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xr:revisionPtr revIDLastSave="272" documentId="8_{0CFDB241-454A-40F9-A9D4-A44246334E77}" xr6:coauthVersionLast="47" xr6:coauthVersionMax="47" xr10:uidLastSave="{53EC2F3D-963F-4533-ADF6-09918EA66060}"/>
  <bookViews>
    <workbookView xWindow="28680" yWindow="-120" windowWidth="29040" windowHeight="15840" tabRatio="882" activeTab="2" xr2:uid="{00000000-000D-0000-FFFF-FFFF00000000}"/>
  </bookViews>
  <sheets>
    <sheet name="1. Instructions" sheetId="2" r:id="rId1"/>
    <sheet name="2. LEA Information" sheetId="3" r:id="rId2"/>
    <sheet name="3. YTD Form" sheetId="4" r:id="rId3"/>
    <sheet name="4. Q1 Narrative Form" sheetId="1" r:id="rId4"/>
    <sheet name="5. Q2 Narrative Form" sheetId="5" r:id="rId5"/>
    <sheet name="6. Q3 Narrative Form" sheetId="6" r:id="rId6"/>
    <sheet name="7. Q4 Narrative Form" sheetId="7" r:id="rId7"/>
    <sheet name="FM010 Pivot" sheetId="20" r:id="rId8"/>
    <sheet name="FM010" sheetId="23" r:id="rId9"/>
    <sheet name="Pivot GMLI" sheetId="11" r:id="rId10"/>
    <sheet name="GMLI 7.1 to 3.31.2023" sheetId="10" r:id="rId11"/>
    <sheet name="Pivot BU041" sheetId="9" r:id="rId12"/>
    <sheet name="BU041 3rd Qtr" sheetId="8" r:id="rId13"/>
    <sheet name="chart of accounts" sheetId="12" r:id="rId14"/>
  </sheets>
  <definedNames>
    <definedName name="_xlnm._FilterDatabase" localSheetId="12" hidden="1">'BU041 3rd Qtr'!$A$7:$AN$621</definedName>
    <definedName name="_xlnm._FilterDatabase" localSheetId="13" hidden="1">'chart of accounts'!$A$1:$C$2316</definedName>
    <definedName name="_xlnm._FilterDatabase" localSheetId="8" hidden="1">'FM010'!$A$6:$V$480</definedName>
    <definedName name="_xlnm._FilterDatabase" localSheetId="10" hidden="1">'GMLI 7.1 to 3.31.2023'!$A$3:$AK$428</definedName>
  </definedNames>
  <calcPr calcId="191029"/>
  <pivotCaches>
    <pivotCache cacheId="0" r:id="rId15"/>
    <pivotCache cacheId="1" r:id="rId16"/>
    <pivotCache cacheId="2"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20" l="1"/>
  <c r="E27" i="6" l="1"/>
  <c r="O482" i="23"/>
  <c r="P482" i="23"/>
  <c r="Q482" i="23"/>
  <c r="R482" i="23"/>
  <c r="S482" i="23"/>
  <c r="T482" i="23"/>
  <c r="U482" i="23"/>
  <c r="N482" i="23"/>
  <c r="V477" i="23"/>
  <c r="V478" i="23"/>
  <c r="V479" i="23"/>
  <c r="V480" i="23"/>
  <c r="V8" i="23" l="1"/>
  <c r="V9" i="23"/>
  <c r="V10" i="23"/>
  <c r="V11" i="23"/>
  <c r="V12" i="23"/>
  <c r="V13" i="23"/>
  <c r="V14" i="23"/>
  <c r="V15" i="23"/>
  <c r="V16" i="23"/>
  <c r="V17" i="23"/>
  <c r="V18" i="23"/>
  <c r="V19" i="23"/>
  <c r="V20" i="23"/>
  <c r="V21" i="23"/>
  <c r="V22" i="23"/>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V209" i="23"/>
  <c r="V210" i="23"/>
  <c r="V211" i="23"/>
  <c r="V212" i="23"/>
  <c r="V213" i="23"/>
  <c r="V214" i="23"/>
  <c r="V215" i="23"/>
  <c r="V216" i="23"/>
  <c r="V217" i="23"/>
  <c r="V218" i="23"/>
  <c r="V219" i="23"/>
  <c r="V220" i="23"/>
  <c r="V221" i="23"/>
  <c r="V222" i="23"/>
  <c r="V223" i="23"/>
  <c r="V224" i="23"/>
  <c r="V225" i="23"/>
  <c r="V226" i="23"/>
  <c r="V227" i="23"/>
  <c r="V228" i="23"/>
  <c r="V229" i="23"/>
  <c r="V230" i="23"/>
  <c r="V231" i="23"/>
  <c r="V232" i="23"/>
  <c r="V233" i="23"/>
  <c r="V234" i="23"/>
  <c r="V235" i="23"/>
  <c r="V236" i="23"/>
  <c r="V237" i="23"/>
  <c r="V238" i="23"/>
  <c r="V239" i="23"/>
  <c r="V240" i="23"/>
  <c r="V241" i="23"/>
  <c r="V242" i="23"/>
  <c r="V243" i="23"/>
  <c r="V244" i="23"/>
  <c r="V245" i="23"/>
  <c r="V246" i="23"/>
  <c r="V247" i="23"/>
  <c r="V248" i="23"/>
  <c r="V249" i="23"/>
  <c r="V250" i="23"/>
  <c r="V251" i="23"/>
  <c r="V252" i="23"/>
  <c r="V253" i="23"/>
  <c r="V254" i="23"/>
  <c r="V255" i="23"/>
  <c r="V256" i="23"/>
  <c r="V257" i="23"/>
  <c r="V258" i="23"/>
  <c r="V259" i="23"/>
  <c r="V260" i="23"/>
  <c r="V261" i="23"/>
  <c r="V262" i="23"/>
  <c r="V263" i="23"/>
  <c r="V264" i="23"/>
  <c r="V265" i="23"/>
  <c r="V266" i="23"/>
  <c r="V267" i="23"/>
  <c r="V268" i="23"/>
  <c r="V269" i="23"/>
  <c r="V270" i="23"/>
  <c r="V271" i="23"/>
  <c r="V272" i="23"/>
  <c r="V273" i="23"/>
  <c r="V274" i="23"/>
  <c r="V275" i="23"/>
  <c r="V276" i="23"/>
  <c r="V277" i="23"/>
  <c r="V278" i="23"/>
  <c r="V279" i="23"/>
  <c r="V280" i="23"/>
  <c r="V281" i="23"/>
  <c r="V282" i="23"/>
  <c r="V283" i="23"/>
  <c r="V284" i="23"/>
  <c r="V285" i="23"/>
  <c r="V286" i="23"/>
  <c r="V287" i="23"/>
  <c r="V288" i="23"/>
  <c r="V289" i="23"/>
  <c r="V290" i="23"/>
  <c r="V291" i="23"/>
  <c r="V292" i="23"/>
  <c r="V293" i="23"/>
  <c r="V294" i="23"/>
  <c r="V295" i="23"/>
  <c r="V296" i="23"/>
  <c r="V297" i="23"/>
  <c r="V298" i="23"/>
  <c r="V299" i="23"/>
  <c r="V300" i="23"/>
  <c r="V301" i="23"/>
  <c r="V302" i="23"/>
  <c r="V303" i="23"/>
  <c r="V304" i="23"/>
  <c r="V305" i="23"/>
  <c r="V306" i="23"/>
  <c r="V307" i="23"/>
  <c r="V308" i="23"/>
  <c r="V309" i="23"/>
  <c r="V310" i="23"/>
  <c r="V311" i="23"/>
  <c r="V312" i="23"/>
  <c r="V313" i="23"/>
  <c r="V314" i="23"/>
  <c r="V315" i="23"/>
  <c r="V316" i="23"/>
  <c r="V317" i="23"/>
  <c r="V318" i="23"/>
  <c r="V319" i="23"/>
  <c r="V320" i="23"/>
  <c r="V321" i="23"/>
  <c r="V322" i="23"/>
  <c r="V323" i="23"/>
  <c r="V324" i="23"/>
  <c r="V325" i="23"/>
  <c r="V326" i="23"/>
  <c r="V327" i="23"/>
  <c r="V328" i="23"/>
  <c r="V329" i="23"/>
  <c r="V330" i="23"/>
  <c r="V331" i="23"/>
  <c r="V332" i="23"/>
  <c r="V333" i="23"/>
  <c r="V334" i="23"/>
  <c r="V335" i="23"/>
  <c r="V336" i="23"/>
  <c r="V337" i="23"/>
  <c r="V338" i="23"/>
  <c r="V339" i="23"/>
  <c r="V340" i="23"/>
  <c r="V341" i="23"/>
  <c r="V342" i="23"/>
  <c r="V343" i="23"/>
  <c r="V344" i="23"/>
  <c r="V345" i="23"/>
  <c r="V346" i="23"/>
  <c r="V347" i="23"/>
  <c r="V348" i="23"/>
  <c r="V349" i="23"/>
  <c r="V350" i="23"/>
  <c r="V351" i="23"/>
  <c r="V352" i="23"/>
  <c r="V353" i="23"/>
  <c r="V354" i="23"/>
  <c r="V355" i="23"/>
  <c r="V356" i="23"/>
  <c r="V357" i="23"/>
  <c r="V358" i="23"/>
  <c r="V359" i="23"/>
  <c r="V360" i="23"/>
  <c r="V361" i="23"/>
  <c r="V362" i="23"/>
  <c r="V363" i="23"/>
  <c r="V364" i="23"/>
  <c r="V365" i="23"/>
  <c r="V366" i="23"/>
  <c r="V367" i="23"/>
  <c r="V368" i="23"/>
  <c r="V369" i="23"/>
  <c r="V370" i="23"/>
  <c r="V371" i="23"/>
  <c r="V372" i="23"/>
  <c r="V373" i="23"/>
  <c r="V374" i="23"/>
  <c r="V375" i="23"/>
  <c r="V376" i="23"/>
  <c r="V377" i="23"/>
  <c r="V378" i="23"/>
  <c r="V379" i="23"/>
  <c r="V380" i="23"/>
  <c r="V381" i="23"/>
  <c r="V382" i="23"/>
  <c r="V383" i="23"/>
  <c r="V384" i="23"/>
  <c r="V385" i="23"/>
  <c r="V386" i="23"/>
  <c r="V387" i="23"/>
  <c r="V388" i="23"/>
  <c r="V389" i="23"/>
  <c r="V390" i="23"/>
  <c r="V391" i="23"/>
  <c r="V392" i="23"/>
  <c r="V393" i="23"/>
  <c r="V394" i="23"/>
  <c r="V395" i="23"/>
  <c r="V396" i="23"/>
  <c r="V397" i="23"/>
  <c r="V398" i="23"/>
  <c r="V399" i="23"/>
  <c r="V400" i="23"/>
  <c r="V401" i="23"/>
  <c r="V402" i="23"/>
  <c r="V403" i="23"/>
  <c r="V404" i="23"/>
  <c r="V405" i="23"/>
  <c r="V406" i="23"/>
  <c r="V407" i="23"/>
  <c r="V408" i="23"/>
  <c r="V409" i="23"/>
  <c r="V410" i="23"/>
  <c r="V411" i="23"/>
  <c r="V412" i="23"/>
  <c r="V413" i="23"/>
  <c r="V414" i="23"/>
  <c r="V415" i="23"/>
  <c r="V416" i="23"/>
  <c r="V417" i="23"/>
  <c r="V418" i="23"/>
  <c r="V419" i="23"/>
  <c r="V420" i="23"/>
  <c r="V421" i="23"/>
  <c r="V422" i="23"/>
  <c r="V423" i="23"/>
  <c r="V424" i="23"/>
  <c r="V425" i="23"/>
  <c r="V426" i="23"/>
  <c r="V427" i="23"/>
  <c r="V428" i="23"/>
  <c r="V429" i="23"/>
  <c r="V430" i="23"/>
  <c r="V431" i="23"/>
  <c r="V432" i="23"/>
  <c r="V433" i="23"/>
  <c r="V434" i="23"/>
  <c r="V435" i="23"/>
  <c r="V436" i="23"/>
  <c r="V437" i="23"/>
  <c r="V438" i="23"/>
  <c r="V439" i="23"/>
  <c r="V440" i="23"/>
  <c r="V441" i="23"/>
  <c r="V442" i="23"/>
  <c r="V443" i="23"/>
  <c r="V444" i="23"/>
  <c r="V445" i="23"/>
  <c r="V446" i="23"/>
  <c r="V447" i="23"/>
  <c r="V448" i="23"/>
  <c r="V449" i="23"/>
  <c r="V450" i="23"/>
  <c r="V451" i="23"/>
  <c r="V452" i="23"/>
  <c r="V453" i="23"/>
  <c r="V454" i="23"/>
  <c r="V455" i="23"/>
  <c r="V456" i="23"/>
  <c r="V457" i="23"/>
  <c r="V458" i="23"/>
  <c r="V459" i="23"/>
  <c r="V460" i="23"/>
  <c r="V461" i="23"/>
  <c r="V462" i="23"/>
  <c r="V463" i="23"/>
  <c r="V464" i="23"/>
  <c r="V465" i="23"/>
  <c r="V466" i="23"/>
  <c r="V467" i="23"/>
  <c r="V468" i="23"/>
  <c r="V469" i="23"/>
  <c r="V470" i="23"/>
  <c r="V471" i="23"/>
  <c r="V472" i="23"/>
  <c r="V473" i="23"/>
  <c r="V474" i="23"/>
  <c r="V475" i="23"/>
  <c r="V476" i="23"/>
  <c r="V7" i="23"/>
  <c r="O13" i="9" l="1"/>
  <c r="L15" i="11"/>
  <c r="H7" i="4"/>
  <c r="AI5" i="10" l="1"/>
  <c r="AI6" i="10"/>
  <c r="AI7" i="10"/>
  <c r="AI8" i="10"/>
  <c r="AI9" i="10"/>
  <c r="AI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AI149" i="10"/>
  <c r="AI150" i="10"/>
  <c r="AI151" i="10"/>
  <c r="AI152" i="10"/>
  <c r="AI153" i="10"/>
  <c r="AI154" i="10"/>
  <c r="AI155" i="10"/>
  <c r="AI156" i="10"/>
  <c r="AI157" i="10"/>
  <c r="AI158" i="10"/>
  <c r="AI159" i="10"/>
  <c r="AI160" i="10"/>
  <c r="AI161" i="10"/>
  <c r="AI162" i="10"/>
  <c r="AI163" i="10"/>
  <c r="AI164" i="10"/>
  <c r="AI165" i="10"/>
  <c r="AI166" i="10"/>
  <c r="AI167" i="10"/>
  <c r="AI168" i="10"/>
  <c r="AI169" i="10"/>
  <c r="AI170" i="10"/>
  <c r="AI171" i="10"/>
  <c r="AI172" i="10"/>
  <c r="AI173" i="10"/>
  <c r="AI174" i="10"/>
  <c r="AI175" i="10"/>
  <c r="AI176" i="10"/>
  <c r="AI177" i="10"/>
  <c r="AI178" i="10"/>
  <c r="AI179" i="10"/>
  <c r="AI180" i="10"/>
  <c r="AI181" i="10"/>
  <c r="AI182" i="10"/>
  <c r="AI183" i="10"/>
  <c r="AI184" i="10"/>
  <c r="AI185" i="10"/>
  <c r="AI186" i="10"/>
  <c r="AI187" i="10"/>
  <c r="AI188" i="10"/>
  <c r="AI189" i="10"/>
  <c r="AI190" i="10"/>
  <c r="AI191" i="10"/>
  <c r="AI192" i="10"/>
  <c r="AI193" i="10"/>
  <c r="AI194" i="10"/>
  <c r="AI195" i="10"/>
  <c r="AI196" i="10"/>
  <c r="AI197" i="10"/>
  <c r="AI198" i="10"/>
  <c r="AI199" i="10"/>
  <c r="AI200" i="10"/>
  <c r="AI201" i="10"/>
  <c r="AI202" i="10"/>
  <c r="AI203" i="10"/>
  <c r="AI204" i="10"/>
  <c r="AI205" i="10"/>
  <c r="AI206" i="10"/>
  <c r="AI207" i="10"/>
  <c r="AI208" i="10"/>
  <c r="AI209" i="10"/>
  <c r="AI210" i="10"/>
  <c r="AI211" i="10"/>
  <c r="AI212" i="10"/>
  <c r="AI213" i="10"/>
  <c r="AI214" i="10"/>
  <c r="AI215" i="10"/>
  <c r="AI216" i="10"/>
  <c r="AI217" i="10"/>
  <c r="AI218" i="10"/>
  <c r="AI219" i="10"/>
  <c r="AI220" i="10"/>
  <c r="AI221" i="10"/>
  <c r="AI222" i="10"/>
  <c r="AI223" i="10"/>
  <c r="AI224" i="10"/>
  <c r="AI225" i="10"/>
  <c r="AI226" i="10"/>
  <c r="AI227" i="10"/>
  <c r="AI228" i="10"/>
  <c r="AI229" i="10"/>
  <c r="AI230" i="10"/>
  <c r="AI231" i="10"/>
  <c r="AI232" i="10"/>
  <c r="AI233" i="10"/>
  <c r="AI234" i="10"/>
  <c r="AI235" i="10"/>
  <c r="AI236" i="10"/>
  <c r="AI237" i="10"/>
  <c r="AI238" i="10"/>
  <c r="AI239" i="10"/>
  <c r="AI240" i="10"/>
  <c r="AI241" i="10"/>
  <c r="AI242" i="10"/>
  <c r="AI243" i="10"/>
  <c r="AI244" i="10"/>
  <c r="AI245" i="10"/>
  <c r="AI246" i="10"/>
  <c r="AI247" i="10"/>
  <c r="AI248" i="10"/>
  <c r="AI249" i="10"/>
  <c r="AI250" i="10"/>
  <c r="AI251" i="10"/>
  <c r="AI252" i="10"/>
  <c r="AI253" i="10"/>
  <c r="AI254" i="10"/>
  <c r="AI255" i="10"/>
  <c r="AI256" i="10"/>
  <c r="AI257" i="10"/>
  <c r="AI258" i="10"/>
  <c r="AI259" i="10"/>
  <c r="AI260" i="10"/>
  <c r="AI261" i="10"/>
  <c r="AI262" i="10"/>
  <c r="AI263" i="10"/>
  <c r="AI264" i="10"/>
  <c r="AI265" i="10"/>
  <c r="AI266" i="10"/>
  <c r="AI267" i="10"/>
  <c r="AI268" i="10"/>
  <c r="AI269" i="10"/>
  <c r="AI270" i="10"/>
  <c r="AI271" i="10"/>
  <c r="AI272" i="10"/>
  <c r="AI273" i="10"/>
  <c r="AI274" i="10"/>
  <c r="AI275" i="10"/>
  <c r="AI276" i="10"/>
  <c r="AI277" i="10"/>
  <c r="AI278" i="10"/>
  <c r="AI279" i="10"/>
  <c r="AI280" i="10"/>
  <c r="AI281" i="10"/>
  <c r="AI282" i="10"/>
  <c r="AI283" i="10"/>
  <c r="AI284" i="10"/>
  <c r="AI285" i="10"/>
  <c r="AI286" i="10"/>
  <c r="AI287" i="10"/>
  <c r="AI288" i="10"/>
  <c r="AI289" i="10"/>
  <c r="AI290" i="10"/>
  <c r="AI291" i="10"/>
  <c r="AI292" i="10"/>
  <c r="AI293" i="10"/>
  <c r="AI294" i="10"/>
  <c r="AI295" i="10"/>
  <c r="AI296" i="10"/>
  <c r="AI297" i="10"/>
  <c r="AI298" i="10"/>
  <c r="AI299" i="10"/>
  <c r="AI300" i="10"/>
  <c r="AI301" i="10"/>
  <c r="AI302" i="10"/>
  <c r="AI303" i="10"/>
  <c r="AI304" i="10"/>
  <c r="AI305" i="10"/>
  <c r="AI306" i="10"/>
  <c r="AI307" i="10"/>
  <c r="AI308" i="10"/>
  <c r="AI309" i="10"/>
  <c r="AI310" i="10"/>
  <c r="AI311" i="10"/>
  <c r="AI312" i="10"/>
  <c r="AI313" i="10"/>
  <c r="AI314" i="10"/>
  <c r="AI315" i="10"/>
  <c r="AI316" i="10"/>
  <c r="AI317" i="10"/>
  <c r="AI318" i="10"/>
  <c r="AI319" i="10"/>
  <c r="AI320" i="10"/>
  <c r="AI321" i="10"/>
  <c r="AI322" i="10"/>
  <c r="AI323" i="10"/>
  <c r="AI324" i="10"/>
  <c r="AI325" i="10"/>
  <c r="AI326" i="10"/>
  <c r="AI327" i="10"/>
  <c r="AI328" i="10"/>
  <c r="AI329" i="10"/>
  <c r="AI330" i="10"/>
  <c r="AI331" i="10"/>
  <c r="AI332" i="10"/>
  <c r="AI333" i="10"/>
  <c r="AI334" i="10"/>
  <c r="AI335" i="10"/>
  <c r="AI336" i="10"/>
  <c r="AI337" i="10"/>
  <c r="AI338" i="10"/>
  <c r="AI339" i="10"/>
  <c r="AI340" i="10"/>
  <c r="AI341" i="10"/>
  <c r="AI342" i="10"/>
  <c r="AI343" i="10"/>
  <c r="AI344" i="10"/>
  <c r="AI345" i="10"/>
  <c r="AI346" i="10"/>
  <c r="AI347" i="10"/>
  <c r="AI348" i="10"/>
  <c r="AI349" i="10"/>
  <c r="AI350" i="10"/>
  <c r="AI351" i="10"/>
  <c r="AI352" i="10"/>
  <c r="AI353" i="10"/>
  <c r="AI354" i="10"/>
  <c r="AI355" i="10"/>
  <c r="AI356" i="10"/>
  <c r="AI357" i="10"/>
  <c r="AI358" i="10"/>
  <c r="AI359" i="10"/>
  <c r="AI360" i="10"/>
  <c r="AI361" i="10"/>
  <c r="AI362" i="10"/>
  <c r="AI363" i="10"/>
  <c r="AI364" i="10"/>
  <c r="AI365" i="10"/>
  <c r="AI366" i="10"/>
  <c r="AI367" i="10"/>
  <c r="AI368" i="10"/>
  <c r="AI369" i="10"/>
  <c r="AI370" i="10"/>
  <c r="AI371" i="10"/>
  <c r="AI372" i="10"/>
  <c r="AI373" i="10"/>
  <c r="AI374" i="10"/>
  <c r="AI375" i="10"/>
  <c r="AI376" i="10"/>
  <c r="AI377" i="10"/>
  <c r="AI378" i="10"/>
  <c r="AI379" i="10"/>
  <c r="AI380" i="10"/>
  <c r="AI381" i="10"/>
  <c r="AI382" i="10"/>
  <c r="AI383" i="10"/>
  <c r="AI384" i="10"/>
  <c r="AI385" i="10"/>
  <c r="AI386" i="10"/>
  <c r="AI387" i="10"/>
  <c r="AI388" i="10"/>
  <c r="AI389" i="10"/>
  <c r="AI390" i="10"/>
  <c r="AI391" i="10"/>
  <c r="AI392" i="10"/>
  <c r="AI393" i="10"/>
  <c r="AI394" i="10"/>
  <c r="AI395" i="10"/>
  <c r="AI396" i="10"/>
  <c r="AI397" i="10"/>
  <c r="AI398" i="10"/>
  <c r="AI399" i="10"/>
  <c r="AI400" i="10"/>
  <c r="AI401" i="10"/>
  <c r="AI402" i="10"/>
  <c r="AI403" i="10"/>
  <c r="AI404" i="10"/>
  <c r="AI405" i="10"/>
  <c r="AI406" i="10"/>
  <c r="AI407" i="10"/>
  <c r="AI408" i="10"/>
  <c r="AI409" i="10"/>
  <c r="AI410" i="10"/>
  <c r="AI411" i="10"/>
  <c r="AI412" i="10"/>
  <c r="AI413" i="10"/>
  <c r="AI414" i="10"/>
  <c r="AI415" i="10"/>
  <c r="AI416" i="10"/>
  <c r="AI417" i="10"/>
  <c r="AI418" i="10"/>
  <c r="AI419" i="10"/>
  <c r="AI420" i="10"/>
  <c r="AI421" i="10"/>
  <c r="AI422" i="10"/>
  <c r="AI423" i="10"/>
  <c r="AI424" i="10"/>
  <c r="AI425" i="10"/>
  <c r="AI426" i="10"/>
  <c r="AI427" i="10"/>
  <c r="AI428" i="10"/>
  <c r="AI429" i="10"/>
  <c r="AI430" i="10"/>
  <c r="AI431" i="10"/>
  <c r="AI432" i="10"/>
  <c r="AI433" i="10"/>
  <c r="AI434" i="10"/>
  <c r="AI435" i="10"/>
  <c r="AI436" i="10"/>
  <c r="AI437" i="10"/>
  <c r="AI438" i="10"/>
  <c r="AI439" i="10"/>
  <c r="AI440" i="10"/>
  <c r="AI441" i="10"/>
  <c r="AI442" i="10"/>
  <c r="AI443" i="10"/>
  <c r="AI444" i="10"/>
  <c r="AI445" i="10"/>
  <c r="AI446" i="10"/>
  <c r="AI447" i="10"/>
  <c r="AI448" i="10"/>
  <c r="AI449" i="10"/>
  <c r="AI450" i="10"/>
  <c r="AI451" i="10"/>
  <c r="AI452" i="10"/>
  <c r="AI453" i="10"/>
  <c r="AI454" i="10"/>
  <c r="AI455" i="10"/>
  <c r="AI456" i="10"/>
  <c r="AI457" i="10"/>
  <c r="AI458" i="10"/>
  <c r="AI459" i="10"/>
  <c r="AI460" i="10"/>
  <c r="AI461" i="10"/>
  <c r="AI462" i="10"/>
  <c r="AI463" i="10"/>
  <c r="AI464" i="10"/>
  <c r="AI465" i="10"/>
  <c r="AI466" i="10"/>
  <c r="AI467" i="10"/>
  <c r="AI468" i="10"/>
  <c r="AI469" i="10"/>
  <c r="AI470" i="10"/>
  <c r="AI471" i="10"/>
  <c r="AI472" i="10"/>
  <c r="AI473" i="10"/>
  <c r="AI474" i="10"/>
  <c r="AI475" i="10"/>
  <c r="AI476" i="10"/>
  <c r="AI477" i="10"/>
  <c r="AI478" i="10"/>
  <c r="AI479" i="10"/>
  <c r="AI480" i="10"/>
  <c r="AI481" i="10"/>
  <c r="AI482" i="10"/>
  <c r="AI483" i="10"/>
  <c r="AI484" i="10"/>
  <c r="AI485" i="10"/>
  <c r="AI486" i="10"/>
  <c r="AI487" i="10"/>
  <c r="AI488" i="10"/>
  <c r="AI489" i="10"/>
  <c r="AI490" i="10"/>
  <c r="AI491" i="10"/>
  <c r="AI492" i="10"/>
  <c r="AI493" i="10"/>
  <c r="AI494" i="10"/>
  <c r="AI495" i="10"/>
  <c r="AI496" i="10"/>
  <c r="AI497" i="10"/>
  <c r="AI498" i="10"/>
  <c r="AI499" i="10"/>
  <c r="AI500" i="10"/>
  <c r="AI501" i="10"/>
  <c r="AI502" i="10"/>
  <c r="AI503" i="10"/>
  <c r="AI504" i="10"/>
  <c r="AI505" i="10"/>
  <c r="AI506" i="10"/>
  <c r="AI507" i="10"/>
  <c r="AI508" i="10"/>
  <c r="AI509" i="10"/>
  <c r="AI510" i="10"/>
  <c r="AI511" i="10"/>
  <c r="AI512" i="10"/>
  <c r="AI513" i="10"/>
  <c r="AI514" i="10"/>
  <c r="AI515" i="10"/>
  <c r="AI516" i="10"/>
  <c r="AI517" i="10"/>
  <c r="AI518" i="10"/>
  <c r="AI519" i="10"/>
  <c r="AI520" i="10"/>
  <c r="AI521" i="10"/>
  <c r="AI522" i="10"/>
  <c r="AI523" i="10"/>
  <c r="AI524" i="10"/>
  <c r="AI525" i="10"/>
  <c r="AI526" i="10"/>
  <c r="AI527" i="10"/>
  <c r="AI528" i="10"/>
  <c r="AI529" i="10"/>
  <c r="AI530" i="10"/>
  <c r="AI531" i="10"/>
  <c r="AI532" i="10"/>
  <c r="AI533" i="10"/>
  <c r="AI534" i="10"/>
  <c r="AI535" i="10"/>
  <c r="AI536" i="10"/>
  <c r="AI537" i="10"/>
  <c r="AI538" i="10"/>
  <c r="AI539" i="10"/>
  <c r="AI540" i="10"/>
  <c r="AI541" i="10"/>
  <c r="AI542" i="10"/>
  <c r="AI543" i="10"/>
  <c r="AI544" i="10"/>
  <c r="AI545" i="10"/>
  <c r="AI546" i="10"/>
  <c r="AI547" i="10"/>
  <c r="AI548" i="10"/>
  <c r="AI549" i="10"/>
  <c r="AI550" i="10"/>
  <c r="AI551" i="10"/>
  <c r="AI552" i="10"/>
  <c r="AI553" i="10"/>
  <c r="AI554" i="10"/>
  <c r="AI555" i="10"/>
  <c r="AI556" i="10"/>
  <c r="AI557" i="10"/>
  <c r="AI558" i="10"/>
  <c r="AI559" i="10"/>
  <c r="AI560" i="10"/>
  <c r="AI561" i="10"/>
  <c r="AI562" i="10"/>
  <c r="AI563" i="10"/>
  <c r="AI564" i="10"/>
  <c r="AI565" i="10"/>
  <c r="AI566" i="10"/>
  <c r="AI567" i="10"/>
  <c r="AI568" i="10"/>
  <c r="AI569" i="10"/>
  <c r="AI570" i="10"/>
  <c r="AI571" i="10"/>
  <c r="AI572" i="10"/>
  <c r="AI573" i="10"/>
  <c r="AI574" i="10"/>
  <c r="AI575" i="10"/>
  <c r="AI576" i="10"/>
  <c r="AI577" i="10"/>
  <c r="AI578" i="10"/>
  <c r="AI579" i="10"/>
  <c r="AI580" i="10"/>
  <c r="AI581" i="10"/>
  <c r="AI582" i="10"/>
  <c r="AI583" i="10"/>
  <c r="AI584" i="10"/>
  <c r="AI585" i="10"/>
  <c r="AI586" i="10"/>
  <c r="AI587" i="10"/>
  <c r="AI588" i="10"/>
  <c r="AI589" i="10"/>
  <c r="AI590" i="10"/>
  <c r="AI591" i="10"/>
  <c r="AI592" i="10"/>
  <c r="AI593" i="10"/>
  <c r="AI594" i="10"/>
  <c r="AI595" i="10"/>
  <c r="AI596" i="10"/>
  <c r="AI597" i="10"/>
  <c r="AI598" i="10"/>
  <c r="AI599" i="10"/>
  <c r="AI600" i="10"/>
  <c r="AI601" i="10"/>
  <c r="AI602" i="10"/>
  <c r="AI603" i="10"/>
  <c r="AI604" i="10"/>
  <c r="AI605" i="10"/>
  <c r="AI606" i="10"/>
  <c r="AI607" i="10"/>
  <c r="AI608" i="10"/>
  <c r="AI609" i="10"/>
  <c r="AI610" i="10"/>
  <c r="AI611" i="10"/>
  <c r="AI612" i="10"/>
  <c r="AI613" i="10"/>
  <c r="AI614" i="10"/>
  <c r="AI615" i="10"/>
  <c r="AI616" i="10"/>
  <c r="AI617" i="10"/>
  <c r="AI618" i="10"/>
  <c r="AI619" i="10"/>
  <c r="AI620" i="10"/>
  <c r="AI621" i="10"/>
  <c r="AI622" i="10"/>
  <c r="AI623" i="10"/>
  <c r="AI624" i="10"/>
  <c r="AI625" i="10"/>
  <c r="AI626" i="10"/>
  <c r="AI627" i="10"/>
  <c r="AI628" i="10"/>
  <c r="AI629" i="10"/>
  <c r="AI630" i="10"/>
  <c r="AI631" i="10"/>
  <c r="AI632" i="10"/>
  <c r="AI633" i="10"/>
  <c r="AI634" i="10"/>
  <c r="AI635" i="10"/>
  <c r="AI636" i="10"/>
  <c r="AI637" i="10"/>
  <c r="AI638" i="10"/>
  <c r="AI639" i="10"/>
  <c r="AI640" i="10"/>
  <c r="AI641" i="10"/>
  <c r="AI642" i="10"/>
  <c r="AI643" i="10"/>
  <c r="AI644" i="10"/>
  <c r="AI645" i="10"/>
  <c r="AI646" i="10"/>
  <c r="AI647" i="10"/>
  <c r="AI648" i="10"/>
  <c r="AI649" i="10"/>
  <c r="AI650" i="10"/>
  <c r="AI651" i="10"/>
  <c r="AI652" i="10"/>
  <c r="AI653" i="10"/>
  <c r="AI654" i="10"/>
  <c r="AI655" i="10"/>
  <c r="AI656" i="10"/>
  <c r="AI657" i="10"/>
  <c r="AI658" i="10"/>
  <c r="AI659" i="10"/>
  <c r="AI660" i="10"/>
  <c r="AI661" i="10"/>
  <c r="AI662" i="10"/>
  <c r="AI663" i="10"/>
  <c r="AI664" i="10"/>
  <c r="AI665" i="10"/>
  <c r="AI666" i="10"/>
  <c r="AI667" i="10"/>
  <c r="AI668" i="10"/>
  <c r="AI669" i="10"/>
  <c r="AI670" i="10"/>
  <c r="AI671" i="10"/>
  <c r="AI672" i="10"/>
  <c r="AI673" i="10"/>
  <c r="AI674" i="10"/>
  <c r="AI675" i="10"/>
  <c r="AI676" i="10"/>
  <c r="AI677" i="10"/>
  <c r="AI678" i="10"/>
  <c r="AI679" i="10"/>
  <c r="AI680" i="10"/>
  <c r="AI681" i="10"/>
  <c r="AI682" i="10"/>
  <c r="AI683" i="10"/>
  <c r="AI684" i="10"/>
  <c r="AI685" i="10"/>
  <c r="AI686" i="10"/>
  <c r="AI687" i="10"/>
  <c r="AI688" i="10"/>
  <c r="AI689" i="10"/>
  <c r="AI690" i="10"/>
  <c r="AI691" i="10"/>
  <c r="AI692" i="10"/>
  <c r="AI693" i="10"/>
  <c r="AI694" i="10"/>
  <c r="AK429" i="10"/>
  <c r="AK430" i="10"/>
  <c r="AK431" i="10"/>
  <c r="AK432" i="10"/>
  <c r="AK433" i="10"/>
  <c r="AK434" i="10"/>
  <c r="AK435" i="10"/>
  <c r="AK436" i="10"/>
  <c r="AK437" i="10"/>
  <c r="AK438" i="10"/>
  <c r="AK439" i="10"/>
  <c r="AK440" i="10"/>
  <c r="AK441" i="10"/>
  <c r="AK442" i="10"/>
  <c r="AK443" i="10"/>
  <c r="AK444" i="10"/>
  <c r="AK445" i="10"/>
  <c r="AK446" i="10"/>
  <c r="AK447" i="10"/>
  <c r="AK448" i="10"/>
  <c r="AK449" i="10"/>
  <c r="AK450" i="10"/>
  <c r="AK451" i="10"/>
  <c r="AK452" i="10"/>
  <c r="AK453" i="10"/>
  <c r="AK454" i="10"/>
  <c r="AK455" i="10"/>
  <c r="AK456" i="10"/>
  <c r="AK457" i="10"/>
  <c r="AK458" i="10"/>
  <c r="AK459" i="10"/>
  <c r="AK460" i="10"/>
  <c r="AK461" i="10"/>
  <c r="AK462" i="10"/>
  <c r="AK463" i="10"/>
  <c r="AK464" i="10"/>
  <c r="AK465" i="10"/>
  <c r="AK466" i="10"/>
  <c r="AK467" i="10"/>
  <c r="AK468" i="10"/>
  <c r="AK469" i="10"/>
  <c r="AK470" i="10"/>
  <c r="AK471" i="10"/>
  <c r="AK472" i="10"/>
  <c r="AK473" i="10"/>
  <c r="AK474" i="10"/>
  <c r="AK475" i="10"/>
  <c r="AK476" i="10"/>
  <c r="AK477" i="10"/>
  <c r="AK478" i="10"/>
  <c r="AK479" i="10"/>
  <c r="AK480" i="10"/>
  <c r="AK481" i="10"/>
  <c r="AK482" i="10"/>
  <c r="AK483" i="10"/>
  <c r="AK484" i="10"/>
  <c r="AK485" i="10"/>
  <c r="AK486" i="10"/>
  <c r="AK487" i="10"/>
  <c r="AK488" i="10"/>
  <c r="AK489" i="10"/>
  <c r="AK490" i="10"/>
  <c r="AK491" i="10"/>
  <c r="AK492" i="10"/>
  <c r="AK493" i="10"/>
  <c r="AK494" i="10"/>
  <c r="AK495" i="10"/>
  <c r="AK496" i="10"/>
  <c r="AK497" i="10"/>
  <c r="AK498" i="10"/>
  <c r="AK499" i="10"/>
  <c r="AK500" i="10"/>
  <c r="AK501" i="10"/>
  <c r="AK502" i="10"/>
  <c r="AK503" i="10"/>
  <c r="AK504" i="10"/>
  <c r="AK505" i="10"/>
  <c r="AK506" i="10"/>
  <c r="AK507" i="10"/>
  <c r="AK508" i="10"/>
  <c r="AK509" i="10"/>
  <c r="AK510" i="10"/>
  <c r="AK511" i="10"/>
  <c r="AK512" i="10"/>
  <c r="AK513" i="10"/>
  <c r="AK514" i="10"/>
  <c r="AK515" i="10"/>
  <c r="AK516" i="10"/>
  <c r="AK517" i="10"/>
  <c r="AK518" i="10"/>
  <c r="AK519" i="10"/>
  <c r="AK520" i="10"/>
  <c r="AK521" i="10"/>
  <c r="AK522" i="10"/>
  <c r="AK523" i="10"/>
  <c r="AK524" i="10"/>
  <c r="AK525" i="10"/>
  <c r="AK526" i="10"/>
  <c r="AK527" i="10"/>
  <c r="AK528" i="10"/>
  <c r="AK529" i="10"/>
  <c r="AK530" i="10"/>
  <c r="AK531" i="10"/>
  <c r="AK532" i="10"/>
  <c r="AK533" i="10"/>
  <c r="AK534" i="10"/>
  <c r="AK535" i="10"/>
  <c r="AK536" i="10"/>
  <c r="AK537" i="10"/>
  <c r="AK538" i="10"/>
  <c r="AK539" i="10"/>
  <c r="AK540" i="10"/>
  <c r="AK541" i="10"/>
  <c r="AK542" i="10"/>
  <c r="AK543" i="10"/>
  <c r="AK544" i="10"/>
  <c r="AK545" i="10"/>
  <c r="AK546" i="10"/>
  <c r="AK547" i="10"/>
  <c r="AK548" i="10"/>
  <c r="AK549" i="10"/>
  <c r="AK550" i="10"/>
  <c r="AK551" i="10"/>
  <c r="AK552" i="10"/>
  <c r="AK553" i="10"/>
  <c r="AK554" i="10"/>
  <c r="AK555" i="10"/>
  <c r="AK556" i="10"/>
  <c r="AK557" i="10"/>
  <c r="AK558" i="10"/>
  <c r="AK559" i="10"/>
  <c r="AK560" i="10"/>
  <c r="AK561" i="10"/>
  <c r="AK562" i="10"/>
  <c r="AK563" i="10"/>
  <c r="AK564" i="10"/>
  <c r="AK565" i="10"/>
  <c r="AK566" i="10"/>
  <c r="AK567" i="10"/>
  <c r="AK568" i="10"/>
  <c r="AK569" i="10"/>
  <c r="AK570" i="10"/>
  <c r="AK571" i="10"/>
  <c r="AK572" i="10"/>
  <c r="AK573" i="10"/>
  <c r="AK574" i="10"/>
  <c r="AK575" i="10"/>
  <c r="AK576" i="10"/>
  <c r="AK577" i="10"/>
  <c r="AK578" i="10"/>
  <c r="AK579" i="10"/>
  <c r="AK580" i="10"/>
  <c r="AK581" i="10"/>
  <c r="AK582" i="10"/>
  <c r="AK583" i="10"/>
  <c r="AK584" i="10"/>
  <c r="AK585" i="10"/>
  <c r="AK586" i="10"/>
  <c r="AK587" i="10"/>
  <c r="AK588" i="10"/>
  <c r="AK589" i="10"/>
  <c r="AK590" i="10"/>
  <c r="AK591" i="10"/>
  <c r="AK592" i="10"/>
  <c r="AK593" i="10"/>
  <c r="AK594" i="10"/>
  <c r="AK595" i="10"/>
  <c r="AK596" i="10"/>
  <c r="AK597" i="10"/>
  <c r="AK598" i="10"/>
  <c r="AK599" i="10"/>
  <c r="AK600" i="10"/>
  <c r="AK601" i="10"/>
  <c r="AK602" i="10"/>
  <c r="AK603" i="10"/>
  <c r="AK604" i="10"/>
  <c r="AK605" i="10"/>
  <c r="AK606" i="10"/>
  <c r="AK607" i="10"/>
  <c r="AK608" i="10"/>
  <c r="AK609" i="10"/>
  <c r="AK610" i="10"/>
  <c r="AK611" i="10"/>
  <c r="AK612" i="10"/>
  <c r="AK613" i="10"/>
  <c r="AK614" i="10"/>
  <c r="AK615" i="10"/>
  <c r="AK616" i="10"/>
  <c r="AK617" i="10"/>
  <c r="AK618" i="10"/>
  <c r="AK619" i="10"/>
  <c r="AK620" i="10"/>
  <c r="AK621" i="10"/>
  <c r="AK622" i="10"/>
  <c r="AK623" i="10"/>
  <c r="AK624" i="10"/>
  <c r="AK625" i="10"/>
  <c r="AK626" i="10"/>
  <c r="AK627" i="10"/>
  <c r="AK628" i="10"/>
  <c r="AK629" i="10"/>
  <c r="AK630" i="10"/>
  <c r="AK631" i="10"/>
  <c r="AK632" i="10"/>
  <c r="AK633" i="10"/>
  <c r="AK634" i="10"/>
  <c r="AK635" i="10"/>
  <c r="AK636" i="10"/>
  <c r="AK637" i="10"/>
  <c r="AK638" i="10"/>
  <c r="AK639" i="10"/>
  <c r="AK640" i="10"/>
  <c r="AK641" i="10"/>
  <c r="AK642" i="10"/>
  <c r="AK643" i="10"/>
  <c r="AK644" i="10"/>
  <c r="AK645" i="10"/>
  <c r="AK646" i="10"/>
  <c r="AK647" i="10"/>
  <c r="AK648" i="10"/>
  <c r="AK649" i="10"/>
  <c r="AK650" i="10"/>
  <c r="AK651" i="10"/>
  <c r="AK652" i="10"/>
  <c r="AK653" i="10"/>
  <c r="AK654" i="10"/>
  <c r="AK655" i="10"/>
  <c r="AK656" i="10"/>
  <c r="AK657" i="10"/>
  <c r="AK658" i="10"/>
  <c r="AK659" i="10"/>
  <c r="AK660" i="10"/>
  <c r="AK661" i="10"/>
  <c r="AK662" i="10"/>
  <c r="AK663" i="10"/>
  <c r="AK664" i="10"/>
  <c r="AK665" i="10"/>
  <c r="AK666" i="10"/>
  <c r="AK667" i="10"/>
  <c r="AK668" i="10"/>
  <c r="AK669" i="10"/>
  <c r="AK670" i="10"/>
  <c r="AK671" i="10"/>
  <c r="AK672" i="10"/>
  <c r="AK673" i="10"/>
  <c r="AK674" i="10"/>
  <c r="AK675" i="10"/>
  <c r="AK676" i="10"/>
  <c r="AK677" i="10"/>
  <c r="AK678" i="10"/>
  <c r="AK679" i="10"/>
  <c r="AK680" i="10"/>
  <c r="AK681" i="10"/>
  <c r="AK682" i="10"/>
  <c r="AK683" i="10"/>
  <c r="AK684" i="10"/>
  <c r="AK685" i="10"/>
  <c r="AK686" i="10"/>
  <c r="AK687" i="10"/>
  <c r="AK688" i="10"/>
  <c r="AK689" i="10"/>
  <c r="AK690" i="10"/>
  <c r="AK691" i="10"/>
  <c r="AK692" i="10"/>
  <c r="AK693" i="10"/>
  <c r="AK694" i="10"/>
  <c r="M696" i="10"/>
  <c r="AJ430" i="10"/>
  <c r="AJ431" i="10"/>
  <c r="AJ432" i="10"/>
  <c r="AJ433" i="10"/>
  <c r="AJ434" i="10"/>
  <c r="AJ435" i="10"/>
  <c r="AJ436" i="10"/>
  <c r="AJ437" i="10"/>
  <c r="AJ438" i="10"/>
  <c r="AJ439" i="10"/>
  <c r="AJ440" i="10"/>
  <c r="AJ441" i="10"/>
  <c r="AJ442" i="10"/>
  <c r="AJ443" i="10"/>
  <c r="AJ444" i="10"/>
  <c r="AJ445" i="10"/>
  <c r="AJ446" i="10"/>
  <c r="AJ447" i="10"/>
  <c r="AJ448" i="10"/>
  <c r="AJ449" i="10"/>
  <c r="AJ450" i="10"/>
  <c r="AJ451" i="10"/>
  <c r="AJ452" i="10"/>
  <c r="AJ453" i="10"/>
  <c r="AJ454" i="10"/>
  <c r="AJ455" i="10"/>
  <c r="AJ456" i="10"/>
  <c r="AJ457" i="10"/>
  <c r="AJ458" i="10"/>
  <c r="AJ459" i="10"/>
  <c r="AJ460" i="10"/>
  <c r="AJ461" i="10"/>
  <c r="AJ462" i="10"/>
  <c r="AJ463" i="10"/>
  <c r="AJ464" i="10"/>
  <c r="AJ465" i="10"/>
  <c r="AJ466" i="10"/>
  <c r="AJ467" i="10"/>
  <c r="AJ468" i="10"/>
  <c r="AJ469" i="10"/>
  <c r="AJ470" i="10"/>
  <c r="AJ471" i="10"/>
  <c r="AJ472" i="10"/>
  <c r="AJ473" i="10"/>
  <c r="AJ474" i="10"/>
  <c r="AJ475" i="10"/>
  <c r="AJ476" i="10"/>
  <c r="AJ477" i="10"/>
  <c r="AJ478" i="10"/>
  <c r="AJ479" i="10"/>
  <c r="AJ480" i="10"/>
  <c r="AJ481" i="10"/>
  <c r="AJ482" i="10"/>
  <c r="AJ483" i="10"/>
  <c r="AJ484" i="10"/>
  <c r="AJ485" i="10"/>
  <c r="AJ486" i="10"/>
  <c r="AJ487" i="10"/>
  <c r="AJ488" i="10"/>
  <c r="AJ489" i="10"/>
  <c r="AJ490" i="10"/>
  <c r="AJ491" i="10"/>
  <c r="AJ492" i="10"/>
  <c r="AJ493" i="10"/>
  <c r="AJ494" i="10"/>
  <c r="AJ495" i="10"/>
  <c r="AJ496" i="10"/>
  <c r="AJ497" i="10"/>
  <c r="AJ498" i="10"/>
  <c r="AJ499" i="10"/>
  <c r="AJ500" i="10"/>
  <c r="AJ501" i="10"/>
  <c r="AJ502" i="10"/>
  <c r="AJ503" i="10"/>
  <c r="AJ504" i="10"/>
  <c r="AJ505" i="10"/>
  <c r="AJ506" i="10"/>
  <c r="AJ507" i="10"/>
  <c r="AJ508" i="10"/>
  <c r="AJ509" i="10"/>
  <c r="AJ510" i="10"/>
  <c r="AJ511" i="10"/>
  <c r="AJ512" i="10"/>
  <c r="AJ513" i="10"/>
  <c r="AJ514" i="10"/>
  <c r="AJ515" i="10"/>
  <c r="AJ516" i="10"/>
  <c r="AJ517" i="10"/>
  <c r="AJ518" i="10"/>
  <c r="AJ519" i="10"/>
  <c r="AJ520" i="10"/>
  <c r="AJ521" i="10"/>
  <c r="AJ522" i="10"/>
  <c r="AJ523" i="10"/>
  <c r="AJ524" i="10"/>
  <c r="AJ525" i="10"/>
  <c r="AJ526" i="10"/>
  <c r="AJ527" i="10"/>
  <c r="AJ528" i="10"/>
  <c r="AJ529" i="10"/>
  <c r="AJ530" i="10"/>
  <c r="AJ531" i="10"/>
  <c r="AJ532" i="10"/>
  <c r="AJ533" i="10"/>
  <c r="AJ534" i="10"/>
  <c r="AJ535" i="10"/>
  <c r="AJ536" i="10"/>
  <c r="AJ537" i="10"/>
  <c r="AJ538" i="10"/>
  <c r="AJ539" i="10"/>
  <c r="AJ540" i="10"/>
  <c r="AJ541" i="10"/>
  <c r="AJ542" i="10"/>
  <c r="AJ543" i="10"/>
  <c r="AJ544" i="10"/>
  <c r="AJ545" i="10"/>
  <c r="AJ546" i="10"/>
  <c r="AJ547" i="10"/>
  <c r="AJ548" i="10"/>
  <c r="AJ549" i="10"/>
  <c r="AJ550" i="10"/>
  <c r="AJ551" i="10"/>
  <c r="AJ552" i="10"/>
  <c r="AJ553" i="10"/>
  <c r="AJ554" i="10"/>
  <c r="AJ555" i="10"/>
  <c r="AJ556" i="10"/>
  <c r="AJ557" i="10"/>
  <c r="AJ558" i="10"/>
  <c r="AJ559" i="10"/>
  <c r="AJ560" i="10"/>
  <c r="AJ561" i="10"/>
  <c r="AJ562" i="10"/>
  <c r="AJ563" i="10"/>
  <c r="AJ564" i="10"/>
  <c r="AJ565" i="10"/>
  <c r="AJ566" i="10"/>
  <c r="AJ567" i="10"/>
  <c r="AJ568" i="10"/>
  <c r="AJ569" i="10"/>
  <c r="AJ570" i="10"/>
  <c r="AJ571" i="10"/>
  <c r="AJ572" i="10"/>
  <c r="AJ573" i="10"/>
  <c r="AJ574" i="10"/>
  <c r="AJ575" i="10"/>
  <c r="AJ576" i="10"/>
  <c r="AJ577" i="10"/>
  <c r="AJ578" i="10"/>
  <c r="AJ579" i="10"/>
  <c r="AJ580" i="10"/>
  <c r="AJ581" i="10"/>
  <c r="AJ582" i="10"/>
  <c r="AJ583" i="10"/>
  <c r="AJ584" i="10"/>
  <c r="AJ585" i="10"/>
  <c r="AJ586" i="10"/>
  <c r="AJ587" i="10"/>
  <c r="AJ588" i="10"/>
  <c r="AJ589" i="10"/>
  <c r="AJ590" i="10"/>
  <c r="AJ591" i="10"/>
  <c r="AJ592" i="10"/>
  <c r="AJ593" i="10"/>
  <c r="AJ594" i="10"/>
  <c r="AJ595" i="10"/>
  <c r="AJ596" i="10"/>
  <c r="AJ597" i="10"/>
  <c r="AJ598" i="10"/>
  <c r="AJ599" i="10"/>
  <c r="AJ600" i="10"/>
  <c r="AJ601" i="10"/>
  <c r="AJ602" i="10"/>
  <c r="AJ603" i="10"/>
  <c r="AJ604" i="10"/>
  <c r="AJ605" i="10"/>
  <c r="AJ606" i="10"/>
  <c r="AJ607" i="10"/>
  <c r="AJ608" i="10"/>
  <c r="AJ609" i="10"/>
  <c r="AJ610" i="10"/>
  <c r="AJ611" i="10"/>
  <c r="AJ612" i="10"/>
  <c r="AJ613" i="10"/>
  <c r="AJ614" i="10"/>
  <c r="AJ615" i="10"/>
  <c r="AJ616" i="10"/>
  <c r="AJ617" i="10"/>
  <c r="AJ618" i="10"/>
  <c r="AJ619" i="10"/>
  <c r="AJ620" i="10"/>
  <c r="AJ621" i="10"/>
  <c r="AJ622" i="10"/>
  <c r="AJ623" i="10"/>
  <c r="AJ624" i="10"/>
  <c r="AJ625" i="10"/>
  <c r="AJ626" i="10"/>
  <c r="AJ627" i="10"/>
  <c r="AJ628" i="10"/>
  <c r="AJ629" i="10"/>
  <c r="AJ630" i="10"/>
  <c r="AJ631" i="10"/>
  <c r="AJ632" i="10"/>
  <c r="AJ633" i="10"/>
  <c r="AJ634" i="10"/>
  <c r="AJ635" i="10"/>
  <c r="AJ636" i="10"/>
  <c r="AJ637" i="10"/>
  <c r="AJ638" i="10"/>
  <c r="AJ639" i="10"/>
  <c r="AJ640" i="10"/>
  <c r="AJ641" i="10"/>
  <c r="AJ642" i="10"/>
  <c r="AJ643" i="10"/>
  <c r="AJ644" i="10"/>
  <c r="AJ645" i="10"/>
  <c r="AJ646" i="10"/>
  <c r="AJ647" i="10"/>
  <c r="AJ648" i="10"/>
  <c r="AJ649" i="10"/>
  <c r="AJ650" i="10"/>
  <c r="AJ651" i="10"/>
  <c r="AJ652" i="10"/>
  <c r="AJ653" i="10"/>
  <c r="AJ654" i="10"/>
  <c r="AJ655" i="10"/>
  <c r="AJ656" i="10"/>
  <c r="AJ657" i="10"/>
  <c r="AJ658" i="10"/>
  <c r="AJ659" i="10"/>
  <c r="AJ660" i="10"/>
  <c r="AJ661" i="10"/>
  <c r="AJ662" i="10"/>
  <c r="AJ663" i="10"/>
  <c r="AJ664" i="10"/>
  <c r="AJ665" i="10"/>
  <c r="AJ666" i="10"/>
  <c r="AJ667" i="10"/>
  <c r="AJ668" i="10"/>
  <c r="AJ669" i="10"/>
  <c r="AJ670" i="10"/>
  <c r="AJ671" i="10"/>
  <c r="AJ672" i="10"/>
  <c r="AJ673" i="10"/>
  <c r="AJ674" i="10"/>
  <c r="AJ675" i="10"/>
  <c r="AJ676" i="10"/>
  <c r="AJ677" i="10"/>
  <c r="AJ678" i="10"/>
  <c r="AJ679" i="10"/>
  <c r="AJ680" i="10"/>
  <c r="AJ681" i="10"/>
  <c r="AJ682" i="10"/>
  <c r="AJ683" i="10"/>
  <c r="AJ684" i="10"/>
  <c r="AJ685" i="10"/>
  <c r="AJ686" i="10"/>
  <c r="AJ687" i="10"/>
  <c r="AJ688" i="10"/>
  <c r="AJ689" i="10"/>
  <c r="AJ690" i="10"/>
  <c r="AJ691" i="10"/>
  <c r="AJ692" i="10"/>
  <c r="AJ693" i="10"/>
  <c r="AJ694" i="10"/>
  <c r="AJ429" i="10"/>
  <c r="AM997" i="8"/>
  <c r="AN622" i="8"/>
  <c r="AN623" i="8"/>
  <c r="AN624" i="8"/>
  <c r="AN625" i="8"/>
  <c r="AN626" i="8"/>
  <c r="AN627" i="8"/>
  <c r="AN628" i="8"/>
  <c r="AN629" i="8"/>
  <c r="AN630" i="8"/>
  <c r="AN631" i="8"/>
  <c r="AN632" i="8"/>
  <c r="AN633" i="8"/>
  <c r="AN634" i="8"/>
  <c r="AN635" i="8"/>
  <c r="AN636" i="8"/>
  <c r="AN637" i="8"/>
  <c r="AN638" i="8"/>
  <c r="AN639" i="8"/>
  <c r="AN640" i="8"/>
  <c r="AN641" i="8"/>
  <c r="AN642" i="8"/>
  <c r="AN643" i="8"/>
  <c r="AN644" i="8"/>
  <c r="AN645" i="8"/>
  <c r="AN646" i="8"/>
  <c r="AN647" i="8"/>
  <c r="AN648" i="8"/>
  <c r="AN649" i="8"/>
  <c r="AN650" i="8"/>
  <c r="AN651" i="8"/>
  <c r="AN652" i="8"/>
  <c r="AN653" i="8"/>
  <c r="AN654" i="8"/>
  <c r="AN655" i="8"/>
  <c r="AN656" i="8"/>
  <c r="AN657" i="8"/>
  <c r="AN658" i="8"/>
  <c r="AN659" i="8"/>
  <c r="AN660" i="8"/>
  <c r="AN661" i="8"/>
  <c r="AN662" i="8"/>
  <c r="AN663" i="8"/>
  <c r="AN664" i="8"/>
  <c r="AN665" i="8"/>
  <c r="AN666" i="8"/>
  <c r="AN667" i="8"/>
  <c r="AN668" i="8"/>
  <c r="AN669" i="8"/>
  <c r="AN670" i="8"/>
  <c r="AN671" i="8"/>
  <c r="AN672" i="8"/>
  <c r="AN673" i="8"/>
  <c r="AN674" i="8"/>
  <c r="AN675" i="8"/>
  <c r="AN676" i="8"/>
  <c r="AN677" i="8"/>
  <c r="AN678" i="8"/>
  <c r="AN679" i="8"/>
  <c r="AN680" i="8"/>
  <c r="AN681" i="8"/>
  <c r="AN682" i="8"/>
  <c r="AN683" i="8"/>
  <c r="AN684" i="8"/>
  <c r="AN685" i="8"/>
  <c r="AN686" i="8"/>
  <c r="AN687" i="8"/>
  <c r="AN688" i="8"/>
  <c r="AN689" i="8"/>
  <c r="AN690" i="8"/>
  <c r="AN691" i="8"/>
  <c r="AN692" i="8"/>
  <c r="AN693" i="8"/>
  <c r="AN694" i="8"/>
  <c r="AN695" i="8"/>
  <c r="AN696" i="8"/>
  <c r="AN697" i="8"/>
  <c r="AN698" i="8"/>
  <c r="AN699" i="8"/>
  <c r="AN700" i="8"/>
  <c r="AN701" i="8"/>
  <c r="AN702" i="8"/>
  <c r="AN703" i="8"/>
  <c r="AN704" i="8"/>
  <c r="AN705" i="8"/>
  <c r="AN706" i="8"/>
  <c r="AN707" i="8"/>
  <c r="AN708" i="8"/>
  <c r="AN709" i="8"/>
  <c r="AN710" i="8"/>
  <c r="AN711" i="8"/>
  <c r="AN712" i="8"/>
  <c r="AN713" i="8"/>
  <c r="AN714" i="8"/>
  <c r="AN715" i="8"/>
  <c r="AN716" i="8"/>
  <c r="AN717" i="8"/>
  <c r="AN718" i="8"/>
  <c r="AN719" i="8"/>
  <c r="AN720" i="8"/>
  <c r="AN721" i="8"/>
  <c r="AN722" i="8"/>
  <c r="AN723" i="8"/>
  <c r="AN724" i="8"/>
  <c r="AN725" i="8"/>
  <c r="AN726" i="8"/>
  <c r="AN727" i="8"/>
  <c r="AN728" i="8"/>
  <c r="AN729" i="8"/>
  <c r="AN730" i="8"/>
  <c r="AN731" i="8"/>
  <c r="AN732" i="8"/>
  <c r="AN733" i="8"/>
  <c r="AN734" i="8"/>
  <c r="AN735" i="8"/>
  <c r="AN736" i="8"/>
  <c r="AN737" i="8"/>
  <c r="AN738" i="8"/>
  <c r="AN739" i="8"/>
  <c r="AN740" i="8"/>
  <c r="AN741" i="8"/>
  <c r="AN742" i="8"/>
  <c r="AN743" i="8"/>
  <c r="AN744" i="8"/>
  <c r="AN745" i="8"/>
  <c r="AN746" i="8"/>
  <c r="AN747" i="8"/>
  <c r="AN748" i="8"/>
  <c r="AN749" i="8"/>
  <c r="AN750" i="8"/>
  <c r="AN751" i="8"/>
  <c r="AN752" i="8"/>
  <c r="AN753" i="8"/>
  <c r="AN754" i="8"/>
  <c r="AN755" i="8"/>
  <c r="AN756" i="8"/>
  <c r="AN757" i="8"/>
  <c r="AN758" i="8"/>
  <c r="AN759" i="8"/>
  <c r="AN760" i="8"/>
  <c r="AN761" i="8"/>
  <c r="AN762" i="8"/>
  <c r="AN763" i="8"/>
  <c r="AN764" i="8"/>
  <c r="AN765" i="8"/>
  <c r="AN766" i="8"/>
  <c r="AN767" i="8"/>
  <c r="AN768" i="8"/>
  <c r="AN769" i="8"/>
  <c r="AN770" i="8"/>
  <c r="AN771" i="8"/>
  <c r="AN772" i="8"/>
  <c r="AN773" i="8"/>
  <c r="AN774" i="8"/>
  <c r="AN775" i="8"/>
  <c r="AN776" i="8"/>
  <c r="AN777" i="8"/>
  <c r="AN778" i="8"/>
  <c r="AN779" i="8"/>
  <c r="AN780" i="8"/>
  <c r="AN781" i="8"/>
  <c r="AN782" i="8"/>
  <c r="AN783" i="8"/>
  <c r="AN784" i="8"/>
  <c r="AN785" i="8"/>
  <c r="AN786" i="8"/>
  <c r="AN787" i="8"/>
  <c r="AN788" i="8"/>
  <c r="AN789" i="8"/>
  <c r="AN790" i="8"/>
  <c r="AN791" i="8"/>
  <c r="AN792" i="8"/>
  <c r="AN793" i="8"/>
  <c r="AN794" i="8"/>
  <c r="AN795" i="8"/>
  <c r="AN796" i="8"/>
  <c r="AN797" i="8"/>
  <c r="AN798" i="8"/>
  <c r="AN799" i="8"/>
  <c r="AN800" i="8"/>
  <c r="AN801" i="8"/>
  <c r="AN802" i="8"/>
  <c r="AN803" i="8"/>
  <c r="AN804" i="8"/>
  <c r="AN805" i="8"/>
  <c r="AN806" i="8"/>
  <c r="AN807" i="8"/>
  <c r="AN808" i="8"/>
  <c r="AN809" i="8"/>
  <c r="AN810" i="8"/>
  <c r="AN811" i="8"/>
  <c r="AN812" i="8"/>
  <c r="AN813" i="8"/>
  <c r="AN814" i="8"/>
  <c r="AN815" i="8"/>
  <c r="AN816" i="8"/>
  <c r="AN817" i="8"/>
  <c r="AN818" i="8"/>
  <c r="AN819" i="8"/>
  <c r="AN820" i="8"/>
  <c r="AN821" i="8"/>
  <c r="AN822" i="8"/>
  <c r="AN823" i="8"/>
  <c r="AN824" i="8"/>
  <c r="AN825" i="8"/>
  <c r="AN826" i="8"/>
  <c r="AN827" i="8"/>
  <c r="AN828" i="8"/>
  <c r="AN829" i="8"/>
  <c r="AN830" i="8"/>
  <c r="AN831" i="8"/>
  <c r="AN832" i="8"/>
  <c r="AN833" i="8"/>
  <c r="AN834" i="8"/>
  <c r="AN835" i="8"/>
  <c r="AN836" i="8"/>
  <c r="AN837" i="8"/>
  <c r="AN838" i="8"/>
  <c r="AN839" i="8"/>
  <c r="AN840" i="8"/>
  <c r="AN841" i="8"/>
  <c r="AN842" i="8"/>
  <c r="AN843" i="8"/>
  <c r="AN844" i="8"/>
  <c r="AN845" i="8"/>
  <c r="AN846" i="8"/>
  <c r="AN847" i="8"/>
  <c r="AN848" i="8"/>
  <c r="AN849" i="8"/>
  <c r="AN850" i="8"/>
  <c r="AN851" i="8"/>
  <c r="AN852" i="8"/>
  <c r="AN853" i="8"/>
  <c r="AN854" i="8"/>
  <c r="AN855" i="8"/>
  <c r="AN856" i="8"/>
  <c r="AN857" i="8"/>
  <c r="AN858" i="8"/>
  <c r="AN859" i="8"/>
  <c r="AN860" i="8"/>
  <c r="AN861" i="8"/>
  <c r="AN862" i="8"/>
  <c r="AN863" i="8"/>
  <c r="AN864" i="8"/>
  <c r="AN865" i="8"/>
  <c r="AN866" i="8"/>
  <c r="AN867" i="8"/>
  <c r="AN868" i="8"/>
  <c r="AN869" i="8"/>
  <c r="AN870" i="8"/>
  <c r="AN871" i="8"/>
  <c r="AN872" i="8"/>
  <c r="AN873" i="8"/>
  <c r="AN874" i="8"/>
  <c r="AN875" i="8"/>
  <c r="AN876" i="8"/>
  <c r="AN877" i="8"/>
  <c r="AN878" i="8"/>
  <c r="AN879" i="8"/>
  <c r="AN880" i="8"/>
  <c r="AN881" i="8"/>
  <c r="AN882" i="8"/>
  <c r="AN883" i="8"/>
  <c r="AN884" i="8"/>
  <c r="AN885" i="8"/>
  <c r="AN886" i="8"/>
  <c r="AN887" i="8"/>
  <c r="AN888" i="8"/>
  <c r="AN889" i="8"/>
  <c r="AN890" i="8"/>
  <c r="AN891" i="8"/>
  <c r="AN892" i="8"/>
  <c r="AN893" i="8"/>
  <c r="AN894" i="8"/>
  <c r="AN895" i="8"/>
  <c r="AN896" i="8"/>
  <c r="AN897" i="8"/>
  <c r="AN898" i="8"/>
  <c r="AN899" i="8"/>
  <c r="AN900" i="8"/>
  <c r="AN901" i="8"/>
  <c r="AN902" i="8"/>
  <c r="AN903" i="8"/>
  <c r="AN904" i="8"/>
  <c r="AN905" i="8"/>
  <c r="AN906" i="8"/>
  <c r="AN907" i="8"/>
  <c r="AN908" i="8"/>
  <c r="AN909" i="8"/>
  <c r="AN910" i="8"/>
  <c r="AN911" i="8"/>
  <c r="AN912" i="8"/>
  <c r="AN913" i="8"/>
  <c r="AN914" i="8"/>
  <c r="AN915" i="8"/>
  <c r="AN916" i="8"/>
  <c r="AN917" i="8"/>
  <c r="AN918" i="8"/>
  <c r="AN919" i="8"/>
  <c r="AN920" i="8"/>
  <c r="AN921" i="8"/>
  <c r="AN922" i="8"/>
  <c r="AN923" i="8"/>
  <c r="AN924" i="8"/>
  <c r="AN925" i="8"/>
  <c r="AN926" i="8"/>
  <c r="AN927" i="8"/>
  <c r="AN928" i="8"/>
  <c r="AN929" i="8"/>
  <c r="AN930" i="8"/>
  <c r="AN931" i="8"/>
  <c r="AN932" i="8"/>
  <c r="AN933" i="8"/>
  <c r="AN934" i="8"/>
  <c r="AN935" i="8"/>
  <c r="AN936" i="8"/>
  <c r="AN937" i="8"/>
  <c r="AN938" i="8"/>
  <c r="AN939" i="8"/>
  <c r="AN940" i="8"/>
  <c r="AN941" i="8"/>
  <c r="AN942" i="8"/>
  <c r="AN943" i="8"/>
  <c r="AN944" i="8"/>
  <c r="AN945" i="8"/>
  <c r="AN946" i="8"/>
  <c r="AN947" i="8"/>
  <c r="AN948" i="8"/>
  <c r="AN949" i="8"/>
  <c r="AN950" i="8"/>
  <c r="AN951" i="8"/>
  <c r="AN952" i="8"/>
  <c r="AN953" i="8"/>
  <c r="AN954" i="8"/>
  <c r="AN955" i="8"/>
  <c r="AN956" i="8"/>
  <c r="AN957" i="8"/>
  <c r="AN958" i="8"/>
  <c r="AN959" i="8"/>
  <c r="AN960" i="8"/>
  <c r="AN961" i="8"/>
  <c r="AN962" i="8"/>
  <c r="AN963" i="8"/>
  <c r="AN964" i="8"/>
  <c r="AN965" i="8"/>
  <c r="AN966" i="8"/>
  <c r="AN967" i="8"/>
  <c r="AN968" i="8"/>
  <c r="AN969" i="8"/>
  <c r="AN970" i="8"/>
  <c r="AN971" i="8"/>
  <c r="AN972" i="8"/>
  <c r="AN973" i="8"/>
  <c r="AN974" i="8"/>
  <c r="AN975" i="8"/>
  <c r="AN976" i="8"/>
  <c r="AN977" i="8"/>
  <c r="AN978" i="8"/>
  <c r="AN979" i="8"/>
  <c r="AN980" i="8"/>
  <c r="AN981" i="8"/>
  <c r="AN982" i="8"/>
  <c r="AN983" i="8"/>
  <c r="AN984" i="8"/>
  <c r="AN985" i="8"/>
  <c r="AN986" i="8"/>
  <c r="AN987" i="8"/>
  <c r="AN988" i="8"/>
  <c r="AN989" i="8"/>
  <c r="AN990" i="8"/>
  <c r="AN991" i="8"/>
  <c r="AN992" i="8"/>
  <c r="AN993" i="8"/>
  <c r="AN994" i="8"/>
  <c r="H8" i="4"/>
  <c r="I8" i="4" s="1"/>
  <c r="H9" i="4"/>
  <c r="I9" i="4" s="1"/>
  <c r="H10" i="4"/>
  <c r="I10" i="4" s="1"/>
  <c r="H11" i="4"/>
  <c r="I11" i="4" s="1"/>
  <c r="H12" i="4"/>
  <c r="I12" i="4" s="1"/>
  <c r="H13" i="4"/>
  <c r="I13" i="4" s="1"/>
  <c r="H14" i="4"/>
  <c r="I14" i="4" s="1"/>
  <c r="H15" i="4"/>
  <c r="I15" i="4" s="1"/>
  <c r="H16" i="4"/>
  <c r="I16" i="4" s="1"/>
  <c r="H17" i="4" l="1"/>
  <c r="E29" i="5" l="1"/>
  <c r="AK141" i="10"/>
  <c r="AK142" i="10"/>
  <c r="AK143" i="10"/>
  <c r="AK144" i="10"/>
  <c r="AK145" i="10"/>
  <c r="AK146" i="10"/>
  <c r="AK147" i="10"/>
  <c r="AK148" i="10"/>
  <c r="AK149" i="10"/>
  <c r="AK150" i="10"/>
  <c r="AK151" i="10"/>
  <c r="AK152" i="10"/>
  <c r="AK153" i="10"/>
  <c r="AK154" i="10"/>
  <c r="AK155" i="10"/>
  <c r="AK156" i="10"/>
  <c r="AK157" i="10"/>
  <c r="AK158" i="10"/>
  <c r="AK159" i="10"/>
  <c r="AK160" i="10"/>
  <c r="AK161" i="10"/>
  <c r="AK162" i="10"/>
  <c r="AK163" i="10"/>
  <c r="AK164" i="10"/>
  <c r="AK165" i="10"/>
  <c r="AK166" i="10"/>
  <c r="AK167" i="10"/>
  <c r="AK168" i="10"/>
  <c r="AK169" i="10"/>
  <c r="AK170" i="10"/>
  <c r="AK171" i="10"/>
  <c r="AK172" i="10"/>
  <c r="AK173" i="10"/>
  <c r="AK174" i="10"/>
  <c r="AK175" i="10"/>
  <c r="AK176" i="10"/>
  <c r="AK177" i="10"/>
  <c r="AK178" i="10"/>
  <c r="AK179" i="10"/>
  <c r="AK180" i="10"/>
  <c r="AK181" i="10"/>
  <c r="AK182" i="10"/>
  <c r="AK183" i="10"/>
  <c r="AK184" i="10"/>
  <c r="AK185" i="10"/>
  <c r="AK186" i="10"/>
  <c r="AK187" i="10"/>
  <c r="AK188" i="10"/>
  <c r="AK189" i="10"/>
  <c r="AK190" i="10"/>
  <c r="AK191" i="10"/>
  <c r="AK192" i="10"/>
  <c r="AK193" i="10"/>
  <c r="AK194" i="10"/>
  <c r="AK195" i="10"/>
  <c r="AK196" i="10"/>
  <c r="AK197" i="10"/>
  <c r="AK198" i="10"/>
  <c r="AK199" i="10"/>
  <c r="AK200" i="10"/>
  <c r="AK201" i="10"/>
  <c r="AK202" i="10"/>
  <c r="AK203" i="10"/>
  <c r="AK204" i="10"/>
  <c r="AK205" i="10"/>
  <c r="AK206" i="10"/>
  <c r="AK207" i="10"/>
  <c r="AK208" i="10"/>
  <c r="AK209" i="10"/>
  <c r="AK210" i="10"/>
  <c r="AK211" i="10"/>
  <c r="AK212" i="10"/>
  <c r="AK213" i="10"/>
  <c r="AK214" i="10"/>
  <c r="AK215" i="10"/>
  <c r="AK216" i="10"/>
  <c r="AK217" i="10"/>
  <c r="AK218" i="10"/>
  <c r="AK219" i="10"/>
  <c r="AK220" i="10"/>
  <c r="AK221" i="10"/>
  <c r="AK222" i="10"/>
  <c r="AK223" i="10"/>
  <c r="AK224" i="10"/>
  <c r="AK225" i="10"/>
  <c r="AK226" i="10"/>
  <c r="AK227" i="10"/>
  <c r="AK228" i="10"/>
  <c r="AK229" i="10"/>
  <c r="AK230" i="10"/>
  <c r="AK231" i="10"/>
  <c r="AK232" i="10"/>
  <c r="AK233" i="10"/>
  <c r="AK234" i="10"/>
  <c r="AK235" i="10"/>
  <c r="AK236" i="10"/>
  <c r="AK237" i="10"/>
  <c r="AK238" i="10"/>
  <c r="AK239" i="10"/>
  <c r="AK240" i="10"/>
  <c r="AK241" i="10"/>
  <c r="AK242" i="10"/>
  <c r="AK243" i="10"/>
  <c r="AK244" i="10"/>
  <c r="AK245" i="10"/>
  <c r="AK246" i="10"/>
  <c r="AK247" i="10"/>
  <c r="AK248" i="10"/>
  <c r="AK249" i="10"/>
  <c r="AK250" i="10"/>
  <c r="AK251" i="10"/>
  <c r="AK252" i="10"/>
  <c r="AK253" i="10"/>
  <c r="AK254" i="10"/>
  <c r="AK255" i="10"/>
  <c r="AK256" i="10"/>
  <c r="AK257" i="10"/>
  <c r="AK258" i="10"/>
  <c r="AK259" i="10"/>
  <c r="AK260" i="10"/>
  <c r="AK261" i="10"/>
  <c r="AK262" i="10"/>
  <c r="AK263" i="10"/>
  <c r="AK264" i="10"/>
  <c r="AK265" i="10"/>
  <c r="AK266" i="10"/>
  <c r="AK267" i="10"/>
  <c r="AK268" i="10"/>
  <c r="AK269" i="10"/>
  <c r="AK270" i="10"/>
  <c r="AK271" i="10"/>
  <c r="AK272" i="10"/>
  <c r="AK273" i="10"/>
  <c r="AK274" i="10"/>
  <c r="AK275" i="10"/>
  <c r="AK276" i="10"/>
  <c r="AK277" i="10"/>
  <c r="AK278" i="10"/>
  <c r="AK279" i="10"/>
  <c r="AK280" i="10"/>
  <c r="AK281" i="10"/>
  <c r="AK282" i="10"/>
  <c r="AK283" i="10"/>
  <c r="AK284" i="10"/>
  <c r="AK285" i="10"/>
  <c r="AK286" i="10"/>
  <c r="AK287" i="10"/>
  <c r="AK288" i="10"/>
  <c r="AK289" i="10"/>
  <c r="AK290" i="10"/>
  <c r="AK291" i="10"/>
  <c r="AK292" i="10"/>
  <c r="AK293" i="10"/>
  <c r="AK294" i="10"/>
  <c r="AK295" i="10"/>
  <c r="AK296" i="10"/>
  <c r="AK297" i="10"/>
  <c r="AK298" i="10"/>
  <c r="AK299" i="10"/>
  <c r="AK300" i="10"/>
  <c r="AK301" i="10"/>
  <c r="AK302" i="10"/>
  <c r="AK303" i="10"/>
  <c r="AK304" i="10"/>
  <c r="AK305" i="10"/>
  <c r="AK306" i="10"/>
  <c r="AK307" i="10"/>
  <c r="AK308" i="10"/>
  <c r="AK309" i="10"/>
  <c r="AK310" i="10"/>
  <c r="AK311" i="10"/>
  <c r="AK312" i="10"/>
  <c r="AK313" i="10"/>
  <c r="AK314" i="10"/>
  <c r="AK315" i="10"/>
  <c r="AK316" i="10"/>
  <c r="AK317" i="10"/>
  <c r="AK318" i="10"/>
  <c r="AK319" i="10"/>
  <c r="AK320" i="10"/>
  <c r="AK321" i="10"/>
  <c r="AK322" i="10"/>
  <c r="AK323" i="10"/>
  <c r="AK324" i="10"/>
  <c r="AK325" i="10"/>
  <c r="AK326" i="10"/>
  <c r="AK327" i="10"/>
  <c r="AK328" i="10"/>
  <c r="AK329" i="10"/>
  <c r="AK330" i="10"/>
  <c r="AK331" i="10"/>
  <c r="AK332" i="10"/>
  <c r="AK333" i="10"/>
  <c r="AK334" i="10"/>
  <c r="AK335" i="10"/>
  <c r="AK336" i="10"/>
  <c r="AK337" i="10"/>
  <c r="AK338" i="10"/>
  <c r="AK339" i="10"/>
  <c r="AK340" i="10"/>
  <c r="AK341" i="10"/>
  <c r="AK342" i="10"/>
  <c r="AK343" i="10"/>
  <c r="AK344" i="10"/>
  <c r="AK345" i="10"/>
  <c r="AK346" i="10"/>
  <c r="AK347" i="10"/>
  <c r="AK348" i="10"/>
  <c r="AK349" i="10"/>
  <c r="AK350" i="10"/>
  <c r="AK351" i="10"/>
  <c r="AK352" i="10"/>
  <c r="AK353" i="10"/>
  <c r="AK354" i="10"/>
  <c r="AK355" i="10"/>
  <c r="AK356" i="10"/>
  <c r="AK357" i="10"/>
  <c r="AK358" i="10"/>
  <c r="AK359" i="10"/>
  <c r="AK360" i="10"/>
  <c r="AK361" i="10"/>
  <c r="AK362" i="10"/>
  <c r="AK363" i="10"/>
  <c r="AK364" i="10"/>
  <c r="AK365" i="10"/>
  <c r="AK366" i="10"/>
  <c r="AK367" i="10"/>
  <c r="AK368" i="10"/>
  <c r="AK369" i="10"/>
  <c r="AK370" i="10"/>
  <c r="AK371" i="10"/>
  <c r="AK372" i="10"/>
  <c r="AK373" i="10"/>
  <c r="AK374" i="10"/>
  <c r="AK375" i="10"/>
  <c r="AK376" i="10"/>
  <c r="AK377" i="10"/>
  <c r="AK378" i="10"/>
  <c r="AK379" i="10"/>
  <c r="AK380" i="10"/>
  <c r="AK381" i="10"/>
  <c r="AK382" i="10"/>
  <c r="AK383" i="10"/>
  <c r="AK384" i="10"/>
  <c r="AK385" i="10"/>
  <c r="AK386" i="10"/>
  <c r="AK387" i="10"/>
  <c r="AK388" i="10"/>
  <c r="AK389" i="10"/>
  <c r="AK390" i="10"/>
  <c r="AK391" i="10"/>
  <c r="AK392" i="10"/>
  <c r="AK393" i="10"/>
  <c r="AK394" i="10"/>
  <c r="AK395" i="10"/>
  <c r="AK396" i="10"/>
  <c r="AK397" i="10"/>
  <c r="AK398" i="10"/>
  <c r="AK399" i="10"/>
  <c r="AK400" i="10"/>
  <c r="AK401" i="10"/>
  <c r="AK402" i="10"/>
  <c r="AK403" i="10"/>
  <c r="AK404" i="10"/>
  <c r="AK405" i="10"/>
  <c r="AK406" i="10"/>
  <c r="AK407" i="10"/>
  <c r="AK408" i="10"/>
  <c r="AK409" i="10"/>
  <c r="AK410" i="10"/>
  <c r="AK411" i="10"/>
  <c r="AK412" i="10"/>
  <c r="AK413" i="10"/>
  <c r="AK414" i="10"/>
  <c r="AK415" i="10"/>
  <c r="AK416" i="10"/>
  <c r="AK417" i="10"/>
  <c r="AK418" i="10"/>
  <c r="AK419" i="10"/>
  <c r="AK420" i="10"/>
  <c r="AK421" i="10"/>
  <c r="AK422" i="10"/>
  <c r="AK423" i="10"/>
  <c r="AK424" i="10"/>
  <c r="AK425" i="10"/>
  <c r="AK426" i="10"/>
  <c r="AK427" i="10"/>
  <c r="AK428" i="10"/>
  <c r="AK140" i="10"/>
  <c r="AJ142" i="10"/>
  <c r="AJ143" i="10"/>
  <c r="AJ144" i="10"/>
  <c r="AJ145" i="10"/>
  <c r="AJ146" i="10"/>
  <c r="AJ147" i="10"/>
  <c r="AJ148" i="10"/>
  <c r="AJ149" i="10"/>
  <c r="AJ150" i="10"/>
  <c r="AJ151" i="10"/>
  <c r="AJ152" i="10"/>
  <c r="AJ153" i="10"/>
  <c r="AJ154" i="10"/>
  <c r="AJ155" i="10"/>
  <c r="AJ156" i="10"/>
  <c r="AJ157" i="10"/>
  <c r="AJ158" i="10"/>
  <c r="AJ159" i="10"/>
  <c r="AJ160" i="10"/>
  <c r="AJ161" i="10"/>
  <c r="AJ162" i="10"/>
  <c r="AJ163" i="10"/>
  <c r="AJ164" i="10"/>
  <c r="AJ165" i="10"/>
  <c r="AJ166" i="10"/>
  <c r="AJ167" i="10"/>
  <c r="AJ168" i="10"/>
  <c r="AJ169" i="10"/>
  <c r="AJ170" i="10"/>
  <c r="AJ171" i="10"/>
  <c r="AJ172" i="10"/>
  <c r="AJ173" i="10"/>
  <c r="AJ174" i="10"/>
  <c r="AJ175" i="10"/>
  <c r="AJ176" i="10"/>
  <c r="AJ177" i="10"/>
  <c r="AJ178" i="10"/>
  <c r="AJ179" i="10"/>
  <c r="AJ180" i="10"/>
  <c r="AJ181" i="10"/>
  <c r="AJ182" i="10"/>
  <c r="AJ183" i="10"/>
  <c r="AJ184" i="10"/>
  <c r="AJ185" i="10"/>
  <c r="AJ186" i="10"/>
  <c r="AJ187" i="10"/>
  <c r="AJ188" i="10"/>
  <c r="AJ189" i="10"/>
  <c r="AJ190" i="10"/>
  <c r="AJ191" i="10"/>
  <c r="AJ192" i="10"/>
  <c r="AJ193" i="10"/>
  <c r="AJ194" i="10"/>
  <c r="AJ195" i="10"/>
  <c r="AJ196" i="10"/>
  <c r="AJ197" i="10"/>
  <c r="AJ198" i="10"/>
  <c r="AJ199" i="10"/>
  <c r="AJ200" i="10"/>
  <c r="AJ201" i="10"/>
  <c r="AJ203" i="10"/>
  <c r="AJ204" i="10"/>
  <c r="AJ205" i="10"/>
  <c r="AJ206" i="10"/>
  <c r="AJ207" i="10"/>
  <c r="AJ208" i="10"/>
  <c r="AJ209" i="10"/>
  <c r="AJ210" i="10"/>
  <c r="AJ211" i="10"/>
  <c r="AJ212" i="10"/>
  <c r="AJ213" i="10"/>
  <c r="AJ214" i="10"/>
  <c r="AJ215" i="10"/>
  <c r="AJ216" i="10"/>
  <c r="AJ217" i="10"/>
  <c r="AJ218" i="10"/>
  <c r="AJ219" i="10"/>
  <c r="AJ220" i="10"/>
  <c r="AJ221" i="10"/>
  <c r="AJ222" i="10"/>
  <c r="AJ223" i="10"/>
  <c r="AJ224" i="10"/>
  <c r="AJ225" i="10"/>
  <c r="AJ226" i="10"/>
  <c r="AJ227" i="10"/>
  <c r="AJ228" i="10"/>
  <c r="AJ229" i="10"/>
  <c r="AJ230" i="10"/>
  <c r="AJ231" i="10"/>
  <c r="AJ232" i="10"/>
  <c r="AJ233" i="10"/>
  <c r="AJ234" i="10"/>
  <c r="AJ235" i="10"/>
  <c r="AJ236" i="10"/>
  <c r="AJ237" i="10"/>
  <c r="AJ238" i="10"/>
  <c r="AJ239" i="10"/>
  <c r="AJ240" i="10"/>
  <c r="AJ241" i="10"/>
  <c r="AJ242" i="10"/>
  <c r="AJ243" i="10"/>
  <c r="AJ244" i="10"/>
  <c r="AJ245" i="10"/>
  <c r="AJ246" i="10"/>
  <c r="AJ247" i="10"/>
  <c r="AJ248" i="10"/>
  <c r="AJ249" i="10"/>
  <c r="AJ250" i="10"/>
  <c r="AJ251" i="10"/>
  <c r="AJ252" i="10"/>
  <c r="AJ253" i="10"/>
  <c r="AJ254" i="10"/>
  <c r="AJ255" i="10"/>
  <c r="AJ256" i="10"/>
  <c r="AJ257" i="10"/>
  <c r="AJ258" i="10"/>
  <c r="AJ259" i="10"/>
  <c r="AJ260" i="10"/>
  <c r="AJ261" i="10"/>
  <c r="AJ262" i="10"/>
  <c r="AJ263" i="10"/>
  <c r="AJ264" i="10"/>
  <c r="AJ265" i="10"/>
  <c r="AJ266" i="10"/>
  <c r="AJ267" i="10"/>
  <c r="AJ268" i="10"/>
  <c r="AJ269" i="10"/>
  <c r="AJ270" i="10"/>
  <c r="AJ271" i="10"/>
  <c r="AJ272" i="10"/>
  <c r="AJ273" i="10"/>
  <c r="AJ274" i="10"/>
  <c r="AJ275" i="10"/>
  <c r="AJ276" i="10"/>
  <c r="AJ277" i="10"/>
  <c r="AJ278" i="10"/>
  <c r="AJ279" i="10"/>
  <c r="AJ280" i="10"/>
  <c r="AJ281" i="10"/>
  <c r="AJ282" i="10"/>
  <c r="AJ283" i="10"/>
  <c r="AJ284" i="10"/>
  <c r="AJ285" i="10"/>
  <c r="AJ286" i="10"/>
  <c r="AJ287" i="10"/>
  <c r="AJ288" i="10"/>
  <c r="AJ289" i="10"/>
  <c r="AJ290" i="10"/>
  <c r="AJ291" i="10"/>
  <c r="AJ292" i="10"/>
  <c r="AJ293" i="10"/>
  <c r="AJ294" i="10"/>
  <c r="AJ295" i="10"/>
  <c r="AJ296" i="10"/>
  <c r="AJ297" i="10"/>
  <c r="AJ298" i="10"/>
  <c r="AJ299" i="10"/>
  <c r="AJ300" i="10"/>
  <c r="AJ301" i="10"/>
  <c r="AJ302" i="10"/>
  <c r="AJ303" i="10"/>
  <c r="AJ304" i="10"/>
  <c r="AJ305" i="10"/>
  <c r="AJ306" i="10"/>
  <c r="AJ307" i="10"/>
  <c r="AJ308" i="10"/>
  <c r="AJ309" i="10"/>
  <c r="AJ310" i="10"/>
  <c r="AJ311" i="10"/>
  <c r="AJ312" i="10"/>
  <c r="AJ313" i="10"/>
  <c r="AJ314" i="10"/>
  <c r="AJ315" i="10"/>
  <c r="AJ316" i="10"/>
  <c r="AJ317" i="10"/>
  <c r="AJ318" i="10"/>
  <c r="AJ319" i="10"/>
  <c r="AJ320" i="10"/>
  <c r="AJ321" i="10"/>
  <c r="AJ322" i="10"/>
  <c r="AJ323" i="10"/>
  <c r="AJ324" i="10"/>
  <c r="AJ325" i="10"/>
  <c r="AJ326" i="10"/>
  <c r="AJ327" i="10"/>
  <c r="AJ328" i="10"/>
  <c r="AJ329" i="10"/>
  <c r="AJ330" i="10"/>
  <c r="AJ331" i="10"/>
  <c r="AJ332" i="10"/>
  <c r="AJ333" i="10"/>
  <c r="AJ334" i="10"/>
  <c r="AJ335" i="10"/>
  <c r="AJ336" i="10"/>
  <c r="AJ337" i="10"/>
  <c r="AJ338" i="10"/>
  <c r="AJ339" i="10"/>
  <c r="AJ340" i="10"/>
  <c r="AJ341" i="10"/>
  <c r="AJ342" i="10"/>
  <c r="AJ343" i="10"/>
  <c r="AJ344" i="10"/>
  <c r="AJ345" i="10"/>
  <c r="AJ346" i="10"/>
  <c r="AJ347" i="10"/>
  <c r="AJ348" i="10"/>
  <c r="AJ349" i="10"/>
  <c r="AJ350" i="10"/>
  <c r="AJ351" i="10"/>
  <c r="AJ352" i="10"/>
  <c r="AJ353" i="10"/>
  <c r="AJ354" i="10"/>
  <c r="AJ355" i="10"/>
  <c r="AJ356" i="10"/>
  <c r="AJ357" i="10"/>
  <c r="AJ358" i="10"/>
  <c r="AJ359" i="10"/>
  <c r="AJ360" i="10"/>
  <c r="AJ361" i="10"/>
  <c r="AJ362" i="10"/>
  <c r="AJ363" i="10"/>
  <c r="AJ364" i="10"/>
  <c r="AJ365" i="10"/>
  <c r="AJ366" i="10"/>
  <c r="AJ367" i="10"/>
  <c r="AJ368" i="10"/>
  <c r="AJ369" i="10"/>
  <c r="AJ370" i="10"/>
  <c r="AJ371" i="10"/>
  <c r="AJ372" i="10"/>
  <c r="AJ373" i="10"/>
  <c r="AJ374" i="10"/>
  <c r="AJ375" i="10"/>
  <c r="AJ376" i="10"/>
  <c r="AJ377" i="10"/>
  <c r="AJ378" i="10"/>
  <c r="AJ379" i="10"/>
  <c r="AJ380" i="10"/>
  <c r="AJ381" i="10"/>
  <c r="AJ382" i="10"/>
  <c r="AJ383" i="10"/>
  <c r="AJ384" i="10"/>
  <c r="AJ385" i="10"/>
  <c r="AJ386" i="10"/>
  <c r="AJ387" i="10"/>
  <c r="AJ388" i="10"/>
  <c r="AJ389" i="10"/>
  <c r="AJ390" i="10"/>
  <c r="AJ391" i="10"/>
  <c r="AJ392" i="10"/>
  <c r="AJ393" i="10"/>
  <c r="AJ394" i="10"/>
  <c r="AJ395" i="10"/>
  <c r="AJ396" i="10"/>
  <c r="AJ397" i="10"/>
  <c r="AJ398" i="10"/>
  <c r="AJ399" i="10"/>
  <c r="AJ400" i="10"/>
  <c r="AJ401" i="10"/>
  <c r="AJ402" i="10"/>
  <c r="AJ403" i="10"/>
  <c r="AJ404" i="10"/>
  <c r="AJ405" i="10"/>
  <c r="AJ406" i="10"/>
  <c r="AJ407" i="10"/>
  <c r="AJ408" i="10"/>
  <c r="AJ409" i="10"/>
  <c r="AJ410" i="10"/>
  <c r="AJ411" i="10"/>
  <c r="AJ412" i="10"/>
  <c r="AJ413" i="10"/>
  <c r="AJ414" i="10"/>
  <c r="AJ415" i="10"/>
  <c r="AJ416" i="10"/>
  <c r="AJ417" i="10"/>
  <c r="AJ418" i="10"/>
  <c r="AJ419" i="10"/>
  <c r="AJ420" i="10"/>
  <c r="AJ421" i="10"/>
  <c r="AJ422" i="10"/>
  <c r="AJ423" i="10"/>
  <c r="AJ424" i="10"/>
  <c r="AJ425" i="10"/>
  <c r="AJ426" i="10"/>
  <c r="AJ427" i="10"/>
  <c r="AJ428" i="10"/>
  <c r="AN169" i="8"/>
  <c r="AN170" i="8"/>
  <c r="AN171" i="8"/>
  <c r="AN172" i="8"/>
  <c r="AN173" i="8"/>
  <c r="AN174" i="8"/>
  <c r="AN175" i="8"/>
  <c r="AN176" i="8"/>
  <c r="AN177" i="8"/>
  <c r="AN178" i="8"/>
  <c r="AN179" i="8"/>
  <c r="AN180" i="8"/>
  <c r="AN181" i="8"/>
  <c r="AN182" i="8"/>
  <c r="AN183" i="8"/>
  <c r="AN184" i="8"/>
  <c r="AN185" i="8"/>
  <c r="AN186" i="8"/>
  <c r="AN187" i="8"/>
  <c r="AN188" i="8"/>
  <c r="AN189" i="8"/>
  <c r="AN190" i="8"/>
  <c r="AN191" i="8"/>
  <c r="AN192" i="8"/>
  <c r="AN193" i="8"/>
  <c r="AN194" i="8"/>
  <c r="AN195" i="8"/>
  <c r="AN196" i="8"/>
  <c r="AN197" i="8"/>
  <c r="AN198" i="8"/>
  <c r="AN199" i="8"/>
  <c r="AN200" i="8"/>
  <c r="AN201" i="8"/>
  <c r="AN202" i="8"/>
  <c r="AN203" i="8"/>
  <c r="AN204" i="8"/>
  <c r="AN205" i="8"/>
  <c r="AN206" i="8"/>
  <c r="AN207" i="8"/>
  <c r="AN208" i="8"/>
  <c r="AN209" i="8"/>
  <c r="AN210" i="8"/>
  <c r="AN211" i="8"/>
  <c r="AN212" i="8"/>
  <c r="AN213" i="8"/>
  <c r="AN214" i="8"/>
  <c r="AN215" i="8"/>
  <c r="AN216" i="8"/>
  <c r="AN217" i="8"/>
  <c r="AN218" i="8"/>
  <c r="AN219" i="8"/>
  <c r="AN220" i="8"/>
  <c r="AN221" i="8"/>
  <c r="AN222" i="8"/>
  <c r="AN223" i="8"/>
  <c r="AN224" i="8"/>
  <c r="AN225" i="8"/>
  <c r="AN226" i="8"/>
  <c r="AN227" i="8"/>
  <c r="AN228" i="8"/>
  <c r="AN229" i="8"/>
  <c r="AN230" i="8"/>
  <c r="AN231" i="8"/>
  <c r="AN232" i="8"/>
  <c r="AN233" i="8"/>
  <c r="AN234" i="8"/>
  <c r="AN235" i="8"/>
  <c r="AN236" i="8"/>
  <c r="AN237" i="8"/>
  <c r="AN238" i="8"/>
  <c r="AN239" i="8"/>
  <c r="AN240" i="8"/>
  <c r="AN241" i="8"/>
  <c r="AN242" i="8"/>
  <c r="AN243" i="8"/>
  <c r="AN244" i="8"/>
  <c r="AN245" i="8"/>
  <c r="AN246" i="8"/>
  <c r="AN247" i="8"/>
  <c r="AN248" i="8"/>
  <c r="AN249" i="8"/>
  <c r="AN250" i="8"/>
  <c r="AN251" i="8"/>
  <c r="AN252" i="8"/>
  <c r="AN253" i="8"/>
  <c r="AN254" i="8"/>
  <c r="AN255" i="8"/>
  <c r="AN256" i="8"/>
  <c r="AN257" i="8"/>
  <c r="AN258" i="8"/>
  <c r="AN259" i="8"/>
  <c r="AN260" i="8"/>
  <c r="AN261" i="8"/>
  <c r="AN262" i="8"/>
  <c r="AN263" i="8"/>
  <c r="AN264" i="8"/>
  <c r="AN265" i="8"/>
  <c r="AN266" i="8"/>
  <c r="AN267" i="8"/>
  <c r="AN268" i="8"/>
  <c r="AN269" i="8"/>
  <c r="AN270" i="8"/>
  <c r="AN271" i="8"/>
  <c r="AN272" i="8"/>
  <c r="AN273" i="8"/>
  <c r="AN274" i="8"/>
  <c r="AN275" i="8"/>
  <c r="AN276" i="8"/>
  <c r="AN277" i="8"/>
  <c r="AN278" i="8"/>
  <c r="AN279" i="8"/>
  <c r="AN280" i="8"/>
  <c r="AN281" i="8"/>
  <c r="AN282" i="8"/>
  <c r="AN283" i="8"/>
  <c r="AN284" i="8"/>
  <c r="AN285" i="8"/>
  <c r="AN286" i="8"/>
  <c r="AN287" i="8"/>
  <c r="AN288" i="8"/>
  <c r="AN289" i="8"/>
  <c r="AN290" i="8"/>
  <c r="AN291" i="8"/>
  <c r="AN292" i="8"/>
  <c r="AN293" i="8"/>
  <c r="AN294" i="8"/>
  <c r="AN295" i="8"/>
  <c r="AN296" i="8"/>
  <c r="AN297" i="8"/>
  <c r="AN298" i="8"/>
  <c r="AN299" i="8"/>
  <c r="AN300" i="8"/>
  <c r="AN301" i="8"/>
  <c r="AN302" i="8"/>
  <c r="AN303" i="8"/>
  <c r="AN304" i="8"/>
  <c r="AN305" i="8"/>
  <c r="AN306" i="8"/>
  <c r="AN307" i="8"/>
  <c r="AN308" i="8"/>
  <c r="AN309" i="8"/>
  <c r="AN310" i="8"/>
  <c r="AN311" i="8"/>
  <c r="AN312" i="8"/>
  <c r="AN313" i="8"/>
  <c r="AN314" i="8"/>
  <c r="AN315" i="8"/>
  <c r="AN316" i="8"/>
  <c r="AN317" i="8"/>
  <c r="AN318" i="8"/>
  <c r="AN319" i="8"/>
  <c r="AN320" i="8"/>
  <c r="AN321" i="8"/>
  <c r="AN322" i="8"/>
  <c r="AN323" i="8"/>
  <c r="AN324" i="8"/>
  <c r="AN325" i="8"/>
  <c r="AN326" i="8"/>
  <c r="AN327" i="8"/>
  <c r="AN328" i="8"/>
  <c r="AN329" i="8"/>
  <c r="AN330" i="8"/>
  <c r="AN331" i="8"/>
  <c r="AN332" i="8"/>
  <c r="AN333" i="8"/>
  <c r="AN334" i="8"/>
  <c r="AN335" i="8"/>
  <c r="AN336" i="8"/>
  <c r="AN337" i="8"/>
  <c r="AN338" i="8"/>
  <c r="AN339" i="8"/>
  <c r="AN340" i="8"/>
  <c r="AN341" i="8"/>
  <c r="AN342" i="8"/>
  <c r="AN343" i="8"/>
  <c r="AN344" i="8"/>
  <c r="AN345" i="8"/>
  <c r="AN346" i="8"/>
  <c r="AN347" i="8"/>
  <c r="AN348" i="8"/>
  <c r="AN349" i="8"/>
  <c r="AN350" i="8"/>
  <c r="AN351" i="8"/>
  <c r="AN352" i="8"/>
  <c r="AN353" i="8"/>
  <c r="AN354" i="8"/>
  <c r="AN355" i="8"/>
  <c r="AN356" i="8"/>
  <c r="AN357" i="8"/>
  <c r="AN358" i="8"/>
  <c r="AN359" i="8"/>
  <c r="AN360" i="8"/>
  <c r="AN361" i="8"/>
  <c r="AN362" i="8"/>
  <c r="AN363" i="8"/>
  <c r="AN364" i="8"/>
  <c r="AN365" i="8"/>
  <c r="AN366" i="8"/>
  <c r="AN367" i="8"/>
  <c r="AN368" i="8"/>
  <c r="AN369" i="8"/>
  <c r="AN370" i="8"/>
  <c r="AN371" i="8"/>
  <c r="AN372" i="8"/>
  <c r="AN373" i="8"/>
  <c r="AN374" i="8"/>
  <c r="AN375" i="8"/>
  <c r="AN376" i="8"/>
  <c r="AN377" i="8"/>
  <c r="AN378" i="8"/>
  <c r="AN379" i="8"/>
  <c r="AN380" i="8"/>
  <c r="AN381" i="8"/>
  <c r="AN382" i="8"/>
  <c r="AN383" i="8"/>
  <c r="AN384" i="8"/>
  <c r="AN385" i="8"/>
  <c r="AN386" i="8"/>
  <c r="AN387" i="8"/>
  <c r="AN388" i="8"/>
  <c r="AN389" i="8"/>
  <c r="AN390" i="8"/>
  <c r="AN391" i="8"/>
  <c r="AN392" i="8"/>
  <c r="AN393" i="8"/>
  <c r="AN394" i="8"/>
  <c r="AN395" i="8"/>
  <c r="AN396" i="8"/>
  <c r="AN397" i="8"/>
  <c r="AN398" i="8"/>
  <c r="AN399" i="8"/>
  <c r="AN400" i="8"/>
  <c r="AN401" i="8"/>
  <c r="AN402" i="8"/>
  <c r="AN403" i="8"/>
  <c r="AN404" i="8"/>
  <c r="AN405" i="8"/>
  <c r="AN406" i="8"/>
  <c r="AN407" i="8"/>
  <c r="AN408" i="8"/>
  <c r="AN409" i="8"/>
  <c r="AN410" i="8"/>
  <c r="AN411" i="8"/>
  <c r="AN412" i="8"/>
  <c r="AN413" i="8"/>
  <c r="AN414" i="8"/>
  <c r="AN415" i="8"/>
  <c r="AN416" i="8"/>
  <c r="AN417" i="8"/>
  <c r="AN418" i="8"/>
  <c r="AN419" i="8"/>
  <c r="AN420" i="8"/>
  <c r="AN421" i="8"/>
  <c r="AN422" i="8"/>
  <c r="AN423" i="8"/>
  <c r="AN424" i="8"/>
  <c r="AN425" i="8"/>
  <c r="AN426" i="8"/>
  <c r="AN427" i="8"/>
  <c r="AN428" i="8"/>
  <c r="AN429" i="8"/>
  <c r="AN430" i="8"/>
  <c r="AN431" i="8"/>
  <c r="AN432" i="8"/>
  <c r="AN433" i="8"/>
  <c r="AN434" i="8"/>
  <c r="AN435" i="8"/>
  <c r="AN436" i="8"/>
  <c r="AN437" i="8"/>
  <c r="AN438" i="8"/>
  <c r="AN439" i="8"/>
  <c r="AN440" i="8"/>
  <c r="AN441" i="8"/>
  <c r="AN442" i="8"/>
  <c r="AN443" i="8"/>
  <c r="AN444" i="8"/>
  <c r="AN445" i="8"/>
  <c r="AN446" i="8"/>
  <c r="AN447" i="8"/>
  <c r="AN448" i="8"/>
  <c r="AN449" i="8"/>
  <c r="AN450" i="8"/>
  <c r="AN451" i="8"/>
  <c r="AN452" i="8"/>
  <c r="AN453" i="8"/>
  <c r="AN454" i="8"/>
  <c r="AN455" i="8"/>
  <c r="AN456" i="8"/>
  <c r="AN457" i="8"/>
  <c r="AN458" i="8"/>
  <c r="AN459" i="8"/>
  <c r="AN460" i="8"/>
  <c r="AN461" i="8"/>
  <c r="AN462" i="8"/>
  <c r="AN463" i="8"/>
  <c r="AN464" i="8"/>
  <c r="AN465" i="8"/>
  <c r="AN466" i="8"/>
  <c r="AN467" i="8"/>
  <c r="AN468" i="8"/>
  <c r="AN469" i="8"/>
  <c r="AN470" i="8"/>
  <c r="AN471" i="8"/>
  <c r="AN472" i="8"/>
  <c r="AN473" i="8"/>
  <c r="AN474" i="8"/>
  <c r="AN475" i="8"/>
  <c r="AN476" i="8"/>
  <c r="AN477" i="8"/>
  <c r="AN478" i="8"/>
  <c r="AN479" i="8"/>
  <c r="AN480" i="8"/>
  <c r="AN481" i="8"/>
  <c r="AN482" i="8"/>
  <c r="AN483" i="8"/>
  <c r="AN484" i="8"/>
  <c r="AN485" i="8"/>
  <c r="AN486" i="8"/>
  <c r="AN487" i="8"/>
  <c r="AN488" i="8"/>
  <c r="AN489" i="8"/>
  <c r="AN490" i="8"/>
  <c r="AN491" i="8"/>
  <c r="AN492" i="8"/>
  <c r="AN493" i="8"/>
  <c r="AN494" i="8"/>
  <c r="AN495" i="8"/>
  <c r="AN496" i="8"/>
  <c r="AN497" i="8"/>
  <c r="AN498" i="8"/>
  <c r="AN499" i="8"/>
  <c r="AN500" i="8"/>
  <c r="AN501" i="8"/>
  <c r="AN502" i="8"/>
  <c r="AN503" i="8"/>
  <c r="AN504" i="8"/>
  <c r="AN505" i="8"/>
  <c r="AN506" i="8"/>
  <c r="AN507" i="8"/>
  <c r="AN508" i="8"/>
  <c r="AN509" i="8"/>
  <c r="AN510" i="8"/>
  <c r="AN511" i="8"/>
  <c r="AN512" i="8"/>
  <c r="AN513" i="8"/>
  <c r="AN514" i="8"/>
  <c r="AN515" i="8"/>
  <c r="AN516" i="8"/>
  <c r="AN517" i="8"/>
  <c r="AN518" i="8"/>
  <c r="AN519" i="8"/>
  <c r="AN520" i="8"/>
  <c r="AN521" i="8"/>
  <c r="AN522" i="8"/>
  <c r="AN523" i="8"/>
  <c r="AN524" i="8"/>
  <c r="AN525" i="8"/>
  <c r="AN526" i="8"/>
  <c r="AN527" i="8"/>
  <c r="AN528" i="8"/>
  <c r="AN529" i="8"/>
  <c r="AN530" i="8"/>
  <c r="AN531" i="8"/>
  <c r="AN532" i="8"/>
  <c r="AN533" i="8"/>
  <c r="AN534" i="8"/>
  <c r="AN535" i="8"/>
  <c r="AN536" i="8"/>
  <c r="AN537" i="8"/>
  <c r="AN538" i="8"/>
  <c r="AN539" i="8"/>
  <c r="AN540" i="8"/>
  <c r="AN541" i="8"/>
  <c r="AN542" i="8"/>
  <c r="AN543" i="8"/>
  <c r="AN544" i="8"/>
  <c r="AN545" i="8"/>
  <c r="AN546" i="8"/>
  <c r="AN547" i="8"/>
  <c r="AN548" i="8"/>
  <c r="AN549" i="8"/>
  <c r="AN550" i="8"/>
  <c r="AN551" i="8"/>
  <c r="AN552" i="8"/>
  <c r="AN553" i="8"/>
  <c r="AN554" i="8"/>
  <c r="AN555" i="8"/>
  <c r="AN556" i="8"/>
  <c r="AN557" i="8"/>
  <c r="AN558" i="8"/>
  <c r="AN559" i="8"/>
  <c r="AN560" i="8"/>
  <c r="AN561" i="8"/>
  <c r="AN562" i="8"/>
  <c r="AN563" i="8"/>
  <c r="AN564" i="8"/>
  <c r="AN565" i="8"/>
  <c r="AN566" i="8"/>
  <c r="AN567" i="8"/>
  <c r="AN568" i="8"/>
  <c r="AN569" i="8"/>
  <c r="AN570" i="8"/>
  <c r="AN571" i="8"/>
  <c r="AN572" i="8"/>
  <c r="AN573" i="8"/>
  <c r="AN574" i="8"/>
  <c r="AN575" i="8"/>
  <c r="AN576" i="8"/>
  <c r="AN577" i="8"/>
  <c r="AN578" i="8"/>
  <c r="AN579" i="8"/>
  <c r="AN580" i="8"/>
  <c r="AN581" i="8"/>
  <c r="AN582" i="8"/>
  <c r="AN583" i="8"/>
  <c r="AN584" i="8"/>
  <c r="AN585" i="8"/>
  <c r="AN586" i="8"/>
  <c r="AN587" i="8"/>
  <c r="AN588" i="8"/>
  <c r="AN589" i="8"/>
  <c r="AN590" i="8"/>
  <c r="AN591" i="8"/>
  <c r="AN592" i="8"/>
  <c r="AN593" i="8"/>
  <c r="AN594" i="8"/>
  <c r="AN595" i="8"/>
  <c r="AN596" i="8"/>
  <c r="AN597" i="8"/>
  <c r="AN598" i="8"/>
  <c r="AN599" i="8"/>
  <c r="AN600" i="8"/>
  <c r="AN601" i="8"/>
  <c r="AN602" i="8"/>
  <c r="AN603" i="8"/>
  <c r="AN604" i="8"/>
  <c r="AN605" i="8"/>
  <c r="AN606" i="8"/>
  <c r="AN607" i="8"/>
  <c r="AN608" i="8"/>
  <c r="AN609" i="8"/>
  <c r="AN610" i="8"/>
  <c r="AN611" i="8"/>
  <c r="AN612" i="8"/>
  <c r="AN613" i="8"/>
  <c r="AN614" i="8"/>
  <c r="AN615" i="8"/>
  <c r="AN616" i="8"/>
  <c r="AN617" i="8"/>
  <c r="AN618" i="8"/>
  <c r="AN619" i="8"/>
  <c r="AN620" i="8"/>
  <c r="AN621" i="8"/>
  <c r="AN9" i="8"/>
  <c r="AN10" i="8"/>
  <c r="AN11" i="8"/>
  <c r="AN12" i="8"/>
  <c r="AN13" i="8"/>
  <c r="AN14" i="8"/>
  <c r="AN15" i="8"/>
  <c r="AN16" i="8"/>
  <c r="AN17" i="8"/>
  <c r="AN18" i="8"/>
  <c r="AN19" i="8"/>
  <c r="AN20" i="8"/>
  <c r="AN21" i="8"/>
  <c r="AN22" i="8"/>
  <c r="AN23" i="8"/>
  <c r="AN24" i="8"/>
  <c r="AN25" i="8"/>
  <c r="AN26" i="8"/>
  <c r="AN27" i="8"/>
  <c r="AN28" i="8"/>
  <c r="AN29" i="8"/>
  <c r="AN30" i="8"/>
  <c r="AN31" i="8"/>
  <c r="AN32" i="8"/>
  <c r="AN33" i="8"/>
  <c r="AN34" i="8"/>
  <c r="AN35" i="8"/>
  <c r="AN36" i="8"/>
  <c r="AN37" i="8"/>
  <c r="AN38" i="8"/>
  <c r="AN39" i="8"/>
  <c r="AN40" i="8"/>
  <c r="AN41" i="8"/>
  <c r="AN42" i="8"/>
  <c r="AN43" i="8"/>
  <c r="AN44" i="8"/>
  <c r="AN45" i="8"/>
  <c r="AN46" i="8"/>
  <c r="AN47" i="8"/>
  <c r="AN48" i="8"/>
  <c r="AN49" i="8"/>
  <c r="AN50" i="8"/>
  <c r="AN51" i="8"/>
  <c r="AN52" i="8"/>
  <c r="AN53" i="8"/>
  <c r="AN54" i="8"/>
  <c r="AN55" i="8"/>
  <c r="AN56" i="8"/>
  <c r="AN57" i="8"/>
  <c r="AN58" i="8"/>
  <c r="AN59" i="8"/>
  <c r="AN60" i="8"/>
  <c r="AN61" i="8"/>
  <c r="AN62" i="8"/>
  <c r="AN63" i="8"/>
  <c r="AN64" i="8"/>
  <c r="AN65" i="8"/>
  <c r="AN66" i="8"/>
  <c r="AN67" i="8"/>
  <c r="AN68" i="8"/>
  <c r="AN69" i="8"/>
  <c r="AN70" i="8"/>
  <c r="AN71" i="8"/>
  <c r="AN72" i="8"/>
  <c r="AN73" i="8"/>
  <c r="AN74" i="8"/>
  <c r="AN75" i="8"/>
  <c r="AN76" i="8"/>
  <c r="AN77" i="8"/>
  <c r="AN78" i="8"/>
  <c r="AN79" i="8"/>
  <c r="AN80" i="8"/>
  <c r="AN81" i="8"/>
  <c r="AN82" i="8"/>
  <c r="AN83" i="8"/>
  <c r="AN84" i="8"/>
  <c r="AN85" i="8"/>
  <c r="AN86" i="8"/>
  <c r="AN87" i="8"/>
  <c r="AN88" i="8"/>
  <c r="AN89" i="8"/>
  <c r="AN90" i="8"/>
  <c r="AN91" i="8"/>
  <c r="AN92" i="8"/>
  <c r="AN93" i="8"/>
  <c r="AN94" i="8"/>
  <c r="AN95" i="8"/>
  <c r="AN96" i="8"/>
  <c r="AN97" i="8"/>
  <c r="AN98" i="8"/>
  <c r="AN99" i="8"/>
  <c r="AN100" i="8"/>
  <c r="AN101" i="8"/>
  <c r="AN102" i="8"/>
  <c r="AN103" i="8"/>
  <c r="AN104" i="8"/>
  <c r="AN105" i="8"/>
  <c r="AN106" i="8"/>
  <c r="AN107" i="8"/>
  <c r="AN108" i="8"/>
  <c r="AN109" i="8"/>
  <c r="AN110" i="8"/>
  <c r="AN111" i="8"/>
  <c r="AN112" i="8"/>
  <c r="AN113" i="8"/>
  <c r="AN114" i="8"/>
  <c r="AN115" i="8"/>
  <c r="AN116" i="8"/>
  <c r="AN117" i="8"/>
  <c r="AN118" i="8"/>
  <c r="AN119" i="8"/>
  <c r="AN120" i="8"/>
  <c r="AN121" i="8"/>
  <c r="AN122" i="8"/>
  <c r="AN123" i="8"/>
  <c r="AN124" i="8"/>
  <c r="AN125" i="8"/>
  <c r="AN126" i="8"/>
  <c r="AN127" i="8"/>
  <c r="AN128" i="8"/>
  <c r="AN129" i="8"/>
  <c r="AN130" i="8"/>
  <c r="AN131" i="8"/>
  <c r="AN132" i="8"/>
  <c r="AN133" i="8"/>
  <c r="AN134" i="8"/>
  <c r="AN135" i="8"/>
  <c r="AN136" i="8"/>
  <c r="AN137" i="8"/>
  <c r="AN138" i="8"/>
  <c r="AN139" i="8"/>
  <c r="AN140" i="8"/>
  <c r="AN141" i="8"/>
  <c r="AN142" i="8"/>
  <c r="AN143" i="8"/>
  <c r="AN144" i="8"/>
  <c r="AN145" i="8"/>
  <c r="AN146" i="8"/>
  <c r="AN147" i="8"/>
  <c r="AN148" i="8"/>
  <c r="AN149" i="8"/>
  <c r="AN150" i="8"/>
  <c r="AN151" i="8"/>
  <c r="AN152" i="8"/>
  <c r="AN153" i="8"/>
  <c r="AN154" i="8"/>
  <c r="AN155" i="8"/>
  <c r="AN156" i="8"/>
  <c r="AN157" i="8"/>
  <c r="AN158" i="8"/>
  <c r="AN159" i="8"/>
  <c r="AN160" i="8"/>
  <c r="AN161" i="8"/>
  <c r="AN162" i="8"/>
  <c r="AN163" i="8"/>
  <c r="AN164" i="8"/>
  <c r="AN165" i="8"/>
  <c r="AN166" i="8"/>
  <c r="AN167" i="8"/>
  <c r="AN168" i="8"/>
  <c r="AN8" i="8"/>
  <c r="AI4" i="10"/>
  <c r="M626" i="12"/>
  <c r="E27" i="1" l="1"/>
  <c r="D17" i="4"/>
  <c r="E17" i="4"/>
  <c r="F17" i="4"/>
  <c r="G17" i="4"/>
  <c r="C17" i="4"/>
  <c r="I17" i="4" l="1"/>
  <c r="I7" i="4" l="1"/>
  <c r="E2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F55C2032-0773-4A78-8E7F-75257CE63FB3}">
      <text>
        <r>
          <rPr>
            <sz val="9"/>
            <color indexed="81"/>
            <rFont val="Tahoma"/>
            <family val="2"/>
          </rPr>
          <t xml:space="preserve">This Cumulative Expenditure Column Autocalculates the totals
</t>
        </r>
      </text>
    </comment>
    <comment ref="I6" authorId="0" shapeId="0" xr:uid="{949D4462-5DF8-40DE-87A2-B18D4687A5CF}">
      <text>
        <r>
          <rPr>
            <sz val="9"/>
            <color indexed="81"/>
            <rFont val="Tahoma"/>
            <family val="2"/>
          </rPr>
          <t xml:space="preserve">This Unspent Balance column autocalculates the total unspent funds for each Object Code Row.
</t>
        </r>
      </text>
    </comment>
  </commentList>
</comments>
</file>

<file path=xl/sharedStrings.xml><?xml version="1.0" encoding="utf-8"?>
<sst xmlns="http://schemas.openxmlformats.org/spreadsheetml/2006/main" count="38588" uniqueCount="2685">
  <si>
    <t>Early Literacy Support Block Grant</t>
  </si>
  <si>
    <t>Educator Excellence and Equity Division</t>
  </si>
  <si>
    <t>California Department of Education</t>
  </si>
  <si>
    <t xml:space="preserve">California Department of Education </t>
  </si>
  <si>
    <t xml:space="preserve">Instructions </t>
  </si>
  <si>
    <t>Early Literacy Support Block (ELSB) Grant Expenditure Form</t>
  </si>
  <si>
    <t>Object Code</t>
  </si>
  <si>
    <t>Object Code Description</t>
  </si>
  <si>
    <t>Certificated Salaries</t>
  </si>
  <si>
    <t>Classified Salaries</t>
  </si>
  <si>
    <t>Employee Benefits</t>
  </si>
  <si>
    <t>Books and Supplies</t>
  </si>
  <si>
    <t>Totals</t>
  </si>
  <si>
    <t>Project Coordinator:</t>
  </si>
  <si>
    <t>Project Coordinator Telephone Number:</t>
  </si>
  <si>
    <t xml:space="preserve">Project Coordinator Email Address: </t>
  </si>
  <si>
    <t>Fiscal Agent  Telephone Number:</t>
  </si>
  <si>
    <t>Fiscal Agent Email Address:</t>
  </si>
  <si>
    <t>Document Submission</t>
  </si>
  <si>
    <t>School Site or LEA Name</t>
  </si>
  <si>
    <t xml:space="preserve"> Expenditures </t>
  </si>
  <si>
    <t>Quarter 1 Expenditures</t>
  </si>
  <si>
    <t>Quarter 2 Expenditures</t>
  </si>
  <si>
    <t>Quarter 3 Expenditures</t>
  </si>
  <si>
    <t>Quarter 4 Expenditures</t>
  </si>
  <si>
    <t>Cumulative Expenditures</t>
  </si>
  <si>
    <t>Unspent Balance</t>
  </si>
  <si>
    <t>Services and Other Operating Expenditures (excluding Subagreements for Services 5100)</t>
  </si>
  <si>
    <t>Totals calculate automatically</t>
  </si>
  <si>
    <t>Fiscal Agent Contact:</t>
  </si>
  <si>
    <t>Please Type LEA Information Below</t>
  </si>
  <si>
    <t>LEA Name:</t>
  </si>
  <si>
    <t>Local Educational Agency (LEA) Information</t>
  </si>
  <si>
    <t xml:space="preserve"> Totals</t>
  </si>
  <si>
    <t>LEA Information</t>
  </si>
  <si>
    <t>Quarter 1 Budget Narrative Form</t>
  </si>
  <si>
    <t>Quarter 2 Budget Narrative Form</t>
  </si>
  <si>
    <t>Quarter 3 Budget Narrative Form</t>
  </si>
  <si>
    <t>Quarter 4 Budget Narrative Form</t>
  </si>
  <si>
    <t>Year-to-Date (YTD) Form</t>
  </si>
  <si>
    <t>Subagreements for Services (not subject to indirect costs)</t>
  </si>
  <si>
    <t>Indirect Costs</t>
  </si>
  <si>
    <r>
      <t xml:space="preserve">Step 4: </t>
    </r>
    <r>
      <rPr>
        <sz val="12"/>
        <rFont val="Arial"/>
        <family val="2"/>
      </rPr>
      <t>Select the "YTD Form" tab. In the "Implementation Year 1 Budget" column (column C), enter the approved budget amounts for Implementation Year 1. Then, fill out the column that corresponds to the "Narrative Form" tab discussed in Step 2 and 3.</t>
    </r>
    <r>
      <rPr>
        <b/>
        <sz val="12"/>
        <rFont val="Arial"/>
        <family val="2"/>
      </rPr>
      <t xml:space="preserve"> </t>
    </r>
    <r>
      <rPr>
        <sz val="12"/>
        <rFont val="Arial"/>
        <family val="2"/>
      </rPr>
      <t>You may link the cells to pull the expenditure data from the quarterly tab, if you would like to. The "Cumulative Expenditures" column (column H), "Unspent Balance" column (column I), and the Totals row will auto-populate.</t>
    </r>
  </si>
  <si>
    <r>
      <t>Step 1:</t>
    </r>
    <r>
      <rPr>
        <sz val="12"/>
        <color rgb="FF000000"/>
        <rFont val="Arial"/>
        <family val="2"/>
      </rPr>
      <t xml:space="preserve"> Select the "LEA Information" tab and enter the information requested in column B.</t>
    </r>
  </si>
  <si>
    <t xml:space="preserve">Capital Outlay (not subject to indirect costs) </t>
  </si>
  <si>
    <t>Services and Other Operating Expenditures 
(excluding Subagreements for Services 5100)</t>
  </si>
  <si>
    <t>Please complete the steps below in order to submit the ELSB Grant Expenditure Form. Each participating Local Educational Agency (LEA) is required to submit an Expenditure Form on a quarterly basis, showing Year-to-Date (YTD) expenses accumulated throughout the fiscal year. Each LEA must ensure this ELSB Grant Expenditure Form aligns with the LEA's latest approved Four-Year Budget Form.</t>
  </si>
  <si>
    <t>Description</t>
  </si>
  <si>
    <t>Participant Travel/ Project Staff Travel</t>
  </si>
  <si>
    <t>Professional/Consulting Services &amp; Operating Expenses</t>
  </si>
  <si>
    <r>
      <t xml:space="preserve">Step 8: </t>
    </r>
    <r>
      <rPr>
        <sz val="12"/>
        <rFont val="Arial"/>
        <family val="2"/>
      </rPr>
      <t>Submit this Grant Expenditure Form as an Excel file (containing all tabs) along with a signed Signature Form (PDF document) to ELSBGrant@cde.ca.gov.</t>
    </r>
  </si>
  <si>
    <r>
      <t xml:space="preserve">Step 2: </t>
    </r>
    <r>
      <rPr>
        <sz val="12"/>
        <rFont val="Arial"/>
        <family val="2"/>
      </rPr>
      <t xml:space="preserve">Select the "Narrative Form" tab that corresponds to the current reporting period and complete the table. In the "Description" column (column C), provide a brief description for each line item. In the "School-site or LEA Name" column (column D), write the school-site or LEA Name that corresponds to each line item. In the "Expenditures" column (column E), enter dollar amounts to show expenditures. The "Description" and "Expenditures" should align with your latest Approved Budget. A Budget Revision must be submitted if current planned expenditures exceed 10 percent on any line item. You may need to add additional rows as necessary. The Budget Totals row will automatically calculate. </t>
    </r>
  </si>
  <si>
    <r>
      <t xml:space="preserve">Step 3: </t>
    </r>
    <r>
      <rPr>
        <sz val="12"/>
        <rFont val="Arial"/>
        <family val="2"/>
      </rPr>
      <t>Remain on the same "Narrative Form" tab to calculate Indirect Costs (Object Code 7000) based on the California School Accounting Manual (CSAM): https://www.cde.ca.gov/fg/ac/sa/. The Indirect Costs must not exceed the LEA's approved rate (https://www.cde.ca.gov/fg/ac/ic/). Enter the LEA approved the Indirect Percentage Rate in the space provided for Object Code 7000 with a placeholder of 0.00% in column C. Calculate the Indirect Cost in column E by multiplying the sum of Object Codes 1000-5000 by the Percentage Rate. If you choose to use less indirect, you may type the actual amount of Indirect Costs into the cell in column E. Only the first $25,000 of each subcontract can be used towards the indirect calculation per Procedure 330 in the CSAM. Object Code 5100 Subagreements for Services and Object Code 6000 Capital Outlay are excluded from the indirect costs calculation.</t>
    </r>
  </si>
  <si>
    <r>
      <t xml:space="preserve">Step 6: </t>
    </r>
    <r>
      <rPr>
        <sz val="12"/>
        <rFont val="Arial"/>
        <family val="2"/>
      </rPr>
      <t>Ensure the ELSB Grant Year-to-Date Expenditure Signature Form (PDF document) is complete. Select the correct grant reporting period/quarter, select "Yes" or "No" for a Budget Revision Request, and obtain signatures for the Project Coodinator and Fiscal Agent.</t>
    </r>
  </si>
  <si>
    <r>
      <t xml:space="preserve">Step 7: </t>
    </r>
    <r>
      <rPr>
        <sz val="12"/>
        <rFont val="Arial"/>
        <family val="2"/>
      </rPr>
      <t>A Budget Revision Request Form must be submitted for the following reasons: if current planned expenditures exceed 10 percent on any line item, to request carryover of unspent funds, to add a new line item expense, or to change the indirect rate (must be at or below the approved rate). Please</t>
    </r>
    <r>
      <rPr>
        <b/>
        <sz val="12"/>
        <rFont val="Arial"/>
        <family val="2"/>
      </rPr>
      <t xml:space="preserve"> </t>
    </r>
    <r>
      <rPr>
        <sz val="12"/>
        <rFont val="Arial"/>
        <family val="2"/>
      </rPr>
      <t>submit a Budget Revision Request Form, if applicable.</t>
    </r>
  </si>
  <si>
    <r>
      <t xml:space="preserve">Step 5: </t>
    </r>
    <r>
      <rPr>
        <sz val="12"/>
        <rFont val="Arial"/>
        <family val="2"/>
      </rPr>
      <t>Ensure all required tabs of the ELSB Grant Expenditure Form are complete: "LEA Information," "YTD Form", and the Quarterly Narrative Form(s).</t>
    </r>
  </si>
  <si>
    <t>Fiscal Year 2022-23</t>
  </si>
  <si>
    <t xml:space="preserve">Fiscal Year 2022-23 </t>
  </si>
  <si>
    <t>Implementation Year 2 Quarter 1 (July 1 - September 30)</t>
  </si>
  <si>
    <t>Implementation Year 2 Quarter 2 (October 1 - December 31)</t>
  </si>
  <si>
    <t>Implementation Year 2 Quarter 3 (January 1 - March 31)</t>
  </si>
  <si>
    <t>Implementation Year 2 Quarter 4 (April 1 - June 30)</t>
  </si>
  <si>
    <t>Los Angeles Unified</t>
  </si>
  <si>
    <t>Carlen Powell</t>
  </si>
  <si>
    <t>213-241-5333</t>
  </si>
  <si>
    <t>carlen.powell@lausd.net</t>
  </si>
  <si>
    <t>BU041 Payroll Expenditures</t>
  </si>
  <si>
    <t>Number</t>
  </si>
  <si>
    <t>Amount</t>
  </si>
  <si>
    <t>Fiscal year</t>
  </si>
  <si>
    <t>Posting Period</t>
  </si>
  <si>
    <t>Grant</t>
  </si>
  <si>
    <t>Fund</t>
  </si>
  <si>
    <t>Functional  Area</t>
  </si>
  <si>
    <t>LAUSD Program</t>
  </si>
  <si>
    <t>Cost Center</t>
  </si>
  <si>
    <t>G/L Account</t>
  </si>
  <si>
    <t>Funds Center</t>
  </si>
  <si>
    <t>For Period</t>
  </si>
  <si>
    <t>Pay Date (For)</t>
  </si>
  <si>
    <t>Payment Date</t>
  </si>
  <si>
    <t>Posting Date</t>
  </si>
  <si>
    <t>In Period</t>
  </si>
  <si>
    <t>Wage Type</t>
  </si>
  <si>
    <t>Person ID</t>
  </si>
  <si>
    <t>Personnel Number</t>
  </si>
  <si>
    <t>Job</t>
  </si>
  <si>
    <t>Position</t>
  </si>
  <si>
    <t>Posting Document</t>
  </si>
  <si>
    <t>Posting Run Number</t>
  </si>
  <si>
    <t>Posting Period/FY</t>
  </si>
  <si>
    <t>Payroll Area</t>
  </si>
  <si>
    <t>Personnel Area</t>
  </si>
  <si>
    <t>Hourly Rate</t>
  </si>
  <si>
    <t>010-7810</t>
  </si>
  <si>
    <t>GF-Other State</t>
  </si>
  <si>
    <t>1110-1000-7107T</t>
  </si>
  <si>
    <t>7107T</t>
  </si>
  <si>
    <t>Early Literacy Support Block Grant S</t>
  </si>
  <si>
    <t>FRIES EL</t>
  </si>
  <si>
    <t>Teacher Salaries - Reg Assignment</t>
  </si>
  <si>
    <t>Base Hours - Salary</t>
  </si>
  <si>
    <t>Susan Acevedo</t>
  </si>
  <si>
    <t>ELEMENTARY TEACHER</t>
  </si>
  <si>
    <t>001/2023</t>
  </si>
  <si>
    <t>CE</t>
  </si>
  <si>
    <t>Monthly Certificated</t>
  </si>
  <si>
    <t>2UTK</t>
  </si>
  <si>
    <t>UU-Teachers (K-12/Sp Ed)</t>
  </si>
  <si>
    <t>Teacher Assistant Salaries</t>
  </si>
  <si>
    <t>Pay Non Working Days</t>
  </si>
  <si>
    <t>Lucero Olivas Morales</t>
  </si>
  <si>
    <t>TEACHER ASST - DEGREE TRA</t>
  </si>
  <si>
    <t>SM</t>
  </si>
  <si>
    <t>Semi-Mth Classified</t>
  </si>
  <si>
    <t>2FDX</t>
  </si>
  <si>
    <t>FF-Teacher Asst (Degree)</t>
  </si>
  <si>
    <t>STRS - Certificated</t>
  </si>
  <si>
    <t>STRS ER</t>
  </si>
  <si>
    <t>Medicare - Certificated</t>
  </si>
  <si>
    <t>Medr Taxes-ERd</t>
  </si>
  <si>
    <t>Retirement In Lieu (PARS)-Cert</t>
  </si>
  <si>
    <t>District Paid PARS</t>
  </si>
  <si>
    <t>Health/Welfare - Certificated</t>
  </si>
  <si>
    <t>Health &amp; Medical Active</t>
  </si>
  <si>
    <t>Unemploy Insur - Certificated</t>
  </si>
  <si>
    <t>State UI Tax</t>
  </si>
  <si>
    <t>Workers Comp - Certificated</t>
  </si>
  <si>
    <t>390R</t>
  </si>
  <si>
    <t>Works Comp ER</t>
  </si>
  <si>
    <t>OPEB, Allocated - Certificated</t>
  </si>
  <si>
    <t>Health &amp; Medical Retiree</t>
  </si>
  <si>
    <t>YES ACADEMY</t>
  </si>
  <si>
    <t>Victor Altamirano</t>
  </si>
  <si>
    <t>LA SALLE EL</t>
  </si>
  <si>
    <t>Stephanie Hughes</t>
  </si>
  <si>
    <t>28TH ST EL</t>
  </si>
  <si>
    <t>Laura Rivas</t>
  </si>
  <si>
    <t>ELEM TCHR</t>
  </si>
  <si>
    <t>WEST ATHENS EL</t>
  </si>
  <si>
    <t>Health/Welfare - Classified</t>
  </si>
  <si>
    <t>Ana Flores</t>
  </si>
  <si>
    <t>ED RESOURCE AIDE &amp; RESTR</t>
  </si>
  <si>
    <t>1BXX</t>
  </si>
  <si>
    <t>BB-Instructional Aides</t>
  </si>
  <si>
    <t>OPEB, Allocated - Classified</t>
  </si>
  <si>
    <t>1110-2700-7107T</t>
  </si>
  <si>
    <t>Jocelyn Johnson</t>
  </si>
  <si>
    <t>ADVSR, TEMP,SPECIAL SERVICES</t>
  </si>
  <si>
    <t>2USX</t>
  </si>
  <si>
    <t>UU-Support Services</t>
  </si>
  <si>
    <t>Masters Degree</t>
  </si>
  <si>
    <t>002/2023</t>
  </si>
  <si>
    <t>Regular Time Pay</t>
  </si>
  <si>
    <t>Niah Carrillo</t>
  </si>
  <si>
    <t>B 0 2015</t>
  </si>
  <si>
    <t>Julia Jennings</t>
  </si>
  <si>
    <t>Instruct Aides Salaries - Regular</t>
  </si>
  <si>
    <t>BBC -20 yrs Longevity U-B</t>
  </si>
  <si>
    <t>PERS - Classified</t>
  </si>
  <si>
    <t>District Paid PERS</t>
  </si>
  <si>
    <t>Social Security-Classified</t>
  </si>
  <si>
    <t>FICA Taxes-ER</t>
  </si>
  <si>
    <t>Medicare - Classified</t>
  </si>
  <si>
    <t>Unemploy Insur - Classified</t>
  </si>
  <si>
    <t>Workers Comp - Classified</t>
  </si>
  <si>
    <t>Krystal White</t>
  </si>
  <si>
    <t>ASST PRIN, ELEMENTARY</t>
  </si>
  <si>
    <t>2MSX</t>
  </si>
  <si>
    <t>MS-Certificated Mgmt Supvry</t>
  </si>
  <si>
    <t>003/2023</t>
  </si>
  <si>
    <t>0J40</t>
  </si>
  <si>
    <t>Holiday Pay</t>
  </si>
  <si>
    <t>0J44</t>
  </si>
  <si>
    <t>Full pay Illness</t>
  </si>
  <si>
    <t>1110-2100-7107T</t>
  </si>
  <si>
    <t>Fund details</t>
  </si>
  <si>
    <t>LAUSD Program details</t>
  </si>
  <si>
    <t>Cost Center details</t>
  </si>
  <si>
    <t>G/L Account details</t>
  </si>
  <si>
    <t>Funds Center details</t>
  </si>
  <si>
    <t>Wage Type details</t>
  </si>
  <si>
    <t>Person ID details</t>
  </si>
  <si>
    <t>Personnel Number details</t>
  </si>
  <si>
    <t>Job details</t>
  </si>
  <si>
    <t>Position details</t>
  </si>
  <si>
    <t>Payroll Area details</t>
  </si>
  <si>
    <t>Personnel Area details</t>
  </si>
  <si>
    <t>Grand Total</t>
  </si>
  <si>
    <t>Sum of Amount</t>
  </si>
  <si>
    <t>FRIES EL Total</t>
  </si>
  <si>
    <t>YES ACADEMY Total</t>
  </si>
  <si>
    <t>28TH ST EL Total</t>
  </si>
  <si>
    <t>WEST ATHENS EL Total</t>
  </si>
  <si>
    <t>Total</t>
  </si>
  <si>
    <t>S</t>
  </si>
  <si>
    <t>ZP</t>
  </si>
  <si>
    <t>A010</t>
  </si>
  <si>
    <t>110000</t>
  </si>
  <si>
    <t>ZY</t>
  </si>
  <si>
    <t>HRP1</t>
  </si>
  <si>
    <t>R</t>
  </si>
  <si>
    <t/>
  </si>
  <si>
    <t>RCORTES005</t>
  </si>
  <si>
    <t>S1</t>
  </si>
  <si>
    <t>RE</t>
  </si>
  <si>
    <t>RMRP</t>
  </si>
  <si>
    <t>WF-BATCH</t>
  </si>
  <si>
    <t>4500718474</t>
  </si>
  <si>
    <t>LYIP001</t>
  </si>
  <si>
    <t>4500672764</t>
  </si>
  <si>
    <t>1110-7210-7107T</t>
  </si>
  <si>
    <t>ZG</t>
  </si>
  <si>
    <t>IDC</t>
  </si>
  <si>
    <t>TO POST JULY 2022IDC</t>
  </si>
  <si>
    <t>AASTUDIL0003</t>
  </si>
  <si>
    <t>IGONZALES002</t>
  </si>
  <si>
    <t>WE</t>
  </si>
  <si>
    <t>RMWE</t>
  </si>
  <si>
    <t>RALVARADO001</t>
  </si>
  <si>
    <t>4500740983</t>
  </si>
  <si>
    <t>To record August 2022 IDC</t>
  </si>
  <si>
    <t>NMILLER008</t>
  </si>
  <si>
    <t>4500742729</t>
  </si>
  <si>
    <t>KC</t>
  </si>
  <si>
    <t>RFBU</t>
  </si>
  <si>
    <t>Check Long Texts for Item Detail</t>
  </si>
  <si>
    <t>4500740821</t>
  </si>
  <si>
    <t>To record September 2022 IDC</t>
  </si>
  <si>
    <t>Ref. document number</t>
  </si>
  <si>
    <t>Reference Item</t>
  </si>
  <si>
    <t>Grantee Fiscal Year</t>
  </si>
  <si>
    <t>Document Type</t>
  </si>
  <si>
    <t>Fiscal Year</t>
  </si>
  <si>
    <t>Line item</t>
  </si>
  <si>
    <t>Line Item</t>
  </si>
  <si>
    <t>Document Number</t>
  </si>
  <si>
    <t>Posting period</t>
  </si>
  <si>
    <t>GM Value Type</t>
  </si>
  <si>
    <t>Transaction Currency</t>
  </si>
  <si>
    <t>Responsibility Type</t>
  </si>
  <si>
    <t>Sponsored Program</t>
  </si>
  <si>
    <t>Sponsored Class</t>
  </si>
  <si>
    <t>Functional Area</t>
  </si>
  <si>
    <t>Business Transaction</t>
  </si>
  <si>
    <t>Commitment Item</t>
  </si>
  <si>
    <t>Statistical Indicator</t>
  </si>
  <si>
    <t>Text</t>
  </si>
  <si>
    <t>Entry Date</t>
  </si>
  <si>
    <t>Time of Entry</t>
  </si>
  <si>
    <t>Order</t>
  </si>
  <si>
    <t>WBS Element</t>
  </si>
  <si>
    <t>User name</t>
  </si>
  <si>
    <t>Purchasing Document</t>
  </si>
  <si>
    <t>Fund Source</t>
  </si>
  <si>
    <t>M OBJ</t>
  </si>
  <si>
    <t>Fund center description</t>
  </si>
  <si>
    <t>GL Description</t>
  </si>
  <si>
    <t>G/L Acct Long Text</t>
  </si>
  <si>
    <t>Account</t>
  </si>
  <si>
    <t>JC-Certificated Teachers’ Salaries</t>
  </si>
  <si>
    <t>Teachers salaries (Certificated)</t>
  </si>
  <si>
    <t>Teacher Salaries - Substitutes</t>
  </si>
  <si>
    <t>Teacher Salaries - Supple/Other</t>
  </si>
  <si>
    <t>Teacher Assistant - Overtime</t>
  </si>
  <si>
    <t>Teacher Salaries - Leaves/Oth Pay</t>
  </si>
  <si>
    <t>Teacher Salaries - Adjustments</t>
  </si>
  <si>
    <t>Teacher Assistant Salaries – Reimb Objt</t>
  </si>
  <si>
    <t>Teacher Salaries - Reimb Objt</t>
  </si>
  <si>
    <t>JC-Cert Teachers# Salaries-Settlement</t>
  </si>
  <si>
    <t>Itinerant-Teacher Salaries-Contra</t>
  </si>
  <si>
    <t>Teacher-Adj-Bdgt/Exp</t>
  </si>
  <si>
    <t>JC-Certificated Pupil Support Salaries</t>
  </si>
  <si>
    <t>Librarian Salaries-Regular</t>
  </si>
  <si>
    <t>Librarian Salaries-Sub</t>
  </si>
  <si>
    <t>Librarian Salaries-Supple/Oth</t>
  </si>
  <si>
    <t>Counseling Assistants</t>
  </si>
  <si>
    <t>Librarian Salaries-Leaves/Oth</t>
  </si>
  <si>
    <t>Librarian Salaries-Adjustments</t>
  </si>
  <si>
    <t>Guidance/Welfare Salaries-Reg</t>
  </si>
  <si>
    <t>Guidance/Welfare Salaries-Subs</t>
  </si>
  <si>
    <t>Guidance/Welfare Salaries-Supp</t>
  </si>
  <si>
    <t>Guidance/Welfare Salaries-Lvs</t>
  </si>
  <si>
    <t>Guidance/Welfare Salaries-Adj</t>
  </si>
  <si>
    <t>Health Services Salaries - Regular</t>
  </si>
  <si>
    <t>Health Services Salaries - Subs</t>
  </si>
  <si>
    <t>Health Services Salaries - Supple</t>
  </si>
  <si>
    <t>Health Services Salaries - Leaves</t>
  </si>
  <si>
    <t>Health Services Salaries - Adjust</t>
  </si>
  <si>
    <t>Health Services Salaries-Reimb Objt</t>
  </si>
  <si>
    <t>Guidance/Welfare Salaries-Reimb Objt</t>
  </si>
  <si>
    <t>Librarian Salaries-Reimb Obj</t>
  </si>
  <si>
    <t>JC-Cert Pupil Supp Salaries-Settlement</t>
  </si>
  <si>
    <t>Health Services-Adj-Bgt/Exp</t>
  </si>
  <si>
    <t>Guidance/Welfare Salaries-Adj-Bgt/Exp</t>
  </si>
  <si>
    <t>Itinerant-Health Svcs Salaries-Contra</t>
  </si>
  <si>
    <t>Itinerant-Gd/Wel Salaries-Contra</t>
  </si>
  <si>
    <t>Librarian Salaries-Adj-Bdgt/Ex</t>
  </si>
  <si>
    <t>JC-Certificated Supervisors', Administrators' Sal</t>
  </si>
  <si>
    <t>School Admin Salaries - Regular</t>
  </si>
  <si>
    <t>School Admin Salaries-Supple/Oth</t>
  </si>
  <si>
    <t>School Admin Salaries-Leaves/Oth</t>
  </si>
  <si>
    <t>School Admin Salaries-Adjustments</t>
  </si>
  <si>
    <t>Supervisor Salaries-Regular</t>
  </si>
  <si>
    <t>Supervisor Salaries-Supple/Oth</t>
  </si>
  <si>
    <t>Supervisor Salaries-Leaves/Oth</t>
  </si>
  <si>
    <t>Supervisor Salaries-Adjustment</t>
  </si>
  <si>
    <t>Superintendent Salaries - Reg</t>
  </si>
  <si>
    <t>Superintendent Salaries - Supp</t>
  </si>
  <si>
    <t>Superintendent Salaries - Lvs</t>
  </si>
  <si>
    <t>Superintendent Salaries - Adj</t>
  </si>
  <si>
    <t>Cert Admin Salaries - Regular</t>
  </si>
  <si>
    <t>Cert Admin Salaries - Supple</t>
  </si>
  <si>
    <t>Cert Admin Salaries - Leaves</t>
  </si>
  <si>
    <t>Cert Admin Salaries - Adjust</t>
  </si>
  <si>
    <t>Cert Admin Salaries-Reimb Objt</t>
  </si>
  <si>
    <t>Superintendent Salaries-Reimb Objt</t>
  </si>
  <si>
    <t>Supervisor Salaries-Reimb Obj</t>
  </si>
  <si>
    <t>School Admin Salaries - Reimb Obj</t>
  </si>
  <si>
    <t>JC-Cert Supv' and Admin' Sals-Settlement</t>
  </si>
  <si>
    <t>Cert Admin Salaries - Adj - Bdgt/Ex</t>
  </si>
  <si>
    <t>Cert Admin Salaries - Adj-Bdgt/Exp</t>
  </si>
  <si>
    <t>Superintendent Salaries-Adj-Bdgt/Expend</t>
  </si>
  <si>
    <t>Supervisor Salaries-Adj-Bdgt/Exp</t>
  </si>
  <si>
    <t>School Admin Salaries - Adj-Bgt/Exp</t>
  </si>
  <si>
    <t>JC-Other Certificated Salaries</t>
  </si>
  <si>
    <t>Other Cert Salaries - Regular</t>
  </si>
  <si>
    <t>Other Cert Salaries - Subs</t>
  </si>
  <si>
    <t>Other Cert Salaries - Supple</t>
  </si>
  <si>
    <t>Other Cert Salaries - Leaves</t>
  </si>
  <si>
    <t>Other Cert Salaries - Adjust</t>
  </si>
  <si>
    <t>Other Cert Salaries-Reimb Objt</t>
  </si>
  <si>
    <t>JC-Other Certificated Sals-Settlement</t>
  </si>
  <si>
    <t>JC-Settlement-Certificated Salaries</t>
  </si>
  <si>
    <t>Other Cert Salaries-SI Fds-Full Accrual Contra</t>
  </si>
  <si>
    <t>Other Cert Salaries-Adj-Bgt/Exp</t>
  </si>
  <si>
    <t>JC-Classified Instructional Salaries</t>
  </si>
  <si>
    <t>Classified Employees</t>
  </si>
  <si>
    <t>Instruct Aides Salaries - Subs/Relief</t>
  </si>
  <si>
    <t>Instruct Aides Salaries - Overtime</t>
  </si>
  <si>
    <t>Instruct Aides Salaries - Supple</t>
  </si>
  <si>
    <t>Instruct Aides Salaries - Lvs/Other</t>
  </si>
  <si>
    <t>Instruct Aides Salaries - Adjustmnt</t>
  </si>
  <si>
    <t>Instruct Aides Salaries - Reimb Obj</t>
  </si>
  <si>
    <t>JC-Class Instructional Sals-Settlement</t>
  </si>
  <si>
    <t>Instruct Aides Salaries-Adj-Bgt/Exp</t>
  </si>
  <si>
    <t>JC-Classified Support Salaries</t>
  </si>
  <si>
    <t>Maint/Oper Salaries - Regular</t>
  </si>
  <si>
    <t>Maint/Oper Salaries-Subs/Relief</t>
  </si>
  <si>
    <t>Maint/Oper Salaries - Overtime</t>
  </si>
  <si>
    <t>Maint/Oper Salaries-Supple/Oth</t>
  </si>
  <si>
    <t>Maint/Oper Salaries-JC-Indirect</t>
  </si>
  <si>
    <t>Maint/Oper Salaries-JC-NonProd</t>
  </si>
  <si>
    <t>Maint/Oper Salaries-Job Cost-Labor</t>
  </si>
  <si>
    <t>Maint/Oper Salaries-Leaves/Oth</t>
  </si>
  <si>
    <t>Maint/Oper Salaries-Adjustment</t>
  </si>
  <si>
    <t>Transport Salaries-Force Acct-NonProd</t>
  </si>
  <si>
    <t>Maint/Oper Salaries-Force Acct-Non Prod</t>
  </si>
  <si>
    <t>Food Services Salaries-Regular</t>
  </si>
  <si>
    <t>Food Services Salaries-Sub/Relf</t>
  </si>
  <si>
    <t>Food Services Salaries-Overtime</t>
  </si>
  <si>
    <t>Food Services Salaries - Supple</t>
  </si>
  <si>
    <t>Food Services Salaries-Job Cost-Labor</t>
  </si>
  <si>
    <t>Food Services Salaries-Leaves</t>
  </si>
  <si>
    <t>Food Services Salaries-Adjust</t>
  </si>
  <si>
    <t>Trans-Salaries.Job Cost-Overtime</t>
  </si>
  <si>
    <t>Food Services Salaries-Job Cost OT</t>
  </si>
  <si>
    <t>Maint/Oper Salaries-Job Cost-Overtime</t>
  </si>
  <si>
    <t>JC-Classified Support Salaries-Transportation</t>
  </si>
  <si>
    <t>Transport Salaries - Regular</t>
  </si>
  <si>
    <t>Transport Salaries - Subs/Relief</t>
  </si>
  <si>
    <t>Transport Salaries - Overtime</t>
  </si>
  <si>
    <t>Transport Salaries - Supple</t>
  </si>
  <si>
    <t>Transport Salaries-JC- Indirect</t>
  </si>
  <si>
    <t>Transport Salaries-JC- Nonprod</t>
  </si>
  <si>
    <t>Transport Salaries-Job Cost- Labor</t>
  </si>
  <si>
    <t>Transport Salaries -Leaves/Oth</t>
  </si>
  <si>
    <t>Transport Salaries -Adjustment</t>
  </si>
  <si>
    <t>Maint/Oper Salaries-Job Cost-Relief</t>
  </si>
  <si>
    <t>Trans Salaries-Reimb Objt</t>
  </si>
  <si>
    <t>Food Service Salaries-Reimb Objt</t>
  </si>
  <si>
    <t>Maint/Oper Salaries-Reimb Objt</t>
  </si>
  <si>
    <t>JC-Classified Supp Salaries-Settlement</t>
  </si>
  <si>
    <t>Maint/Opr-Adj-Bgt/Exp-Indirect</t>
  </si>
  <si>
    <t>Maint/Opr-Adj-Bgt/Exp-Nonprod</t>
  </si>
  <si>
    <t>Transp-Adj-Bgt/Expnonprod</t>
  </si>
  <si>
    <t>Transp-Adj-Bgt/Exp-Indirect</t>
  </si>
  <si>
    <t>Transport Salaries-Adj-Bgt/Exp</t>
  </si>
  <si>
    <t>Food Services-Adj-Bgt/Exp</t>
  </si>
  <si>
    <t>JC-Transport Salaries-Contra-Indirect</t>
  </si>
  <si>
    <t>JC-Transport Salaries-Contra-NonProd</t>
  </si>
  <si>
    <t>Job Cost-Transport Salaries-Contra</t>
  </si>
  <si>
    <t>Job Cost-Food Services Salaries-Contra</t>
  </si>
  <si>
    <t>Maint/Oper Salaries-Charter-Contra</t>
  </si>
  <si>
    <t>Job Cost-Salaries-Contra-Indirect</t>
  </si>
  <si>
    <t>Job Cost-Salaries-Contra-Nonprod</t>
  </si>
  <si>
    <t>Job Cost-Salaries-Contra</t>
  </si>
  <si>
    <t>Maint/Oper Salaries-Adj-Bgt/Exp</t>
  </si>
  <si>
    <t>JC-Classified Supervisors#, Administrators# Sal</t>
  </si>
  <si>
    <t>Class Admin Salaries - Regular</t>
  </si>
  <si>
    <t>Class Admin Salaries - Subs/Relf</t>
  </si>
  <si>
    <t>Class Admin Salaries - Overtime</t>
  </si>
  <si>
    <t>Class Admin Salaries - Supple</t>
  </si>
  <si>
    <t>JC-Class Supervisors#, Administrators# Sal-Indrct</t>
  </si>
  <si>
    <t>JC-Class Supervisors# and Administrators# Sals-NP</t>
  </si>
  <si>
    <t>Class Admin Salaries - Job Cost Labor</t>
  </si>
  <si>
    <t>Class Admin Salaries - Leaves</t>
  </si>
  <si>
    <t>Class Admin Salaries - Adjust</t>
  </si>
  <si>
    <t>Class Admin Salaries - Reimb Objt</t>
  </si>
  <si>
    <t>JC-Class Supv and Admin Sals-Settlement</t>
  </si>
  <si>
    <t>Job Cost Class Admin Salaries - Contra</t>
  </si>
  <si>
    <t>Class Admin Salaries - Adj-Bdgt/Expen</t>
  </si>
  <si>
    <t>JC-Clerical, Technical, and Office Staff Salaries</t>
  </si>
  <si>
    <t>Office Pers Salaries - Regular</t>
  </si>
  <si>
    <t>Office Pers Salaries - Subs/Relf</t>
  </si>
  <si>
    <t>Office Pers Salaries - Overtime</t>
  </si>
  <si>
    <t>Office Pers Salaries - Supple</t>
  </si>
  <si>
    <t>JC-Clerical, Technical, and Ofc Staff Sal-Indirect</t>
  </si>
  <si>
    <t>JC-Clerical, Technical, and Ofc Staff Sal-Non-Prod</t>
  </si>
  <si>
    <t>Office Pers Salaries - Job Cost Labor</t>
  </si>
  <si>
    <t>Office Pers Salaries - Leaves</t>
  </si>
  <si>
    <t>Office Pers Salaries - Adjustmnt</t>
  </si>
  <si>
    <t>Office Pers Salaries - Job Cost - Overtime</t>
  </si>
  <si>
    <t>Office Pers Salaries - Reimb Objt</t>
  </si>
  <si>
    <t>JC-Clerical, Tech, Ofc Staff Sal-Sttlmnt</t>
  </si>
  <si>
    <t>Office Pers Salaries-Contra</t>
  </si>
  <si>
    <t>Job Cost-Office Pers Salaries-Contra</t>
  </si>
  <si>
    <t>Office Pers Salaries-Adj-Bgt/Exp</t>
  </si>
  <si>
    <t>JC-Other Classified Salaries</t>
  </si>
  <si>
    <t>Other Class Salaries - Regular</t>
  </si>
  <si>
    <t>Other Class Salaries-Subs/Relf</t>
  </si>
  <si>
    <t>Other Class Salaries -Overtime</t>
  </si>
  <si>
    <t>Other Class Salaries -Supple</t>
  </si>
  <si>
    <t>JC-Other Classified Salaries-Indirect</t>
  </si>
  <si>
    <t>JC-Other Classified Salaries-Non-Productive</t>
  </si>
  <si>
    <t>Other Class Salaries-Job Cost</t>
  </si>
  <si>
    <t>Other Class Salaries-Leaves</t>
  </si>
  <si>
    <t>Other Class Salaries-Adjust</t>
  </si>
  <si>
    <t>Other Class Salaries-Reimb Objt</t>
  </si>
  <si>
    <t>JC-Other Classified Salaries-Settlement</t>
  </si>
  <si>
    <t>JC-Settlement-Classified Salaries</t>
  </si>
  <si>
    <t>Other Class Salaries-SI Fds-Full Accrual Contra</t>
  </si>
  <si>
    <t>Job Cost-Other Class Salaries-Contra</t>
  </si>
  <si>
    <t>Other Class Salaries-Adj-Bgt/Exp</t>
  </si>
  <si>
    <t>JC-State Teachers# Retirement Sys, Certificated</t>
  </si>
  <si>
    <t>Benefits</t>
  </si>
  <si>
    <t>STRS - Pension Expense GASB 68</t>
  </si>
  <si>
    <t>STRS - Pension Expense - Actuarial</t>
  </si>
  <si>
    <t>STRS - Adjustments</t>
  </si>
  <si>
    <t>STRS - GASB 68 Pension Expense (Full Accrual)</t>
  </si>
  <si>
    <t>STRS - Pension Expense - Actuarial  (Full Accrual)</t>
  </si>
  <si>
    <t>STRS - Cert - Reimb Obj</t>
  </si>
  <si>
    <t>STRS - Reimb Objt</t>
  </si>
  <si>
    <t>JC-STRS, certificated Pos-Settlement</t>
  </si>
  <si>
    <t>JC-State Teachers# Retirement Sys, Cert -Indirect</t>
  </si>
  <si>
    <t>JC-State Teachers# Retirement Sys, Cert-Non-Prod</t>
  </si>
  <si>
    <t>STRS - Adj-Bdgt/Exp</t>
  </si>
  <si>
    <t>JC-State Teachers# Retirement System, Classified</t>
  </si>
  <si>
    <t>STRS - Classified</t>
  </si>
  <si>
    <t>STRS - Class - Reimb Obj</t>
  </si>
  <si>
    <t>JC-STRS, classified positions-Settlement</t>
  </si>
  <si>
    <t>JC-State Teachers# Retirement Sys, Class -Indirect</t>
  </si>
  <si>
    <t>JC-State Teachers# Retirement Sys, Class-Non-Prod</t>
  </si>
  <si>
    <t>Job Cost-STRS-Contra</t>
  </si>
  <si>
    <t>JC-Public Employees' Retirement Sys, Certificated</t>
  </si>
  <si>
    <t>PERS - Certificated</t>
  </si>
  <si>
    <t>PERS - Cert - Reimb Obj</t>
  </si>
  <si>
    <t>JC-PERS, certificated Pos-Settlement</t>
  </si>
  <si>
    <t>JC-Public Employees' Retirement Sys, Cert-Indirect</t>
  </si>
  <si>
    <t>JC-Public Employees' Retirement Sys, Cert-Non-Prod</t>
  </si>
  <si>
    <t>JC-Public Employees# Retirement Sys, Classified</t>
  </si>
  <si>
    <t>PERS - Pension Expense GASB 68</t>
  </si>
  <si>
    <t>PERS - Pension Expense - Actuarial</t>
  </si>
  <si>
    <t>PERS - Adjustments</t>
  </si>
  <si>
    <t>PERS - GASB 68 Pension Expense (Full Accrual)</t>
  </si>
  <si>
    <t>PERS - Pension Expense - Actuarial (Full Accrual)</t>
  </si>
  <si>
    <t>PERS - Class - Reimb Obj - GL Alloc</t>
  </si>
  <si>
    <t>PERS - Class - Reimb Obj</t>
  </si>
  <si>
    <t>PERS - Class - Reimb Obj-GL</t>
  </si>
  <si>
    <t>PERS - Reimb Objt</t>
  </si>
  <si>
    <t>JC-PERS, Class positions-Settlement</t>
  </si>
  <si>
    <t>JC-Public Employees# Retirement Sys,Class-Indirect</t>
  </si>
  <si>
    <t>JC-Public Employees# Retirement Sys,Class-Non-Prod</t>
  </si>
  <si>
    <t>Job Cost-PERS-Contra</t>
  </si>
  <si>
    <t>PERS - Adj-Bdg/Exp</t>
  </si>
  <si>
    <t>JC-OASDI/Medicare/Alternative, Certificated Pos</t>
  </si>
  <si>
    <t>Social Security -Certificated</t>
  </si>
  <si>
    <t>SOC SEC - Cert - Reimb Obj</t>
  </si>
  <si>
    <t>MEDICARE - Cert - Reimb Obj</t>
  </si>
  <si>
    <t>Ret in Lieu(PARS) - Cert - Reimb Obj</t>
  </si>
  <si>
    <t>JC-OASDI/Medicare/Alt, Cert-Settlement</t>
  </si>
  <si>
    <t>JC-OASDI/Medicare/Alternative, Cert-Indirect</t>
  </si>
  <si>
    <t>JC-OASDI/Medicare/Alternative, Cert-Non-Prod</t>
  </si>
  <si>
    <t>JC-OASDI/Medicare/Alternative,  Cert-Indirect</t>
  </si>
  <si>
    <t>JC-OASDI/Medicare/Alternative,  Cert-Non-Prod</t>
  </si>
  <si>
    <t>JC-OASDI/Medicare/Alternative,Classified positions</t>
  </si>
  <si>
    <t>Retirement In Lieu (PARS)-Clas</t>
  </si>
  <si>
    <t>Social Security-Adj</t>
  </si>
  <si>
    <t>SOC SEC - Class - Reimb Obj-GL Alloc</t>
  </si>
  <si>
    <t>SOC SEC - Class - Reimb Obj</t>
  </si>
  <si>
    <t>SOC SEC - Class - Reimb Obj-GL</t>
  </si>
  <si>
    <t>JC-Social Sec-Contra</t>
  </si>
  <si>
    <t>MEDICARE - Class - Reimb Obj - GL Alloc</t>
  </si>
  <si>
    <t>MEDICARE - Class - Reimb Obj</t>
  </si>
  <si>
    <t>MEDICARE - Class - Reimb Obj - GL</t>
  </si>
  <si>
    <t>Job Cost-Medicare-Contra</t>
  </si>
  <si>
    <t>Ret in Lieu(PARS) - Class - Reimb Obj - GL Alloc</t>
  </si>
  <si>
    <t>Ret in Lieu(PARS) - Class - Reimb Obj</t>
  </si>
  <si>
    <t>Ret in Lieu(PARS) - Class - Reimb Obj - GL</t>
  </si>
  <si>
    <t>Job Cost-PARS-Contra</t>
  </si>
  <si>
    <t>Social Security - Potential</t>
  </si>
  <si>
    <t>Social Security - Reimb Objt</t>
  </si>
  <si>
    <t>JC-OASDI/Medicare/Alt, Class-Settlement</t>
  </si>
  <si>
    <t>JC-OASDI/Medicare/Alternative, Classified-Indirect</t>
  </si>
  <si>
    <t>JC-OASDI/Medicare/Alternative, Classified-Non-Prod</t>
  </si>
  <si>
    <t>Social Security - Adj-Bdgt/Exp</t>
  </si>
  <si>
    <t>JC-Health and Welfare Benefits, Certificated</t>
  </si>
  <si>
    <t>Health &amp; Welfare - Cert - Reimb Obj</t>
  </si>
  <si>
    <t>JC-Health/Welfare Benes, Cert Pos-Sttlmt</t>
  </si>
  <si>
    <t>JC-Health and Welfare Benefits, Cert -Indirect</t>
  </si>
  <si>
    <t>JC-Health and Welfare Benefits,  Cert-Non-Prod</t>
  </si>
  <si>
    <t>JC-Health and Welfare Benefits,Classified</t>
  </si>
  <si>
    <t>Health/Welfare - Adj</t>
  </si>
  <si>
    <t>Health &amp; Welfare - Class - Reimb Obj - GL Alloc</t>
  </si>
  <si>
    <t>Health &amp; Welfare - Class - Reimb Obj</t>
  </si>
  <si>
    <t>Health &amp; Welfare - Class - Reimb Obj - GL</t>
  </si>
  <si>
    <t>Health/Welfare-Reimb Objt</t>
  </si>
  <si>
    <t>JC-Health/Welfare Benes, Class-Sttlmnt</t>
  </si>
  <si>
    <t>JC-Health and Welfare Benefits,Classified-Indirect</t>
  </si>
  <si>
    <t>JC-Health and Welfare Benefits,Classified-Non-Prod</t>
  </si>
  <si>
    <t>Job Cost-Health &amp; Welfare-Contra</t>
  </si>
  <si>
    <t>Health/Wel-Adj-Bdgt/Exp</t>
  </si>
  <si>
    <t>JC-State Unemployment Insurance, Certificated</t>
  </si>
  <si>
    <t>Unemployment Ins - Cert - Reimb Obj</t>
  </si>
  <si>
    <t>JC-State Unemp Insurance, Cert-Sttlmnt</t>
  </si>
  <si>
    <t>JC-State Unemployment Insurance, Cert -Indirect</t>
  </si>
  <si>
    <t>JC-State Unemployment Insurance, Cert-Non-Prod</t>
  </si>
  <si>
    <t>JC-State Unemployment Insurance,Classified</t>
  </si>
  <si>
    <t>Unemploy Insur - Adjustments</t>
  </si>
  <si>
    <t>Unemployment Ins - Class - Reimb Obj - GL Alloc</t>
  </si>
  <si>
    <t>Unemployment Ins - Class - Reimb Obj</t>
  </si>
  <si>
    <t>Unemployment Ins - Class - Reimb Obj - GL</t>
  </si>
  <si>
    <t>Unemploy Insur - Reimb Objt</t>
  </si>
  <si>
    <t>JC-State Unemp Insurance, Class-Sttlmnt</t>
  </si>
  <si>
    <t>JC-State Unemployment Ins, Classified-Indirect</t>
  </si>
  <si>
    <t>JC-State Unemployment Ins, Classified-Non-Prod</t>
  </si>
  <si>
    <t>Job Cost-Unemployment-Contra</t>
  </si>
  <si>
    <t>Unemploy Insur-Adj-Bdgt/Exp</t>
  </si>
  <si>
    <t>JC-Workers# Compensation Insurance, Certificated</t>
  </si>
  <si>
    <t>Workers Comp - Cert - Reimb Obj</t>
  </si>
  <si>
    <t>JC-Workers# Comp Insurance, Cert-Sttlmnt</t>
  </si>
  <si>
    <t>JC-Workers# Compensation Insurance, Cert -Indirect</t>
  </si>
  <si>
    <t>JC-Workers# Compensation Insurance, Cert-Non-Prod</t>
  </si>
  <si>
    <t>JC-Workers# Compensation Insurance, Classified</t>
  </si>
  <si>
    <t>Workers Comp - Adj</t>
  </si>
  <si>
    <t>Workers Comp - Class - Reimb Obj - GL Alloc</t>
  </si>
  <si>
    <t>Workers Comp - Class - Reimb Obj</t>
  </si>
  <si>
    <t>Workers Comp - Class - Reimb Obj - GL</t>
  </si>
  <si>
    <t>Workers Comp - Reimb Objt</t>
  </si>
  <si>
    <t>JC-Workers# Comp Ins, Class Pos-Sttlmnt</t>
  </si>
  <si>
    <t>JC-Workers# Compensation Insurance, Class-Indirect</t>
  </si>
  <si>
    <t>JC-Workers# Compensation Insurance, Class-Non-Prod</t>
  </si>
  <si>
    <t>Job Cost-Workers Compensation-Contra</t>
  </si>
  <si>
    <t>Workers Comp Adj-Budget/Exp</t>
  </si>
  <si>
    <t>Unfunded OPEB Expense-Full Accrual</t>
  </si>
  <si>
    <t>JC-OPEB, Allocated, Certificated positions</t>
  </si>
  <si>
    <t>OPEB Allocated-Certificated GASB 75</t>
  </si>
  <si>
    <t>OPEB, Allocated - Cert - Reimb Obj</t>
  </si>
  <si>
    <t>JC-OPEB, Allocated, Cert Pos-Settlement</t>
  </si>
  <si>
    <t>JC-OPEB, Allocated, Certificated -Indirect</t>
  </si>
  <si>
    <t>JC-OPEB, Allocated, Certificated -Non-Productive</t>
  </si>
  <si>
    <t>JC-OPEB, Allocated, Classified positions</t>
  </si>
  <si>
    <t>OPEB Allocated-ClassifiedGASB 75</t>
  </si>
  <si>
    <t>OPEB, Allocated - Class - Reimb Obj - GL Alloc</t>
  </si>
  <si>
    <t>OPEB, Allocated - Class - Reimb Obj</t>
  </si>
  <si>
    <t>OPEB, Allocated - Class - Reimb Obj - GL</t>
  </si>
  <si>
    <t>OPEB, Allocated-Reim Obj</t>
  </si>
  <si>
    <t>JC-OPEB, Allocated, Class Pos-Settlement</t>
  </si>
  <si>
    <t>JC-OPEB, Allocated, Classified positions-Indirect</t>
  </si>
  <si>
    <t>JC-OPEB, Allocated, Classified -Non-Productive</t>
  </si>
  <si>
    <t>JC-OPEB, Allocated-Contra</t>
  </si>
  <si>
    <t>OPEB, Allocated-Adj-Bdgt/Exp</t>
  </si>
  <si>
    <t>JC-OPEB, Active Employees, Certificated positions</t>
  </si>
  <si>
    <t>OPEB, Active Employees - Cert</t>
  </si>
  <si>
    <t>OPEB Actives-Certificated GASB 75</t>
  </si>
  <si>
    <t>OPEB, Active Employees-Cert-Reimb Obj</t>
  </si>
  <si>
    <t>JC-OPEB, Active Emps, Cert-Settlement</t>
  </si>
  <si>
    <t>JC-OPEB, Active Employees, Certificated -Indirect</t>
  </si>
  <si>
    <t>JC-OPEB, Active Employees, Certificated-Non-Prod</t>
  </si>
  <si>
    <t>JC-OPEB, Active Employees, Classified positions</t>
  </si>
  <si>
    <t>OPEB, Active Employees - Class</t>
  </si>
  <si>
    <t>OPEB Actives-Classified GASB 75</t>
  </si>
  <si>
    <t>OPEB, Active Employees-Class-Reimb Obj</t>
  </si>
  <si>
    <t>JC-OPEB, Active Emps-Class-Contra</t>
  </si>
  <si>
    <t>JC-OPEB, Active Emps, Class-Settlement</t>
  </si>
  <si>
    <t>JC-OPEB, Active Employees, Classified -Indirect</t>
  </si>
  <si>
    <t>JC-OPEB, Active Employees,Classified -Non-Prod</t>
  </si>
  <si>
    <t>PERS Reduction-Certificated</t>
  </si>
  <si>
    <t>PERS Reduction - Cert - Reimb Obj</t>
  </si>
  <si>
    <t>PERS Reduction-Classified</t>
  </si>
  <si>
    <t>PERS Reduction - Class - Reimb Obj - GL Alloc</t>
  </si>
  <si>
    <t>PERS Reduction - Class - Reimb Obj</t>
  </si>
  <si>
    <t>PERS Reduction - Class - Reimb Obj - GL</t>
  </si>
  <si>
    <t>PERS Reduction-Reim Objt</t>
  </si>
  <si>
    <t>PERS Reduction-Bdgt/Exp</t>
  </si>
  <si>
    <t>Other Benefits-Comp Absences-Full Accrual</t>
  </si>
  <si>
    <t>Other Bnfts-Retirement Bonus-Full Accrual</t>
  </si>
  <si>
    <t>Other Bnfts-EarlyRetirement Incentive-Full Accrual</t>
  </si>
  <si>
    <t>Other Bnfts-SI Funds-Full Accrual</t>
  </si>
  <si>
    <t>Other Bnfts-SI Fds-Full Accrual Contra</t>
  </si>
  <si>
    <t>JC-Other Benefits, Certificated positions</t>
  </si>
  <si>
    <t>Other Benefits - Certificated</t>
  </si>
  <si>
    <t>Other Benefits - Cert - Reimb Obj</t>
  </si>
  <si>
    <t>JC-Oth Benefits, Cert Pos-Settlement</t>
  </si>
  <si>
    <t>JC-Other Benefits, Certificated positions-Indirect</t>
  </si>
  <si>
    <t>JC-Other Benefits, Certificated -Non-Productive</t>
  </si>
  <si>
    <t>Itinerant-Benefits-Contra</t>
  </si>
  <si>
    <t>Other Benefits</t>
  </si>
  <si>
    <t>Other Benefits - Classified</t>
  </si>
  <si>
    <t>Other Benefits-Adj</t>
  </si>
  <si>
    <t>Other Benefits-JC-Indirect</t>
  </si>
  <si>
    <t>Other Benefits-M&amp;O-Job Cost-Non-Productive</t>
  </si>
  <si>
    <t>Other Benefits-Job Cost</t>
  </si>
  <si>
    <t>Other Benefits - Class - Reimb Obj</t>
  </si>
  <si>
    <t>JC-Other Benefits, Classified -Transportation</t>
  </si>
  <si>
    <t>Other Benefits-Transportation-Job Cost-Non-Prod</t>
  </si>
  <si>
    <t>Other Benefits - Reimb Objt</t>
  </si>
  <si>
    <t>JC-Oth Ben, Class-Transportation-Sttlmnt</t>
  </si>
  <si>
    <t>Other Benefits-Adj-Reimb Objt</t>
  </si>
  <si>
    <t>JC-Settlement-Employee Benefits</t>
  </si>
  <si>
    <t>Other Benefits-Adj=Bdgt/Exp-Indirect</t>
  </si>
  <si>
    <t>Other Benefits-Charter-Contra</t>
  </si>
  <si>
    <t>JC-Other Benefits-Contra-Indirect</t>
  </si>
  <si>
    <t>Other Benefits-Adj-Balancing</t>
  </si>
  <si>
    <t>Job Cost-Other Benefits-Contra</t>
  </si>
  <si>
    <t>Other Benefits-Adj-Bdgt/Expend</t>
  </si>
  <si>
    <t>Other Benefits-Adj=Bdgt/Expend</t>
  </si>
  <si>
    <t>Textbooks</t>
  </si>
  <si>
    <t>School supplies/materials</t>
  </si>
  <si>
    <t>Textbooks - General Purpose</t>
  </si>
  <si>
    <t>State Textbooks - Elementary</t>
  </si>
  <si>
    <t>State Textbooks - Secondary</t>
  </si>
  <si>
    <t>State Textbooks</t>
  </si>
  <si>
    <t>Textbooks - Reimb Objt</t>
  </si>
  <si>
    <t>Textbooks - Adjustments</t>
  </si>
  <si>
    <t>Textbook-Adj-Bgt/Exp</t>
  </si>
  <si>
    <t>Other Books</t>
  </si>
  <si>
    <t>Other Books - General Purpose</t>
  </si>
  <si>
    <t>Other Books - Elementary</t>
  </si>
  <si>
    <t>Other Books - Secondary</t>
  </si>
  <si>
    <t>Other Books - Reimb Objt</t>
  </si>
  <si>
    <t>Other Books - Adjustments</t>
  </si>
  <si>
    <t>Other Books-Adj-Bgt/Exp</t>
  </si>
  <si>
    <t>General Supplies</t>
  </si>
  <si>
    <t>Advisory Committee Expenses</t>
  </si>
  <si>
    <t>Maintenance/Operations-Supplie</t>
  </si>
  <si>
    <t>Reprographic Services</t>
  </si>
  <si>
    <t>Dist Admin Supplies (Grow Acct)</t>
  </si>
  <si>
    <t>Job Cost Encumb-Standing Jobs</t>
  </si>
  <si>
    <t>Maintenance/Oper-Job Cost-Mat</t>
  </si>
  <si>
    <t>Job Cost Encumb-Special Jobs</t>
  </si>
  <si>
    <t>Instl Material &amp; Supplies-Budget use only</t>
  </si>
  <si>
    <t>Instr Material-General Purpose</t>
  </si>
  <si>
    <t>Standards-Aligned Instr Materials</t>
  </si>
  <si>
    <t>Maint/Oper-JC-Mat-Indirect</t>
  </si>
  <si>
    <t>Stores Issues - Sales</t>
  </si>
  <si>
    <t>Stores Issue - Cost of Goods Sold</t>
  </si>
  <si>
    <t>Pupil Transportation Supplies</t>
  </si>
  <si>
    <t>Pupil Transportation – Fuel PCard</t>
  </si>
  <si>
    <t>Pupil Transportation-JC Mat-Indirect</t>
  </si>
  <si>
    <t>Pupil Transportation-Enc-Standing Jobs</t>
  </si>
  <si>
    <t>Pupil Transportation-Job Cost Mat</t>
  </si>
  <si>
    <t>Pupil Transportation-Enc-Special Jobs</t>
  </si>
  <si>
    <t>Pupil Transportation Adj-Bdgt</t>
  </si>
  <si>
    <t>Instr Material-Elementary</t>
  </si>
  <si>
    <t>Instr Material-Secondary</t>
  </si>
  <si>
    <t>General Stores-Inventory Scrapping</t>
  </si>
  <si>
    <t>General Stores-Physical Inventory Adjustment</t>
  </si>
  <si>
    <t>General Stores - Price Difference</t>
  </si>
  <si>
    <t>General Stores - Reprographics</t>
  </si>
  <si>
    <t>General Stores - Others</t>
  </si>
  <si>
    <t>IT Depot-Inventory Scrapping</t>
  </si>
  <si>
    <t>IT Depot - Physical Inventory Adjustment</t>
  </si>
  <si>
    <t>IT Depot - Sales</t>
  </si>
  <si>
    <t>IT Depot Issue - Cost of Goods Sold</t>
  </si>
  <si>
    <t>IT Depot - Others</t>
  </si>
  <si>
    <t>IT Depot - Price Difference</t>
  </si>
  <si>
    <t>Pupil Transportation Sup-Reimb Objt</t>
  </si>
  <si>
    <t>General Supplies-Reimb Objt</t>
  </si>
  <si>
    <t>Instr Material-Reimb Objt</t>
  </si>
  <si>
    <t>JC-Materials and Supplies-Settlement</t>
  </si>
  <si>
    <t>JC-Materials and Supplies</t>
  </si>
  <si>
    <t>JC-Services M&amp;O/ITD</t>
  </si>
  <si>
    <t>Supplies-Adj-Bdgt/Exp-Indirect</t>
  </si>
  <si>
    <t>Pupil Transportation-Adj-Bgt/Exp-Indirct</t>
  </si>
  <si>
    <t>Pupil Transportation-Adjust</t>
  </si>
  <si>
    <t>JC-Settlement-Materials and Supplies</t>
  </si>
  <si>
    <t>Supplies - Adjustments</t>
  </si>
  <si>
    <t>Supplies-Adj-Bdgt/Exp</t>
  </si>
  <si>
    <t>Job Cost - Cost Allocation</t>
  </si>
  <si>
    <t>Job Cost - Curricular Trips</t>
  </si>
  <si>
    <t>Job Cost - Truck Operations</t>
  </si>
  <si>
    <t>Job Cost - Activitiy Allocation</t>
  </si>
  <si>
    <t>Materials and Supplies-SI Fds-Full Accrual Contra</t>
  </si>
  <si>
    <t>JC-Gen Supplies-Contra -Indirect</t>
  </si>
  <si>
    <t>Job Cost-Transportation Supp-Contra</t>
  </si>
  <si>
    <t>Job Cost-Gen Supplies-Contra</t>
  </si>
  <si>
    <t>Instr Material Pot Fndg - Budget use only</t>
  </si>
  <si>
    <t>Instr Material-Adj-Bgt/Exp</t>
  </si>
  <si>
    <t>Non-Capitalized Equip-All Other</t>
  </si>
  <si>
    <t>Non-Capitalized Equip-Adjustments</t>
  </si>
  <si>
    <t>JC-Noncapitalized Equipment-Indirect</t>
  </si>
  <si>
    <t>JC-Noncapitalized Equipment-Non-Productive</t>
  </si>
  <si>
    <t>JC Non-Capital Equipment</t>
  </si>
  <si>
    <t>Non-Capitalized Equip-Avisual</t>
  </si>
  <si>
    <t>Non-Capitalized Equip-Library</t>
  </si>
  <si>
    <t>Non-Capitalized Replace Equip-Food Svc</t>
  </si>
  <si>
    <t>Non-Capitalized Repl Eqmt-Capitalized FB</t>
  </si>
  <si>
    <t>Non-Capitalized Repl Equip NNC Alloc</t>
  </si>
  <si>
    <t>Non-Capitalized Equip-FSB Alloc</t>
  </si>
  <si>
    <t>Non-Capitalized Equip-Transp</t>
  </si>
  <si>
    <t>Non-Capitalized Equip-Reimb Objt</t>
  </si>
  <si>
    <t>JC-Noncapitalized Equipment-Settlement</t>
  </si>
  <si>
    <t>JC-Noncapitalized Equipment</t>
  </si>
  <si>
    <t>Job Cost-Non-Capitalized-Reimb Objt</t>
  </si>
  <si>
    <t>Non-Capitalized Equip-Adj-Bdgt/Exp</t>
  </si>
  <si>
    <t>Food</t>
  </si>
  <si>
    <t>Food - Inventory Scrapping</t>
  </si>
  <si>
    <t>Food - Physical Inventory Adjustment</t>
  </si>
  <si>
    <t>Food - Inventory Scrapping - Supplies</t>
  </si>
  <si>
    <t>Food - Physical Inventory Adjustment - Supplies</t>
  </si>
  <si>
    <t>Food-Adj-GL</t>
  </si>
  <si>
    <t>Food-Adj-Bdgt</t>
  </si>
  <si>
    <t>Food-Contra-Volume Discount</t>
  </si>
  <si>
    <t>Food-Abatement for In-District Food Sales</t>
  </si>
  <si>
    <t>Food - Newman</t>
  </si>
  <si>
    <t>Food-Food Service Branch</t>
  </si>
  <si>
    <t>Food - Price Difference</t>
  </si>
  <si>
    <t>Food – Price Change</t>
  </si>
  <si>
    <t>Food Supplies – Price Change</t>
  </si>
  <si>
    <t>Food-Reimb Objt</t>
  </si>
  <si>
    <t>Other Food Service Supplies</t>
  </si>
  <si>
    <t>Food-Other-FS Supplies-Adj GL</t>
  </si>
  <si>
    <t>Job Cost-Food-Contra</t>
  </si>
  <si>
    <t>Food-Adj-Budget/Expenditures</t>
  </si>
  <si>
    <t>JC-Subagreements for Services</t>
  </si>
  <si>
    <t>School services/contracts</t>
  </si>
  <si>
    <t>Subagreements for Services-Noninstr</t>
  </si>
  <si>
    <t>Subagreements for Services-Other Noninstr</t>
  </si>
  <si>
    <t>Subagreements for Services-NPS/NPA</t>
  </si>
  <si>
    <t>Subagreements for Services-Bus Services</t>
  </si>
  <si>
    <t>Subagreements for Services-Adj</t>
  </si>
  <si>
    <t>Subagreements for Services-Instr</t>
  </si>
  <si>
    <t>Subagreements for Services-Reimb Obj</t>
  </si>
  <si>
    <t>JC-Subagreements for Services-Settlement</t>
  </si>
  <si>
    <t>Subagreements for Services-Job Cost-Contra</t>
  </si>
  <si>
    <t>Subagreements for Services-Adj/Bdgt</t>
  </si>
  <si>
    <t>Mileage</t>
  </si>
  <si>
    <t>Travel/Conference Attendance</t>
  </si>
  <si>
    <t>Mileage - Flat Rte (Transport Tools/Material)</t>
  </si>
  <si>
    <t>Transp Reimbursement-Job Cost</t>
  </si>
  <si>
    <t>Adjustments</t>
  </si>
  <si>
    <t>Travel/Conf/Milege-Adjust</t>
  </si>
  <si>
    <t>Travel/Mile-Reimb Objt</t>
  </si>
  <si>
    <t>JC-Travel and Conferences-Settlement</t>
  </si>
  <si>
    <t>JC-Travel, Conferences and Mileage</t>
  </si>
  <si>
    <t>Job Cost-Mileage-Contra</t>
  </si>
  <si>
    <t>Travel/Conf-Adj-Bgt/Exp</t>
  </si>
  <si>
    <t>Dues and Membership</t>
  </si>
  <si>
    <t>Dues and Membership-Reimb Objt</t>
  </si>
  <si>
    <t>JC-Dues and Memberships-Settlement</t>
  </si>
  <si>
    <t>JC-Dues and Memberships</t>
  </si>
  <si>
    <t>Dues and Membership-Adj-Bgt/Exp</t>
  </si>
  <si>
    <t>JC-Insurance</t>
  </si>
  <si>
    <t>Pupil Insurance</t>
  </si>
  <si>
    <t>Other Insurance</t>
  </si>
  <si>
    <t>Pupil Insurance-Reimb Objt</t>
  </si>
  <si>
    <t>JC-Insurance-Settlement</t>
  </si>
  <si>
    <t>Insurance - Adjustments</t>
  </si>
  <si>
    <t>Insurance-Adj-Bdgt/Expend</t>
  </si>
  <si>
    <t>JC-Operations and Housekeeping Services</t>
  </si>
  <si>
    <t>Utilities</t>
  </si>
  <si>
    <t>Utilities, Other Services-Adjust</t>
  </si>
  <si>
    <t>Rubbish Disposal</t>
  </si>
  <si>
    <t>Laundry Service</t>
  </si>
  <si>
    <t>Utilities, Other Services-Reimb Objt</t>
  </si>
  <si>
    <t>JC-Operations and Hskpg Svcs-Settlement</t>
  </si>
  <si>
    <t>Job Cost-Utilities-Contra</t>
  </si>
  <si>
    <t>Utilities &amp; Other Services-Adjust</t>
  </si>
  <si>
    <t>Utilities/House-Adj-Bgt/Exp</t>
  </si>
  <si>
    <t>JC-Rentals, Leases, Repairs and Noncap Improvmnts</t>
  </si>
  <si>
    <t>Rental Of Facilities</t>
  </si>
  <si>
    <t>Maintenance Of Facilities</t>
  </si>
  <si>
    <t>Rents, Leases, Repairs-Adjust</t>
  </si>
  <si>
    <t>Repair Of Equipment</t>
  </si>
  <si>
    <t>Maintenance Of Equipment</t>
  </si>
  <si>
    <t>Rental Of Equipment-Job Cost</t>
  </si>
  <si>
    <t>Rentals/Leases/Repairs-Adj</t>
  </si>
  <si>
    <t>Non-Capitalized Alt &amp; Improvements</t>
  </si>
  <si>
    <t>Rental Of Equipment</t>
  </si>
  <si>
    <t>Non-Capitalized Alt &amp; Improvements-FB</t>
  </si>
  <si>
    <t>Rent Of Facilities-Reimb Objt</t>
  </si>
  <si>
    <t>JC-Rentals, Lse, Rpr, Noncap Imp-Sttlmnt</t>
  </si>
  <si>
    <t>Maintenance Of Facilities - PD</t>
  </si>
  <si>
    <t>Job Cost-Rent Of Fac-Contra</t>
  </si>
  <si>
    <t>Rent/Lse-Adj-Bgt/Exp</t>
  </si>
  <si>
    <t>Transfs of Direct Costs-Sch Adm Supp-Special Ed</t>
  </si>
  <si>
    <t>Trans of Direct Costs-FacRents&amp;LeasesSupp-Pupil Tr</t>
  </si>
  <si>
    <t>Trans of Direct Costs-Maint Supp-Spec Ed/Pupil Trn</t>
  </si>
  <si>
    <t>Trans of Direct Costs-Operation Support-Special Ed</t>
  </si>
  <si>
    <t>Trans of Direct Costs-Sch Adm Supp Reimb Obj</t>
  </si>
  <si>
    <t>Trans of Direct Costs-Maint/Oper Supp Reimb Obj</t>
  </si>
  <si>
    <t>Trans of Direct Costs-Gdnc&amp;Cnsl Support-Sp Ed</t>
  </si>
  <si>
    <t>Trans of Direct Costs-Psych Svcs Support-Sp Ed</t>
  </si>
  <si>
    <t>Trans of Direct Costs-Attend&amp;SocWork Support-Sp Ed</t>
  </si>
  <si>
    <t>Trans of Direct Costs-Health Svcs Support-Sp Ed</t>
  </si>
  <si>
    <t>Trans of Direct Costs-Speech Path Support-Sp Ed</t>
  </si>
  <si>
    <t>Trans of Direct Costs-PupilTestingSvcSupport-Sp Ed</t>
  </si>
  <si>
    <t>Trans of Direct Costs-PupilTranspSupport-Sp Ed</t>
  </si>
  <si>
    <t>Trans of Direct Costs-Food Svcs Support-Sp Ed</t>
  </si>
  <si>
    <t>Trans of Direct Costs-Pupil Svc-Sp Ed-Reimb Obj</t>
  </si>
  <si>
    <t>Trans of Direct Costs-All Other Direct Costs</t>
  </si>
  <si>
    <t>Trfs of Dir Costs-Interfd-Maintenance Support</t>
  </si>
  <si>
    <t>Trfs of Dir Costs-Interfd-Operation Support</t>
  </si>
  <si>
    <t>Trfs of Dir Costs-Interfd-Adm Support-SFP-Charter</t>
  </si>
  <si>
    <t>Trfs of Dir Costs-Interfd-Supp-Reimb Obj-Charter</t>
  </si>
  <si>
    <t>Trfs of Dir Costs-Interfd-All Other Direct Costs</t>
  </si>
  <si>
    <t>JC-Prof/Consulting Svcs and Operating Expenditures</t>
  </si>
  <si>
    <t>Prof Service Contracts</t>
  </si>
  <si>
    <t>Other Contracts</t>
  </si>
  <si>
    <t>Tuition Reimbursement</t>
  </si>
  <si>
    <t>Other Expenses - Adjustments</t>
  </si>
  <si>
    <t>Other Expenses</t>
  </si>
  <si>
    <t>Needs Based Payments</t>
  </si>
  <si>
    <t>Support Services</t>
  </si>
  <si>
    <t>Revenue</t>
  </si>
  <si>
    <t>Other Services &amp; Oper Exp-Adj</t>
  </si>
  <si>
    <t>Expense</t>
  </si>
  <si>
    <t>Legal Expense</t>
  </si>
  <si>
    <t>Accrual</t>
  </si>
  <si>
    <t>Legal Settlements</t>
  </si>
  <si>
    <t>Contract Bus Services</t>
  </si>
  <si>
    <t>Loss on Sale of Equipment</t>
  </si>
  <si>
    <t>Loss on Sale of Land or Building</t>
  </si>
  <si>
    <t>Other Expense - Accounts Receivable Write Off</t>
  </si>
  <si>
    <t>Prepare invoice</t>
  </si>
  <si>
    <t>Software License Maintenance</t>
  </si>
  <si>
    <t>Software License Maintenance - Microsoft</t>
  </si>
  <si>
    <t>Enterprise License Agreement – Software</t>
  </si>
  <si>
    <t>zz</t>
  </si>
  <si>
    <t>Prof Service Contracts-Adj</t>
  </si>
  <si>
    <t>Prof Service Contracts-GP-Instr</t>
  </si>
  <si>
    <t>Prof Service Contracts-EL-Instr</t>
  </si>
  <si>
    <t>Prof Service Contracts-Sec-Instr</t>
  </si>
  <si>
    <t>Prof Service Contracts-Reimb Objt</t>
  </si>
  <si>
    <t>JC-Prof/Consulting Svcs, Op Exps-Sttlmnt</t>
  </si>
  <si>
    <t>AUC Settlement Contra-Bldg &amp; Bldg Impr.</t>
  </si>
  <si>
    <t>AUC Settlement Contra-Equipment</t>
  </si>
  <si>
    <t>JC-Settlement-Services and Oth Op Exps</t>
  </si>
  <si>
    <t>Other-Services-Adj-Bgt/Exp</t>
  </si>
  <si>
    <t>Other Exp-Amortization-Debt Issue Costs-Full Acrl</t>
  </si>
  <si>
    <t>Other Exp-Self-Ins Funds-Full Accrual Contra</t>
  </si>
  <si>
    <t>Other Exp-Self-Ins Funds-Full Accrual</t>
  </si>
  <si>
    <t>Other Expenses (Full Accrual)</t>
  </si>
  <si>
    <t>Job Cost-Prof Service Contracts-Contra</t>
  </si>
  <si>
    <t>Prof Service Contracts-Adj-Bgt</t>
  </si>
  <si>
    <t>JC-Communications</t>
  </si>
  <si>
    <t>Tel,Pager,Postage Fees</t>
  </si>
  <si>
    <t>Tel,Pager,Postage-Adjust</t>
  </si>
  <si>
    <t>Tel, Pager, Postage Fee-JC</t>
  </si>
  <si>
    <t>Mail – Physical Inventory Adjustment</t>
  </si>
  <si>
    <t>Mail – Other</t>
  </si>
  <si>
    <t>Tel,Pager,Postage-Reimb Objt</t>
  </si>
  <si>
    <t>JC-Communications-Settlement</t>
  </si>
  <si>
    <t>Telephone-Job Cost Contra</t>
  </si>
  <si>
    <t>Tel,Pager,Postage-Adj-Bgt/Exp</t>
  </si>
  <si>
    <t>Oth Exp-AUC Writeoff-Full Accrual</t>
  </si>
  <si>
    <t>Conversion-Projects-Writeoff</t>
  </si>
  <si>
    <t>Conversion-Projects-Capital</t>
  </si>
  <si>
    <t>Conversion-Projects-Land</t>
  </si>
  <si>
    <t>Conversion-Projects-Noncapital</t>
  </si>
  <si>
    <t>Capital Outlay-Full Accrual Contra</t>
  </si>
  <si>
    <t>Capitalized equipment/outlay</t>
  </si>
  <si>
    <t>Sites</t>
  </si>
  <si>
    <t>Sites-Adjustment</t>
  </si>
  <si>
    <t>Land/Sites - Modified Accrual</t>
  </si>
  <si>
    <t>Land/Site - AUC Settlement Contra</t>
  </si>
  <si>
    <t>Sites-Capitalized Fringe Ben</t>
  </si>
  <si>
    <t>Sites-Reimb Objt</t>
  </si>
  <si>
    <t>Sites-Modified Accrual (PYA)</t>
  </si>
  <si>
    <t>Job Cost-Sites-Contra</t>
  </si>
  <si>
    <t>Sites-Adj-Bgt/Exp</t>
  </si>
  <si>
    <t>Improvement Of Sites</t>
  </si>
  <si>
    <t>Improvement Of Land/Sites - Modified Accrual</t>
  </si>
  <si>
    <t>Improvement of Land/Sites - AUC Settlement Contra</t>
  </si>
  <si>
    <t>Improvement Of Sites-Cap FB</t>
  </si>
  <si>
    <t>Improvement of Sites-Reimb Objt</t>
  </si>
  <si>
    <t>Improvement of Sites-Adj-Bgt/Exp-PC</t>
  </si>
  <si>
    <t>Improvement of Sites-Adj-Bgt/Exp-RE</t>
  </si>
  <si>
    <t>Demolition Of Buildings</t>
  </si>
  <si>
    <t>Demolition Of Buildings-Cap FB</t>
  </si>
  <si>
    <t>Improvement of Sites-Mod Accr (PYA)</t>
  </si>
  <si>
    <t>Job Cost-Improvement of Sites-Contra</t>
  </si>
  <si>
    <t>Bldgs &amp; Improvement Of Bldgs</t>
  </si>
  <si>
    <t>Bldgs &amp; Improvement Of Bldgs-Adjustmt</t>
  </si>
  <si>
    <t>Building-Modified Accrual</t>
  </si>
  <si>
    <t>Building and Building Improvement -AUC Sett Contra</t>
  </si>
  <si>
    <t>Bldgs &amp; Improvement Of Bldgs-Cap FB</t>
  </si>
  <si>
    <t>Bldgs &amp; Improvement Of Bldgs - Cap Exp</t>
  </si>
  <si>
    <t>Bldgs &amp; Improvement Of Bldgs- Cap Exp FB</t>
  </si>
  <si>
    <t>Portable Bldg-Modified Accrual</t>
  </si>
  <si>
    <t>Building - Modified Accrual</t>
  </si>
  <si>
    <t>Bldgs &amp; Improvement Of Bldgs- Reimb Objt</t>
  </si>
  <si>
    <t>Building-Modified Accrual (PYA)</t>
  </si>
  <si>
    <t>Construction in Prog (with Invest Measure)-Mod Acc</t>
  </si>
  <si>
    <t>Job Cost-Bldgs/Imprvmnt of Bldgs-Contra</t>
  </si>
  <si>
    <t>Bldgs-Adj-Bgt/Exp</t>
  </si>
  <si>
    <t>Books &amp; Media-New/Expand Libr</t>
  </si>
  <si>
    <t>Books &amp; Med-Library-Cap FB</t>
  </si>
  <si>
    <t>Books - AUC Settlement Contra</t>
  </si>
  <si>
    <t>Books &amp; Media-New/Expand Libr - Modified Accrual</t>
  </si>
  <si>
    <t>Books &amp; Media-Reimb Objt</t>
  </si>
  <si>
    <t>Books &amp; Media-Lib-Adj-Bdgt/Expend</t>
  </si>
  <si>
    <t>All Other Equipment</t>
  </si>
  <si>
    <t>Equipment-Adjustment</t>
  </si>
  <si>
    <t>Computers/Office &amp; Business Machines - Mod Accrual</t>
  </si>
  <si>
    <t>Equipment - AUC Settlement Contra</t>
  </si>
  <si>
    <t>Audio-Visual Equipment</t>
  </si>
  <si>
    <t>Audio-Visual Equip-Cap FB</t>
  </si>
  <si>
    <t>Library Equipment</t>
  </si>
  <si>
    <t>Library Equipment-Cap FB</t>
  </si>
  <si>
    <t>Vehicles - Modified Accrual</t>
  </si>
  <si>
    <t>Food Services Equipment</t>
  </si>
  <si>
    <t>Food Services Equip-Cap FB</t>
  </si>
  <si>
    <t>Broadcasting/Library/AudVis/Communication-Mod Accr</t>
  </si>
  <si>
    <t>Transportation Equipment</t>
  </si>
  <si>
    <t>Transportation Equip-Cap FB</t>
  </si>
  <si>
    <t>Reprographics - Modified Accrual</t>
  </si>
  <si>
    <t>Athletic/Music/Science/Engineer - Modified Accrual</t>
  </si>
  <si>
    <t>Food Services - Modified Accrual</t>
  </si>
  <si>
    <t>Transportation/Custodial/Heavy Machinery- Mod Accr</t>
  </si>
  <si>
    <t>A/V Equip-Reimb Objt</t>
  </si>
  <si>
    <t>Furniture and Fixtures/Outdoor Eqmt - Mod Accr</t>
  </si>
  <si>
    <t>All Other Equipment-Cap FB</t>
  </si>
  <si>
    <t>Equipment-Modified Accrual (PYA)</t>
  </si>
  <si>
    <t>Equipment - AUC - Modified Accrual</t>
  </si>
  <si>
    <t>Job Cost-Equipment-Contra</t>
  </si>
  <si>
    <t>Equipment - Adjustments</t>
  </si>
  <si>
    <t>Equipment - Adj-Bgt/Exp</t>
  </si>
  <si>
    <t>Computers/Office and Business Machine (Replace)</t>
  </si>
  <si>
    <t>Replacement Of Equipment - Cap FB</t>
  </si>
  <si>
    <t>Computers/Ofc&amp; Business Mach-Mod Accr-Replacement</t>
  </si>
  <si>
    <t>Replacement Of Equipment-Job Cost</t>
  </si>
  <si>
    <t>Force Account</t>
  </si>
  <si>
    <t>Vehicles - Modified Accrual - Replacement</t>
  </si>
  <si>
    <t>Broadcast/Libr/AV/Communication-Mod Accr-Replace</t>
  </si>
  <si>
    <t>Reprographics - Modified Accrual - Replacement</t>
  </si>
  <si>
    <t>Athletic/Music/Science/Engineer-Mod Accr-Replace</t>
  </si>
  <si>
    <t>Food Services - Modified Accrual - Replacement</t>
  </si>
  <si>
    <t>Transportation/Custodial/Hvy Mach-Mod Accr-Replace</t>
  </si>
  <si>
    <t>Replacement Of Equipment-Reimb Objt</t>
  </si>
  <si>
    <t>Furniture and Fixtures/Outdoor- Mod Accr-Replace</t>
  </si>
  <si>
    <t>Job Cost-Replacement Of Equipment-Contra</t>
  </si>
  <si>
    <t>Replacement of Equipment-Adj-Bgt/Exp</t>
  </si>
  <si>
    <t>Depreciation-Full Accrual</t>
  </si>
  <si>
    <t>F/A Depreciation-Land Improvements (Full Accrual)</t>
  </si>
  <si>
    <t>F/A Depreciation-Buildings (Full Accrual)</t>
  </si>
  <si>
    <t>F/A Depreciation-Portable Buildings (Full Accrual)</t>
  </si>
  <si>
    <t>F/A Depreciation-Bldg Improvements (Full Accrual)</t>
  </si>
  <si>
    <t>F/A Depreciation-Equip-Computer/OfcMach(Full Accru</t>
  </si>
  <si>
    <t>F/A Depreciation-Books (Full Accrual)</t>
  </si>
  <si>
    <t>F/A Depreciation-Vehicles (Full Accrual)</t>
  </si>
  <si>
    <t>F/A Depreciation-Broadcast/Libr/AV (Full Accrual)</t>
  </si>
  <si>
    <t>F/A Depreciation-Reprograhics (Full Accrual)</t>
  </si>
  <si>
    <t>F/A Depreciation-Athletic/Music/Sci (Full Accrual)</t>
  </si>
  <si>
    <t>F/A Depreciation-Food Services (Full Accrual)</t>
  </si>
  <si>
    <t>F/A Depreciation-Tran/Cust/HvyMach (Full Accrual)</t>
  </si>
  <si>
    <t>F/A Depreciation-Furniture/Outdoor (Full Accrual)</t>
  </si>
  <si>
    <t>Tuition-Interdist-Special Ed</t>
  </si>
  <si>
    <t>Indirect support/Indirect cost</t>
  </si>
  <si>
    <t>Tuition-Pay To State Spec School</t>
  </si>
  <si>
    <t>Tuition-Reimb Objt</t>
  </si>
  <si>
    <t>Other Tuition, Excess Cost, Def Pymt Distrct/Chrtr</t>
  </si>
  <si>
    <t>Other Tuit-Excess Cost/Def</t>
  </si>
  <si>
    <t>Transfer of Pass-Thru Revenues to Distr or Charter</t>
  </si>
  <si>
    <t>Transfers of Apportionments to Charter Schools</t>
  </si>
  <si>
    <t>Transfer In Lieu Prop Tax To Chrtr</t>
  </si>
  <si>
    <t>Indirect Support-General Fund</t>
  </si>
  <si>
    <t>Admin Support-Child Dev-SFP</t>
  </si>
  <si>
    <t>Indirect Supp Adj-Bdgt</t>
  </si>
  <si>
    <t>Indirect Support-Reimb Objt</t>
  </si>
  <si>
    <t>Indirect Support-Gen Fnd-Reimb Objt</t>
  </si>
  <si>
    <t>Indirect Support-Gen Fund-Adj-Bdgt/Exp</t>
  </si>
  <si>
    <t>Interfund-Indirect Support</t>
  </si>
  <si>
    <t>Interfund-Adm Support-SFP</t>
  </si>
  <si>
    <t>Interfund-Sup-Reimb Obj</t>
  </si>
  <si>
    <t>School Admin Supp-Special Ed</t>
  </si>
  <si>
    <t>Fac Rents&amp;Leases Supp-Pupil Tran</t>
  </si>
  <si>
    <t>Maint Supp-Spec Ed/Pupil Tran</t>
  </si>
  <si>
    <t>Operation Support - Special Ed</t>
  </si>
  <si>
    <t>School Adm Supp Reimb Obj</t>
  </si>
  <si>
    <t>Maint/Oper Supp Reimb Obj</t>
  </si>
  <si>
    <t>Gdnc&amp;Cnsl Support-Sp Ed</t>
  </si>
  <si>
    <t>PySchool Services Support-Sp Ed</t>
  </si>
  <si>
    <t>Attend&amp;Soc Work Supp-Sp Ed</t>
  </si>
  <si>
    <t>Health Services Support-Sp Ed</t>
  </si>
  <si>
    <t>Speech Path Support-Sp Ed</t>
  </si>
  <si>
    <t>Pupil Testing Services Supp-Sp Ed</t>
  </si>
  <si>
    <t>Pupil Transportation Support-Sp Ed</t>
  </si>
  <si>
    <t>Food Services Support-Sp Ed</t>
  </si>
  <si>
    <t>Pupil Service-Sp Ed-Reimb Obj</t>
  </si>
  <si>
    <t>Interfund-Maintenance Support</t>
  </si>
  <si>
    <t>Interfund-Operation Support</t>
  </si>
  <si>
    <t>Interfund-Adm Support-SFP-Charter</t>
  </si>
  <si>
    <t>Interfund-Sup-Reimb Objt-Charter</t>
  </si>
  <si>
    <t>State School Bldg Repayment</t>
  </si>
  <si>
    <t>Bond Redemptions</t>
  </si>
  <si>
    <t>Bond Redemptions-Reim Objt</t>
  </si>
  <si>
    <t>Bond Interest &amp; Other Service Charge</t>
  </si>
  <si>
    <t>Debt Service Bond Issuance Cost</t>
  </si>
  <si>
    <t>Repayment Of State School Bldg Aid Fund</t>
  </si>
  <si>
    <t>Payment For Acquisition Of Property</t>
  </si>
  <si>
    <t>Debt Service-Interest</t>
  </si>
  <si>
    <t>Payment-Ref COPs Escrow Agent-Int</t>
  </si>
  <si>
    <t>Interest Expense-Full Accrual</t>
  </si>
  <si>
    <t>Other Debt Service-Principal</t>
  </si>
  <si>
    <t>Payment-Ref COPs Escrow Agent-Prin</t>
  </si>
  <si>
    <t>Debt Service Fund-Reimb Objt</t>
  </si>
  <si>
    <t>Debt Service-Principal-Full Accrual Contra</t>
  </si>
  <si>
    <t>Interfund Transfers Out-Full Accrual Contra</t>
  </si>
  <si>
    <t>General Fund To Child Dev Fund</t>
  </si>
  <si>
    <t>General Fund/Special ReService Fund</t>
  </si>
  <si>
    <t>All Funds To Ssb/Cty School Fac</t>
  </si>
  <si>
    <t>Bond I &amp; R To General Fund</t>
  </si>
  <si>
    <t>Gen, Sp Resv, Bldg &gt; Def Maint</t>
  </si>
  <si>
    <t>General Fund To Cafeteria Fund</t>
  </si>
  <si>
    <t>GF, Cap Fac Fd/Cap Services Fund</t>
  </si>
  <si>
    <t>IFT-Adj-Bdgt/Exp</t>
  </si>
  <si>
    <t>Other Interfund Transfers Out</t>
  </si>
  <si>
    <t>Transfer From Reorganized Dist</t>
  </si>
  <si>
    <t>All Other Uses</t>
  </si>
  <si>
    <t>Payment To Ref Bond Escrow Agent</t>
  </si>
  <si>
    <t>OFU-Discount on Issuance of Ref Bond</t>
  </si>
  <si>
    <t>Payment To Ref COPs Escrow Agent - Interest</t>
  </si>
  <si>
    <t>Payment To Ref COPs Escrow Agent - Prin</t>
  </si>
  <si>
    <t>Oth Financing Uses-Payment to COPs escrow agent</t>
  </si>
  <si>
    <t>General Fd-Reimb Objt</t>
  </si>
  <si>
    <t>Other Financing Uses-Discount on Issuance of COPs</t>
  </si>
  <si>
    <t>Other Financing Uses-Discount on Issuance of Bonds</t>
  </si>
  <si>
    <t>Payment to Escrow Agent-Full Accrual Contra</t>
  </si>
  <si>
    <t>All Other Financing Uses-Full Accrual Contra</t>
  </si>
  <si>
    <t>Project Planning &amp; Budgeting - Generic</t>
  </si>
  <si>
    <t>LCFF State Aid - Current Yr</t>
  </si>
  <si>
    <t>Revenue/Income</t>
  </si>
  <si>
    <t>Revenue Limit State Aid-CY-Summer Core</t>
  </si>
  <si>
    <t>Revenue Limit State Aid-CY-Summer Rem</t>
  </si>
  <si>
    <t>Revenue Limit State Aid-CY-Comm Day Sch</t>
  </si>
  <si>
    <t>Revenue Limit State Aid-CY-Remdl Inst 2-6</t>
  </si>
  <si>
    <t>Revenue Limit State Aid-CY-In+I966</t>
  </si>
  <si>
    <t>Revenue Limit State Aid-CY-Reading Prog</t>
  </si>
  <si>
    <t>Revenue Limit State Aid-CY-Intnsv Algbra</t>
  </si>
  <si>
    <t>LCFF State Aid-CY-Charter Schs</t>
  </si>
  <si>
    <t>LCFF-CY-Educ Protection Account</t>
  </si>
  <si>
    <t>LCFF-CY-Educ Protection Account - Charter</t>
  </si>
  <si>
    <t>Charter Schs Gen Purp Enttlmnt-State Aid</t>
  </si>
  <si>
    <t>Chrtr Sch Gen Purp Entitlmnt-St Aid-Adv</t>
  </si>
  <si>
    <t>Chrtr Sch FI-Gen Purp Entitlmnt-St Aid</t>
  </si>
  <si>
    <t>LCFF State Aid-Prior Years</t>
  </si>
  <si>
    <t>LCFF State Aid-PY-EPA</t>
  </si>
  <si>
    <t>LCFF State Aid-PY-Charter Schs</t>
  </si>
  <si>
    <t>Homeowners' Exemptions</t>
  </si>
  <si>
    <t>Other Subventions/In-Lieu Taxes</t>
  </si>
  <si>
    <t>Secured Roll Taxes</t>
  </si>
  <si>
    <t>Secured Roll Taxes-PY-Charter</t>
  </si>
  <si>
    <t>Unsecured Roll Taxes</t>
  </si>
  <si>
    <t>Prior Years' Taxes</t>
  </si>
  <si>
    <t>Supplemental Taxes</t>
  </si>
  <si>
    <t>Education Revenue Augmentation Fd (ERAF)</t>
  </si>
  <si>
    <t>Education Revenue Augmentation Fd (ERAF) Negative</t>
  </si>
  <si>
    <t>Supplemntal Eductnl Revenue Augmentation Fd(SERAF)</t>
  </si>
  <si>
    <t>Community Redevelopment Funds</t>
  </si>
  <si>
    <t>RDA RPTTF Residual Distributions</t>
  </si>
  <si>
    <t>RDA Asset Liquidation</t>
  </si>
  <si>
    <t>Penalties &amp; Interest Fr Delinquent Taxes</t>
  </si>
  <si>
    <t>Royalties And Bonuses (100%)</t>
  </si>
  <si>
    <t>Less: Non-Revenue Limit (50 Percent) Adj</t>
  </si>
  <si>
    <t>Revenue Limit Trnsfrs-CY-Spec Ed Reg ADA</t>
  </si>
  <si>
    <t>Revenue Limit Trnsfrs-CY-Apprentice Hrs</t>
  </si>
  <si>
    <t>Revenue Limit Trnsfrs-CY-Commnty Day Sch</t>
  </si>
  <si>
    <t>Revenue Limit Trnsfrs-CY-Continuation Ed</t>
  </si>
  <si>
    <t>LCFF Transfers-CY-Adult Ed Fund</t>
  </si>
  <si>
    <t>Revenue Limit Transfers-CY-ESL</t>
  </si>
  <si>
    <t>PERS Reduction Transfer</t>
  </si>
  <si>
    <t>PERS Reduction Transfer-SFP</t>
  </si>
  <si>
    <t>Transfers to Charter Schs in Lieu of PropertyTaxes</t>
  </si>
  <si>
    <t>Trnsfrs to Charter Schs in Lieu ofPropTaxes-Credit</t>
  </si>
  <si>
    <t>Maintenance And Ops (Public Law 81-874) - CY</t>
  </si>
  <si>
    <t>Maintenance And Ops (Public Law 81-874) - PY</t>
  </si>
  <si>
    <t>Special Education - Entitlement-CY</t>
  </si>
  <si>
    <t>Special Education - Entitlement-PY</t>
  </si>
  <si>
    <t>Special Education - Entitlement-Charter</t>
  </si>
  <si>
    <t>Special Education - Discretionary Grants</t>
  </si>
  <si>
    <t>Child Nutrition Programs-CY</t>
  </si>
  <si>
    <t>Child Nutrition Programs-PY</t>
  </si>
  <si>
    <t>Child Nutrition Programs-CY-Lunch</t>
  </si>
  <si>
    <t>Child Nutrition Programs-PY-Lunch</t>
  </si>
  <si>
    <t>Child Nutrition Programs-CY-Breakfast Basic</t>
  </si>
  <si>
    <t>Child Nutrition Programs-PY-Breakfast Basic</t>
  </si>
  <si>
    <t>Child Nutri Progs-CY-Supplements In NSL</t>
  </si>
  <si>
    <t>Child Nutrition Programs-PY-Suppl in NSL</t>
  </si>
  <si>
    <t>Child Nutrition Programs-Charter</t>
  </si>
  <si>
    <t>Child Nutrition Programs-Cost Recoveries</t>
  </si>
  <si>
    <t>Child Nutrition Programs-Unclaimed Meals</t>
  </si>
  <si>
    <t>Child Nutrition Programs-Lunch-Unclaimed</t>
  </si>
  <si>
    <t>Child Nutri Prog-Breakfast-Unclaimed</t>
  </si>
  <si>
    <t>Child Nutri Prog-Supplmnts-NSL-Unclaimed</t>
  </si>
  <si>
    <t>Child Nutrition Programs-Breakfast-Needy-CY</t>
  </si>
  <si>
    <t>Child Nutrition Programs-Breakfast-Needy-PY</t>
  </si>
  <si>
    <t>Child Nutrition Programs-Donated Commodities</t>
  </si>
  <si>
    <t>Child Nutrition Programs-Agreement C-CY</t>
  </si>
  <si>
    <t>Child Nutrition Programs-Agreement C-PY</t>
  </si>
  <si>
    <t>Child Nutrition Programs-Breakfst-Chartr</t>
  </si>
  <si>
    <t>Donated Food Commodities</t>
  </si>
  <si>
    <t>Forest Reserve Funds-CY</t>
  </si>
  <si>
    <t>Federal Revenue-Flood Control Funds-CY</t>
  </si>
  <si>
    <t>FEMA</t>
  </si>
  <si>
    <t>Fed Rev-Interagency Contracts Between LEAs</t>
  </si>
  <si>
    <t>All Other Federal Revenue</t>
  </si>
  <si>
    <t>All Other Fed Rev-Fed Block Grant CDF-PY</t>
  </si>
  <si>
    <t>All Other Fed Rev-Medi-Cal Adm Activity</t>
  </si>
  <si>
    <t>All Other Fed Rev-PCA 15136 CY</t>
  </si>
  <si>
    <t>All Other Fed Rev-Welfare2Work/WESL Clss</t>
  </si>
  <si>
    <t>All Other Fed Rev-PCA 15136 PY</t>
  </si>
  <si>
    <t>All Other Fed Rev-ROTC Vitalization-CY</t>
  </si>
  <si>
    <t>All Other Fed Rev-ROTC Vitalization-PY</t>
  </si>
  <si>
    <t>All Other Federal Revenue-Charter Schs</t>
  </si>
  <si>
    <t>All Other Fed Rev-Early Retiremnt Reinsurance Prog</t>
  </si>
  <si>
    <t>All Other Fed Rev-Fed Renovatn &amp; Repair</t>
  </si>
  <si>
    <t>All Other Fed Rev-Donated Commodities</t>
  </si>
  <si>
    <t>All Other Fed Rev-Unimplmtd-FI-Chrtr Sch</t>
  </si>
  <si>
    <t>All Other Fed Rev-Medicare Part D Subsidy</t>
  </si>
  <si>
    <t>All Other Fed Rev-Refugee Act of 1980-Adult</t>
  </si>
  <si>
    <t>All Other Fed Rev-Cnty LA Comm Dev Block Grant</t>
  </si>
  <si>
    <t>All Other Fed Rev-Unimplemented Adu-Fed Prog</t>
  </si>
  <si>
    <t>All Other Fed Rev-RITE-Refugee Imm. Train/Emply</t>
  </si>
  <si>
    <t>All Other Fed Rev-Adult Educ Svc-SmartLabs(DHS)</t>
  </si>
  <si>
    <t>All Other Fed Rev-Patient &amp; Hlth Care Set Ed Svc</t>
  </si>
  <si>
    <t>All Other Fed Rev-STAR-Student Achvment in Reading</t>
  </si>
  <si>
    <t>All Other Fed Rev - Asset Forfeiture</t>
  </si>
  <si>
    <t>All Other Fed Rev-Ca Alt Perf Assmnt(CAPA)-STAR</t>
  </si>
  <si>
    <t>All Oth Fed Rev -Emrgncy ImpactAidForDisplacedStud</t>
  </si>
  <si>
    <t>All Other Fed Rev-Unrestrictd SAP to IFS Interface</t>
  </si>
  <si>
    <t>All Other Fed Rev-Advance Placement Fee</t>
  </si>
  <si>
    <t>Oth Fed Rev-QSCBs &amp; BABs Subsidy-Full Accrual</t>
  </si>
  <si>
    <t>Other State Apportionments-Current Year</t>
  </si>
  <si>
    <t>Other State Apportnmnts-CY-State App Def</t>
  </si>
  <si>
    <t>Other State Apportnmnts-CY-Inst Entl Oth</t>
  </si>
  <si>
    <t>Other State Apportnmnts-CY-Inst Entl Def</t>
  </si>
  <si>
    <t>Other State Apportionments-CY-Ent Lo Inc</t>
  </si>
  <si>
    <t>Other State Apportnmnts-CY-State Apport</t>
  </si>
  <si>
    <t>Other State Apportnmnts-CY-Prog Sp Reg Sv</t>
  </si>
  <si>
    <t>Other State Apportnmnts-CY-Charter Schs</t>
  </si>
  <si>
    <t>Other State Apportnmnts-CY-Tr AE ROC Sbdy to GF#2</t>
  </si>
  <si>
    <t>Other State App-CY-Augmnt Dueto Incr Fed</t>
  </si>
  <si>
    <t>Other State Apportnmnts-CY-J50 Infnt 0-2</t>
  </si>
  <si>
    <t>Other State Apport-CY-Out of Home Care</t>
  </si>
  <si>
    <t>Other State Apportmnts-CY-Mental Hlth Sv</t>
  </si>
  <si>
    <t>Other State Apportmnts-CY-HTS Suppl Grnt</t>
  </si>
  <si>
    <t>Other State Apport-CY-NPS LCI Entitlement</t>
  </si>
  <si>
    <t>Other State Apport-CY-Sp Disablities Adj</t>
  </si>
  <si>
    <t>Other State Apport-CY-Sp Disablities Def</t>
  </si>
  <si>
    <t>Oth St Apportionmnts-CY-Entit Hndcp-Def</t>
  </si>
  <si>
    <t>Oth St Apportionmnts-CY-Summer Core</t>
  </si>
  <si>
    <t>Oth St Apportionmnts-CY-Summer Rem</t>
  </si>
  <si>
    <t>Oth St Apportionmnts-CY-Remdl Inst 2-6</t>
  </si>
  <si>
    <t>Other State Apportionments - Prior Years</t>
  </si>
  <si>
    <t>Oth St Apportionmnts-PY-Summer Core</t>
  </si>
  <si>
    <t>Oth St Apportionmnts-PY-Summer Rem</t>
  </si>
  <si>
    <t>Oth St Apportionmnts-PY-Remdl Inst 2-6</t>
  </si>
  <si>
    <t>Other State Apportionments-PY-Ins Ent Lo Inc</t>
  </si>
  <si>
    <t>Year-Round School Incentive-CY</t>
  </si>
  <si>
    <t>Year-Round School Incentive-PY</t>
  </si>
  <si>
    <t>Year-Round School Incentive</t>
  </si>
  <si>
    <t>Class Size Reduction, Grades K-3</t>
  </si>
  <si>
    <t>Class Size Reduction, Gr K-3-PY</t>
  </si>
  <si>
    <t>Class Size Reduction, Gr K-3-Charter Sch</t>
  </si>
  <si>
    <t>Class Size Reduction, Grade 11-CY</t>
  </si>
  <si>
    <t>Class Size Reduction, Gr 11-PY</t>
  </si>
  <si>
    <t>Class Size Reduction, Grade 9</t>
  </si>
  <si>
    <t>Class Size Reduction, Gr 9-PY</t>
  </si>
  <si>
    <t>Charter Schools Categorical Block Grant</t>
  </si>
  <si>
    <t>Charter Schs Categorical Block Grant-PY</t>
  </si>
  <si>
    <t>Charter Schs Categorical Block Grant-CY</t>
  </si>
  <si>
    <t>Child Nutrition-CY</t>
  </si>
  <si>
    <t>Child Nutrition-PY</t>
  </si>
  <si>
    <t>Child Nutrition-Lunch-CY</t>
  </si>
  <si>
    <t>Child Nutrition-Lunch-PY</t>
  </si>
  <si>
    <t>Child Nutrition-Breakfast Basic-CY</t>
  </si>
  <si>
    <t>Child Nutrition-Breakfast Basic-PY</t>
  </si>
  <si>
    <t>Child Nutrition-Calif Fresh Start Pilot-CY</t>
  </si>
  <si>
    <t>Child Nutrition-Calif Fresh Start Pilot-PY</t>
  </si>
  <si>
    <t>Child Nutrition-Charter Schs</t>
  </si>
  <si>
    <t>Child Nutrition-Unclaimed Meals</t>
  </si>
  <si>
    <t>Child Nutrition-Lunch-Unclaimed</t>
  </si>
  <si>
    <t>Child Nutrition-Breakfast-Unclaimed</t>
  </si>
  <si>
    <t>Child Nutrition-Breakfast-Needy-CY</t>
  </si>
  <si>
    <t>Child Nutrition-Breakfast-Needy-PY</t>
  </si>
  <si>
    <t>Child Nutrition-Breakfast-Chrtr Sch</t>
  </si>
  <si>
    <t>OSR Sch Brkfst Startup Onetime</t>
  </si>
  <si>
    <t>Child Nutrition-Agreement C-CY</t>
  </si>
  <si>
    <t>Child Nutrition-Agreement C-PY</t>
  </si>
  <si>
    <t>Child Development Apportionments-CY</t>
  </si>
  <si>
    <t>Child Development Apportionments-PY</t>
  </si>
  <si>
    <t>Child Development Apportnmts-Match</t>
  </si>
  <si>
    <t>Child Developmnt Apportnmnts-CY-Reg2SFP</t>
  </si>
  <si>
    <t>Deferred Maintenance Allowance</t>
  </si>
  <si>
    <t>Deferred Maintenance Allowance-PY</t>
  </si>
  <si>
    <t>School Facilities Apportionments</t>
  </si>
  <si>
    <t>School Facilities Apportionment-Heat Red</t>
  </si>
  <si>
    <t>Mandated Cost Reimb-Habitual Truant</t>
  </si>
  <si>
    <t>Mandated Cost Reimb-Pupl Sus,Exp&amp;Exp Ap</t>
  </si>
  <si>
    <t>Mandated Cost Reimb-Emergency Procedures</t>
  </si>
  <si>
    <t>Mandated Cost Reimb-Annual Parent Notice</t>
  </si>
  <si>
    <t>Mandated Cost Reimb-Truancy Notification</t>
  </si>
  <si>
    <t>Mandated Cost Reimb-Physical Fitness</t>
  </si>
  <si>
    <t>Mandated Cost Reimb-Phys Exam Scoliosis</t>
  </si>
  <si>
    <t>Mandated Cost Reimb-Aids Prevention</t>
  </si>
  <si>
    <t>Mandated Cost Reimb-Charter Schools</t>
  </si>
  <si>
    <t>Mandated Cost Reimb-Sch Dist Of Choice</t>
  </si>
  <si>
    <t>Mandated Cost Reimb-Pupil Exclusions</t>
  </si>
  <si>
    <t>Mandated Cost Reimb-Interdistrict Transf</t>
  </si>
  <si>
    <t>Mandated Cost Reimb-School Bus Safety</t>
  </si>
  <si>
    <t>Mandated Cost Reimb-Juvnile Court Note-1</t>
  </si>
  <si>
    <t>Mandated Cost Reimb-Pupil Health Screeng</t>
  </si>
  <si>
    <t>Mandated Cost Reimb-CSIS Compliance</t>
  </si>
  <si>
    <t>Mandated Cost Reimb-Open Meetings</t>
  </si>
  <si>
    <t>Mandated Cost Reimb-Graduation Require</t>
  </si>
  <si>
    <t>Mandated Cost Reimb-InterDistrict Attend</t>
  </si>
  <si>
    <t>Mandated Cost Reimb-Mandate Reimb Proces</t>
  </si>
  <si>
    <t>Mandated Cost Reimb-Sch Site Discipline</t>
  </si>
  <si>
    <t>Mandated Cost Reimb-Sch Acctblty Rpt Crd</t>
  </si>
  <si>
    <t>Mandated Cost Reimb-Caregiver Affidavit</t>
  </si>
  <si>
    <t>Mandated Cost Reimb-Intrst Inc Fr State</t>
  </si>
  <si>
    <t>Mandated Cost Reimb-Collectv Bargain</t>
  </si>
  <si>
    <t>Mandated Cost Reimb-Immunization Record</t>
  </si>
  <si>
    <t>Mandated Cost Reimb-Sch Crimes Rept II</t>
  </si>
  <si>
    <t>Mandated Cost Reimb-Investmt Repts</t>
  </si>
  <si>
    <t>Mandated Cost Reimb-SUI Support</t>
  </si>
  <si>
    <t>Mandated Cost Reimb-Chemical Removal</t>
  </si>
  <si>
    <t>Mandated Cost Reimb-Other State Mandates</t>
  </si>
  <si>
    <t>Mandated Cost Reimb-Criminal Background Checks</t>
  </si>
  <si>
    <t>Mandated Cost-School Bus Safety II</t>
  </si>
  <si>
    <t>Mandated Cost-Law Enforcement Agency</t>
  </si>
  <si>
    <t>Mandated Cost-Pupil Promotion and Retention</t>
  </si>
  <si>
    <t>Mandated Cost Reimb-IntraDistrict Attend</t>
  </si>
  <si>
    <t>Mandated Cost-Employee Benefit Disclosure</t>
  </si>
  <si>
    <t>Mandated Cost-Pupil Classroom Susp</t>
  </si>
  <si>
    <t>Mandated Cost-Sch Dist Fiscal Acct</t>
  </si>
  <si>
    <t>Mandated Cost-Criminal Background Check II</t>
  </si>
  <si>
    <t>Mandated Cost-Immunization Rec-Hep B</t>
  </si>
  <si>
    <t>Mandated Cost-Aids Prev Inst II</t>
  </si>
  <si>
    <t>Mandated Cost-Charter Schools II</t>
  </si>
  <si>
    <t>Mandated Cost-Com Sch Safety Plans Ch</t>
  </si>
  <si>
    <t>Mandated Cost-Financial &amp; Com Audit Ch</t>
  </si>
  <si>
    <t>Mandated Cost-Parent Class Visit Ch</t>
  </si>
  <si>
    <t>Mandated Cost-Annual Parent Not III</t>
  </si>
  <si>
    <t>Mandated Cost-Cert Tchrs Eval-Int</t>
  </si>
  <si>
    <t>Mandated Cost-Emrgncy Prcdrs-Int</t>
  </si>
  <si>
    <t>Mandated Cost-Interdstrct Prmt-Int</t>
  </si>
  <si>
    <t>Mandated Cost-Intradstr Attdc-Int</t>
  </si>
  <si>
    <t>Mandated Cost-Truancy Notfctn-Int</t>
  </si>
  <si>
    <t>Mandated Cost-Open Meetings-Int</t>
  </si>
  <si>
    <t>Mandated Cost-Sch Dist Choice-Int</t>
  </si>
  <si>
    <t>Mandated Cost-Phys Ed Rprts</t>
  </si>
  <si>
    <t>Mandated Cost-Tchr Incent Prg</t>
  </si>
  <si>
    <t>Mandated Cost-Annual Parent Notfctn-Interest</t>
  </si>
  <si>
    <t>Mandated Cost-Notice to Tchr Sus-Interest</t>
  </si>
  <si>
    <t>Mandated Cost-Criminal Bckgrnd Ck-Interest</t>
  </si>
  <si>
    <t>Mandated Cost-Absentee Ballots-Interest</t>
  </si>
  <si>
    <t>Mandated Cost-Habitual Truant-Interest</t>
  </si>
  <si>
    <t>Mandated Cost-Sch Crime Stat Rpt-Interest</t>
  </si>
  <si>
    <t>Mandated Cost-Notice to Tchr Susp</t>
  </si>
  <si>
    <t>Mandated Cost-Sch Bus Safety-Interest</t>
  </si>
  <si>
    <t>Mandated Cost-P.O. Prc Bill of Rights</t>
  </si>
  <si>
    <t>Mandated Cost-Std Based Account</t>
  </si>
  <si>
    <t>Mandated Cost-Law Enforcement Sexual Har</t>
  </si>
  <si>
    <t>Mandated Cost-Consolidation of APN</t>
  </si>
  <si>
    <t>Mandated Cost-Differential Pay &amp; Reemply</t>
  </si>
  <si>
    <t>Mandated Cost-Juvenile Court Note-2</t>
  </si>
  <si>
    <t>Mandated Cost-Charter Schools-Interest</t>
  </si>
  <si>
    <t>Mandated Cost-Pupil Health Scr-Interest</t>
  </si>
  <si>
    <t>Mandated Cost Reimb-Mandate Reimb Proces-Interest</t>
  </si>
  <si>
    <t>Mandated Cost-Tchr Incentive Prg-interest</t>
  </si>
  <si>
    <t>Mandated Cost Reimb-Immunization Rec-Interest</t>
  </si>
  <si>
    <t>Mandated Cost Reimb-Am Gov Course-Interest</t>
  </si>
  <si>
    <t>Mandated Cost-Consolidation of APN-Interest</t>
  </si>
  <si>
    <t>Mandated Cost-Juvenile Court Note 2-Interest</t>
  </si>
  <si>
    <t>Mandated Cost Reimb-Graduation Requiremnt-Interest</t>
  </si>
  <si>
    <t>Mandated Cost Reimb-Collectv Bargain-Interest</t>
  </si>
  <si>
    <t>Mandated Cost Reimb-Caregiver Affidavit-Interest</t>
  </si>
  <si>
    <t>Mandated Cost Reimb-Investmt Repts-Interest</t>
  </si>
  <si>
    <t>Mandated Cost Reimb-Pupil Sus,Expl,Ap-Interest</t>
  </si>
  <si>
    <t>Mandated Cost Reimb-Sch Report Card-Interest</t>
  </si>
  <si>
    <t>Mandated Cost-Reimb Integ PY</t>
  </si>
  <si>
    <t>State Lottery Revenue-CY</t>
  </si>
  <si>
    <t>State Lottery Revenue-PY</t>
  </si>
  <si>
    <t>State Lottery Revenue-Charter Schs</t>
  </si>
  <si>
    <t>State Lottery Revenue-Charter-CY</t>
  </si>
  <si>
    <t>Voted Indebtdns Levs-Homeowners Exmptns</t>
  </si>
  <si>
    <t>OSR-TRSRLVI Other S/ILTX to FD</t>
  </si>
  <si>
    <t>Pass-Thru Rev fr State Sources-Chrtr-Gen Purp</t>
  </si>
  <si>
    <t>Pass-Thru Rev fr State Sources-Chrtr-Cat Blk Grt</t>
  </si>
  <si>
    <t>Pass-Thru Rev fr State Sources</t>
  </si>
  <si>
    <t>All Other State Revenue</t>
  </si>
  <si>
    <t>All Other State Revenue-PY</t>
  </si>
  <si>
    <t>All Other State Rev-Readers Assts Reim</t>
  </si>
  <si>
    <t>All Other State -Chld Hlth&amp;Disab Titl Ii</t>
  </si>
  <si>
    <t>All Other State Rev-Pupil Assessment CY</t>
  </si>
  <si>
    <t>All Other State Rev-ManCst Sp Ed 10Yr Ann</t>
  </si>
  <si>
    <t>All Other State Rev-Class Size Reduc 4-12</t>
  </si>
  <si>
    <t>All Other State -Peace Ofcrs Trng Reim</t>
  </si>
  <si>
    <t>All Other State Revenue-Charter Schs</t>
  </si>
  <si>
    <t>All Other State Rev-Agri Voc Ed Inc Pg</t>
  </si>
  <si>
    <t>All Other State Revenue-Mental Health</t>
  </si>
  <si>
    <t>OSR-Behavral Intervntion Plan 1-Time Settlmnt-FY10</t>
  </si>
  <si>
    <t>All Other State Rev-Adv Place Fee Red Pg</t>
  </si>
  <si>
    <t>All Oth St Rev-Instr Mtl/Staff Dev-CY</t>
  </si>
  <si>
    <t>All Oth St Rev-Inst Tme/Staff Dv Rfrm-CY</t>
  </si>
  <si>
    <t>All Oth St Rev-Inst Tme/Staff Dv Rfrm-PY</t>
  </si>
  <si>
    <t>All Other State Rev-Targinstrimprchtr PY</t>
  </si>
  <si>
    <t>All Oth St Rev-Class Size Red-Facil-CY</t>
  </si>
  <si>
    <t>All Oth St Rev-Welfare to Work-County</t>
  </si>
  <si>
    <t>OSR-Beginning Teacher Support and Assessment</t>
  </si>
  <si>
    <t>All Oth St Rev-Playgr Safety/Repairs CH</t>
  </si>
  <si>
    <t>All Oth St Rev-Adult Ed Apportionment(SBX3 4)</t>
  </si>
  <si>
    <t>All Oth St Rev-Faciliity Accreditation</t>
  </si>
  <si>
    <t>All Oth St Rev-Unimpl-Fisc Ind-Chrtr</t>
  </si>
  <si>
    <t>All Oth St Rev-Community Day Sch(SBX3 4)</t>
  </si>
  <si>
    <t>All Oth St Rev-Sch Readiness Initiative</t>
  </si>
  <si>
    <t>All Oth St Rev-Fac Renov Grnt Schs</t>
  </si>
  <si>
    <t>All Oth St Rev+Charter Categ Blck Grnt CY</t>
  </si>
  <si>
    <t>All Oth St Rev+Charter Categ Blck Grnt PY</t>
  </si>
  <si>
    <t>All Oth St Rev Def Maint Allow DM Fd CY</t>
  </si>
  <si>
    <t>All Oth St Rev Def Maint Allow DM Fd PY</t>
  </si>
  <si>
    <t>All Oth St Rev-Staff Dev Buyout-Chrtr</t>
  </si>
  <si>
    <t>OSR-Cahsee Intensv Instr Serv</t>
  </si>
  <si>
    <t>OSR Childcare Fac Rvlvng Onetm</t>
  </si>
  <si>
    <t>OSR-Asset Forfeiture - State</t>
  </si>
  <si>
    <t>OSR-CAHSEE Administration</t>
  </si>
  <si>
    <t>OSR-Oral Health Assessment Prog Gr K</t>
  </si>
  <si>
    <t>OSR-Deferred Maintenance Funding</t>
  </si>
  <si>
    <t>All Oth St Rev Class Size Red 11 Gr CY</t>
  </si>
  <si>
    <t>All Oth St Rev Class Size Red 11 Gr PY</t>
  </si>
  <si>
    <t>All Oth St Rev Class Size Red 9th Gr CY</t>
  </si>
  <si>
    <t>All Oth St Rev Class Size Red 9th Gr PY</t>
  </si>
  <si>
    <t>All Oth St Rev CY Summer Core</t>
  </si>
  <si>
    <t>All Oth St Rev PY Summer Core</t>
  </si>
  <si>
    <t>All Oth St Rev CY Retained&amp;Recmmnd for Retentn2-9</t>
  </si>
  <si>
    <t>All Oth St Rev PY Retained&amp;Recmmnd for Retentn2-9</t>
  </si>
  <si>
    <t>All Oth St Rev CY Summer Remedial 7-12(CAHSEE)</t>
  </si>
  <si>
    <t>All Oth St Rev PY Summer Remedial 7-12(CAHSEE)</t>
  </si>
  <si>
    <t>All Oth St Rev Adult Ed CALWORKS(Formerly 6390)</t>
  </si>
  <si>
    <t>All Oth St Rev ROC/P CALWORKS(Formerly 6350)</t>
  </si>
  <si>
    <t>OSR-STRS on Behalf Pension Contributions</t>
  </si>
  <si>
    <t>OSR-Adult Education Block Grant</t>
  </si>
  <si>
    <t>OL-Property Taxes-Full Accrual</t>
  </si>
  <si>
    <t>OL-Vtd Indbt-Secured Roll</t>
  </si>
  <si>
    <t>OL-Vtd Indbt-Unsecrd Roll</t>
  </si>
  <si>
    <t>OL-Vtd Indbt-Pr Yr Taxes</t>
  </si>
  <si>
    <t>OL-Vtd Indbt-Suppl Tax</t>
  </si>
  <si>
    <t>OL-CRA-Long Beach(Inactive)</t>
  </si>
  <si>
    <t>OL-CRA-Monterey Park</t>
  </si>
  <si>
    <t>OL-CRA-Hollywood</t>
  </si>
  <si>
    <t>OL-CRA-Commerce Town(Inactive)</t>
  </si>
  <si>
    <t>OL-CRA-North Hollywood</t>
  </si>
  <si>
    <t>OL-CRA-City Of Bell</t>
  </si>
  <si>
    <t>OL-CRA-LA-AB1290</t>
  </si>
  <si>
    <t>OL-CRA-West Hollywood(Inactive)</t>
  </si>
  <si>
    <t>OL-CRA-Chinatown</t>
  </si>
  <si>
    <t>OL-CRA-Growth(Inactive)</t>
  </si>
  <si>
    <t>OL-CRA-Fr Carson(Inactive)</t>
  </si>
  <si>
    <t>OL-CRA-Los Angelitos CC(Inactive)</t>
  </si>
  <si>
    <t>OL-CRA-South Gate City(Inactive)</t>
  </si>
  <si>
    <t>OL-CRA-Huntington Park(Inactive)</t>
  </si>
  <si>
    <t>OL-CRA-Cudahy(Inactive)</t>
  </si>
  <si>
    <t>OL-CRA-Vernon(Inactive)</t>
  </si>
  <si>
    <t>OL-CRA-San Fernando(Inactive)</t>
  </si>
  <si>
    <t>OL-CRA-Maywood(Inactive)</t>
  </si>
  <si>
    <t>OL-CRA-Bell Gardens(Inactive)</t>
  </si>
  <si>
    <t>OL-CRA-Lynwood(Inactive)</t>
  </si>
  <si>
    <t>OL-CRA-Culver City(Inactive)</t>
  </si>
  <si>
    <t>OL-CRA-Crenshaw AB1290(Inactive)</t>
  </si>
  <si>
    <t>OL-Tax Delinq- Non RevLmt</t>
  </si>
  <si>
    <t>OL-Sales-Equip/Supply-CY</t>
  </si>
  <si>
    <t>OL-Sales-Vehicle Salvage</t>
  </si>
  <si>
    <t>OL-Gain on Sales of Equipment</t>
  </si>
  <si>
    <t>OL-Loss on Sale of Equipment</t>
  </si>
  <si>
    <t>OL-Eqpt Sale Revenue Contra (Old)</t>
  </si>
  <si>
    <t>OL-Eqpt Sale Revenue Contra (New)</t>
  </si>
  <si>
    <t>OL-Sales-Food Sv-ChCtr-CY</t>
  </si>
  <si>
    <t>OL-Sales-Food Sv-ChCtr-PY</t>
  </si>
  <si>
    <t>OL-Sales-Food Salvage-CY</t>
  </si>
  <si>
    <t>OL-Sales-Food Salvage-PY</t>
  </si>
  <si>
    <t>OL Adult Sales Food Cafe CY</t>
  </si>
  <si>
    <t>OL Student Sales Food Cafe CY</t>
  </si>
  <si>
    <t>OL Adult A La Carte Sales Food Cafe CY</t>
  </si>
  <si>
    <t>OL Student A La Carte Sales Food Cafe CY</t>
  </si>
  <si>
    <t>OL-Food Serv Sales-Charter Schs</t>
  </si>
  <si>
    <t>OL-Sales Food Svc Catering</t>
  </si>
  <si>
    <t>OL-Oth Sales-Paper Rcy-CY</t>
  </si>
  <si>
    <t>OL-Oth Sales-ROC-ReimbTax</t>
  </si>
  <si>
    <t>OL-Othsales-ROC-Nonreimtx</t>
  </si>
  <si>
    <t>OL-Othsales-ROC-Contra</t>
  </si>
  <si>
    <t>OL-Ls&amp;Rnt-Civic Ctr-CY</t>
  </si>
  <si>
    <t>OL-Ls&amp;Rnt-Filming &amp; Photo Rental</t>
  </si>
  <si>
    <t>OL-Ls&amp;Rnt-Real Prop Tx-CY</t>
  </si>
  <si>
    <t>OL-Ls&amp;Rnt-Real Prop Tax-PY</t>
  </si>
  <si>
    <t>OL-Ls&amp;Rnt-Real Prp Ntx-CY</t>
  </si>
  <si>
    <t>OL-Ls&amp;Rnt-Real Prp Ntx-PY</t>
  </si>
  <si>
    <t>OL-Ls&amp;Rnt-RP-Film Dist-CY</t>
  </si>
  <si>
    <t>OL-Ls&amp;Rnt-Real Prop-Film Dist-PY</t>
  </si>
  <si>
    <t>OL-Ls&amp;Rnt-Prop 39 Chrtr Sch Lease &amp; Rental</t>
  </si>
  <si>
    <t>OL-Ls&amp;Rnt-MaguireThom-CY</t>
  </si>
  <si>
    <t>OL-Ls&amp;Rnt-RP-Film KLCS-CY</t>
  </si>
  <si>
    <t>OL-Ls&amp;Rnt-Closed Sch -CY</t>
  </si>
  <si>
    <t>OL-Ls&amp;Rnt-Closed Sch-PY</t>
  </si>
  <si>
    <t>OL-Ls&amp;Rnt-ROC-Film&amp;Oth-CY</t>
  </si>
  <si>
    <t>OL-Ls&amp;Rnt-Roy Oth-CY</t>
  </si>
  <si>
    <t>OL-Ls&amp;Rnt-Roy Other-PY</t>
  </si>
  <si>
    <t>OL-Ls&amp;Rnt-Car Garage-CY</t>
  </si>
  <si>
    <t>OL-Ls&amp;Rnt-Joint Use-City of LA-CY</t>
  </si>
  <si>
    <t>OL-Ls&amp;Rnt-Joint Use-City of LA-PY</t>
  </si>
  <si>
    <t>OL-Leases/Rentals ALLIANCE CHTR A&amp;I</t>
  </si>
  <si>
    <t>OL-Interest-Cty Trsry-CY</t>
  </si>
  <si>
    <t>OL-Interest-Cty Trsry-PY</t>
  </si>
  <si>
    <t>OL-Interest-Banks-CY</t>
  </si>
  <si>
    <t>OL-Interest-Inv Trans-CY</t>
  </si>
  <si>
    <t>OL-Interest-Inv Trans-PY</t>
  </si>
  <si>
    <t>OL-Interest-Div Invst-CY</t>
  </si>
  <si>
    <t>OL-Interest-Div Invst-PY</t>
  </si>
  <si>
    <t>OL-Interest-QSCB(Qualified Sch Construction Bond)</t>
  </si>
  <si>
    <t>OL-Interest-BAB(Build America Bonds)</t>
  </si>
  <si>
    <t>OL-Interest-Misc Srces-CY</t>
  </si>
  <si>
    <t>OL-Interest-Misc Srces-PY</t>
  </si>
  <si>
    <t>OL-Gain(Loss) Sale of Sec-CY</t>
  </si>
  <si>
    <t>OL-Div-Proprietary-CY</t>
  </si>
  <si>
    <t>OL-Gain(Loss) Sale Sec-Propriet-CY</t>
  </si>
  <si>
    <t>OL-Interest-COPS-PY</t>
  </si>
  <si>
    <t>OL-Interest-Banks-Proprietary-CY</t>
  </si>
  <si>
    <t>OL-Unreal Gain On Invest</t>
  </si>
  <si>
    <t>OL-Unreal Inc(Dec)Valu Inv-CY</t>
  </si>
  <si>
    <t>OL-Unreal Inc(Dec)Valu Inv-CY-Prop-Op</t>
  </si>
  <si>
    <t>OL-Unreal Inc(Dec)Valu Inv-CY-Prop-NonOp</t>
  </si>
  <si>
    <t>OL-Cntr Registration AEFD CY</t>
  </si>
  <si>
    <t>OL-Cntr GED Test AEFD CY</t>
  </si>
  <si>
    <t>OL-Nonresident Fees-CY</t>
  </si>
  <si>
    <t>OL-Chdv Fees-Sub Reg-CY</t>
  </si>
  <si>
    <t>OL-Chdv Fees-Full Cost-CY</t>
  </si>
  <si>
    <t>OL-Chdv Fees-Sub Fbg-CY</t>
  </si>
  <si>
    <t>OL-Chdv Fees-St Ltchky-CY</t>
  </si>
  <si>
    <t>OL-In-District Prem/Contr</t>
  </si>
  <si>
    <t>In-District Premiums/Contributions-PY</t>
  </si>
  <si>
    <t>OL-In-District Prem/Contr-F&amp;G</t>
  </si>
  <si>
    <t>OL-In-District Prem/Contr-Full Accrual Contra</t>
  </si>
  <si>
    <t>OL-Interagency Services Between LEAs</t>
  </si>
  <si>
    <t>OL-Mitgtn/Dev Fees-Match</t>
  </si>
  <si>
    <t>OL-Mitgtn/Dev Fees-Rfnd</t>
  </si>
  <si>
    <t>OL-Oth Fees-Chrt Svc-CY</t>
  </si>
  <si>
    <t>OL-Oth Fees-Chrt Svc-PY</t>
  </si>
  <si>
    <t>OL-Oth Fees-Publishing-CY</t>
  </si>
  <si>
    <t>OL-Oth Fees-Subpoena</t>
  </si>
  <si>
    <t>OL-Oth Fees-Career Ladder</t>
  </si>
  <si>
    <t>OL-Oth Fees-Orgn Excellence</t>
  </si>
  <si>
    <t>OL-Oth Fees-Ext Kindergarten</t>
  </si>
  <si>
    <t>OL-Oth Fees-Tchr Training</t>
  </si>
  <si>
    <t>OL-Oth Fees-All Oth ARF</t>
  </si>
  <si>
    <t>OL-Oth Fees-All Oth AIP</t>
  </si>
  <si>
    <t>OL-Oth Fees-Crisis Cnslng</t>
  </si>
  <si>
    <t>OL-Oth Fees-COBRA Income</t>
  </si>
  <si>
    <t>OL-Oth Fees-All Oth</t>
  </si>
  <si>
    <t>OL-Oth Fees-Charter Fee for Svc-Spec Ed-CY</t>
  </si>
  <si>
    <t>OL-Oth Fees-Charter Fee for Svc-Spec Ed-PY</t>
  </si>
  <si>
    <t>OL-Charter Fee for Service - M&amp;O</t>
  </si>
  <si>
    <t>OL-Oth Fees-Charter Sch Police -CY</t>
  </si>
  <si>
    <t>OL-Oth Fees-Charter Sch Police -PY</t>
  </si>
  <si>
    <t>OL-Oth Fees-Charter Other Fees -CY</t>
  </si>
  <si>
    <t>OL-Oth Fees-Charter Other Fees -PY</t>
  </si>
  <si>
    <t>OL-Oth Fees-Charter Sch Fair Share of SpEd Cost-CY</t>
  </si>
  <si>
    <t>OL-Oth Fees-Charter Sch Fair Share of SpEd Cost-PY</t>
  </si>
  <si>
    <t>OL-Fees-PSC &amp; Other Fee for Service</t>
  </si>
  <si>
    <t>OL-Oth Fees-Public Sch of Choice-Library Aides</t>
  </si>
  <si>
    <t>OL-Oth Fees-LA SELPA Charter Opertd Prog 20% Opt 3</t>
  </si>
  <si>
    <t>OL-Oth Fees-Specialized Charter Agreements</t>
  </si>
  <si>
    <t>OL-Charter Fee for Service M&amp;O - Deducts</t>
  </si>
  <si>
    <t>OL-Oth Fees-Charter Fees - Instruction Div</t>
  </si>
  <si>
    <t>OL-Non RL Adj -Royalty</t>
  </si>
  <si>
    <t>OL-Pass-Thru Rev fr Local Srcs-Clearng</t>
  </si>
  <si>
    <t>OL-All Oth-Misc-CY</t>
  </si>
  <si>
    <t>OL-All Oth-Misc-PY</t>
  </si>
  <si>
    <t>OL-All Oth-Erate Reimb CY</t>
  </si>
  <si>
    <t>OL-All Oth-Tel Commisions</t>
  </si>
  <si>
    <t>OL-All Oth-Veh Op Reimb</t>
  </si>
  <si>
    <t>OL-All Oth-Library Fines</t>
  </si>
  <si>
    <t>OL-All Oth-Police Citatn</t>
  </si>
  <si>
    <t>OL-All Oth-Energy Con Reb</t>
  </si>
  <si>
    <t>OL-All Oth-LA'S Best LA#2</t>
  </si>
  <si>
    <t>OL-A Warrant Otlw/Reiss</t>
  </si>
  <si>
    <t>OL-A Warrant Dup &amp; Collct</t>
  </si>
  <si>
    <t>OL-All Oth-Legal Settlmnt/Restitution/Judgement</t>
  </si>
  <si>
    <t>OL-All Oth-Attnd Inc Plty</t>
  </si>
  <si>
    <t>OL-All Oth-Labor Cmp Prog</t>
  </si>
  <si>
    <t>OL-All Oth-Publ Rec Req</t>
  </si>
  <si>
    <t>OL-Prem-Delnq Prp Tx Sale</t>
  </si>
  <si>
    <t>OL-Donation Miscellaneous</t>
  </si>
  <si>
    <t>OL-21St Century Copy Ctrs</t>
  </si>
  <si>
    <t>OL-Bike LA/Safety Trng</t>
  </si>
  <si>
    <t>OL-Settlmnts-Jefferson MS</t>
  </si>
  <si>
    <t>OL-Misc Incom Bond Int&amp;Red</t>
  </si>
  <si>
    <t>OL-Pro Mgmt Trust-Trammel</t>
  </si>
  <si>
    <t>OL-Adopt-A-School Found</t>
  </si>
  <si>
    <t>OL-B Warr Outlawed/Reissue</t>
  </si>
  <si>
    <t>OL-N Hollywd Street Sweepr</t>
  </si>
  <si>
    <t>OL-Dev&amp;Expn Fac-Prop K-CC</t>
  </si>
  <si>
    <t>OL-City LA BB repr Logn-CC</t>
  </si>
  <si>
    <t>OL-Sch Readiness Initiatv</t>
  </si>
  <si>
    <t>OL-Natl Ctr-Toyota</t>
  </si>
  <si>
    <t>OL-GED Test Prep-Goodwill</t>
  </si>
  <si>
    <t>OL-Family Lit-Amado Found</t>
  </si>
  <si>
    <t>OL-Family Lit Enrch-Amado Found00</t>
  </si>
  <si>
    <t>OL-Family Lit Enrch-Amado Found01</t>
  </si>
  <si>
    <t>OL Vending Machine Com Cafe Fd</t>
  </si>
  <si>
    <t>OL-Bill Gates Match Prin Train</t>
  </si>
  <si>
    <t>OL-AR Unit Billings-Salaries/FB/Tr CY</t>
  </si>
  <si>
    <t>OL-Charter Development-Spcl Cap Prj</t>
  </si>
  <si>
    <t>OL-Misc Inc - Health Benefits Fair</t>
  </si>
  <si>
    <t>OL-PCard Rebates</t>
  </si>
  <si>
    <t>OL-Asset Forfeiture - Others</t>
  </si>
  <si>
    <t>OL-Material Class Fees</t>
  </si>
  <si>
    <t>OL-Fee-Based Prog - Class Fees</t>
  </si>
  <si>
    <t>OL-Fee-Based Prog - Material Fees</t>
  </si>
  <si>
    <t>OL-AR Unit Billings-Salaries/FB PY</t>
  </si>
  <si>
    <t>OL-AR Unit Billings Others PY</t>
  </si>
  <si>
    <t>OL-Donations - Fire Damage</t>
  </si>
  <si>
    <t>OL-Energy Conservation Proj-DWP Settlement</t>
  </si>
  <si>
    <t>OL-Solar Rebates-DWP/SCE</t>
  </si>
  <si>
    <t>OL-Environmental Litigation Settlement-NC</t>
  </si>
  <si>
    <t>OL-Unrestricted SAP-IFS Interface</t>
  </si>
  <si>
    <t>OL-Agreement with Outside Agency</t>
  </si>
  <si>
    <t>OL-DWP Settlement</t>
  </si>
  <si>
    <t>OL-Revenue Cost Recoveries</t>
  </si>
  <si>
    <t>OL-All Oth-Labor Cmp Prog - EF</t>
  </si>
  <si>
    <t>OL-All Oth-Penalty-Fac Constrc Contract</t>
  </si>
  <si>
    <t>OL-Energy Savings Incentive</t>
  </si>
  <si>
    <t>OL-Donation Misc-Board Dist Ofcs-Green Prog</t>
  </si>
  <si>
    <t>OL-Beaudry Parking Fees</t>
  </si>
  <si>
    <t>OL-Small Cap Grants</t>
  </si>
  <si>
    <t>OL-Joint-Use Collections</t>
  </si>
  <si>
    <t>OL-Ecology Auto-Purchase 80 Buses</t>
  </si>
  <si>
    <t>OL-Student Transcripts Fee</t>
  </si>
  <si>
    <t>OL-Accounts Payable Recovery</t>
  </si>
  <si>
    <t>OL-Toshiba Reimbursement</t>
  </si>
  <si>
    <t>OL-Misc-School Police</t>
  </si>
  <si>
    <t>OL-Advertising on White Fleet</t>
  </si>
  <si>
    <t>OL-JC AR Bill-Transportation</t>
  </si>
  <si>
    <t>OL-JC AR Billing-Maint &amp; Oper</t>
  </si>
  <si>
    <t>OL-JC AR Billing-ITD</t>
  </si>
  <si>
    <t>OL-I'm in School Attendance Challenge</t>
  </si>
  <si>
    <t>OL-Lighting Retrofit Prog-DWP</t>
  </si>
  <si>
    <t>OL-Salary Overpayment Settlement</t>
  </si>
  <si>
    <t>OL-Insurance Proceeds-All Others</t>
  </si>
  <si>
    <t>OL-All Oth-Legal Settlmnt-Full Accrual Contra</t>
  </si>
  <si>
    <t>OL-Miscellaneous Income Full Accrual</t>
  </si>
  <si>
    <t>OL-Tuition</t>
  </si>
  <si>
    <t>In Lieu Of Prop Tax-Chrtr</t>
  </si>
  <si>
    <t>All Other Transfers from Districts or Charter Schs</t>
  </si>
  <si>
    <t>Transf of Apportionments fr Districts or Chrtr Sch</t>
  </si>
  <si>
    <t>OL-Transfrs In from LAUSD Financing Corp</t>
  </si>
  <si>
    <t>Interfund Transfers In-Full Accrual Contra</t>
  </si>
  <si>
    <t>IFTIn Cd Fd Fr Gen Fd-Reg</t>
  </si>
  <si>
    <t>IFTIn Cd Fd Fr Gen Fd Unrestricted-Medicare Part D</t>
  </si>
  <si>
    <t>IFTIn GF Fr SRF</t>
  </si>
  <si>
    <t>IFTIn GF Fr SRF-FEMA Eqk</t>
  </si>
  <si>
    <t>IFTIn GF Fr SRF-FEMA Haz Mit</t>
  </si>
  <si>
    <t>IFTIn GF Fr SRF - CRA</t>
  </si>
  <si>
    <t>IFTIn GF Fr Cap Serv Fund</t>
  </si>
  <si>
    <t>IFTIn GF Fund A Fr Café</t>
  </si>
  <si>
    <t>IFTIn (SFP) For SRF COPs</t>
  </si>
  <si>
    <t>IFTIn GF Fd 003 Fr Cap Sv</t>
  </si>
  <si>
    <t>IFTIn SRF-FEMA Fr GF Enrgy/Dm</t>
  </si>
  <si>
    <t>IFTin GF&amp;Spec Rsrv Fund-Cap Pr-Cal Sci</t>
  </si>
  <si>
    <t>IFTin GF&amp;Spec Rsrv Fund-FEMA</t>
  </si>
  <si>
    <t>IFTin GF&amp;Spec Rsrv Fund-Asbstos Settl</t>
  </si>
  <si>
    <t>IFTin GF&amp;Spec Rsrv Fund-COPS Land Bnkng</t>
  </si>
  <si>
    <t>IFTin GF&amp;Spec Rsrv Fund-COPS ERP GF SFP</t>
  </si>
  <si>
    <t>IFTin GF&amp;Spec Rsrv Fund-Def Maint Match</t>
  </si>
  <si>
    <t>IFTin GF&amp;Ann Rsrv Fund</t>
  </si>
  <si>
    <t>IFTin GF&amp;Attendance Incentive Fund</t>
  </si>
  <si>
    <t>IFTin GF&amp;Cap Srvc- 99-00 COPS</t>
  </si>
  <si>
    <t>IFTin GF&amp;Cap Srvc</t>
  </si>
  <si>
    <t>IFTin Cap Srvc&amp;Spec Rsrv Fund-All COPS</t>
  </si>
  <si>
    <t>IFTin Cap Srvc&amp;Bldg Fund-Meas R</t>
  </si>
  <si>
    <t>IFTin GF&amp;Spec Rsrv Fund-Land Acq 1</t>
  </si>
  <si>
    <t>IFTin GF&amp;Cap Fac Acct Fund-COPS 1991A</t>
  </si>
  <si>
    <t>IFTin Bldg-Meas R&amp;Cap Srvc Fd-COPS Trust</t>
  </si>
  <si>
    <t>IFTin GF&amp;Cap Srvc Fund-05C-96A Refndng</t>
  </si>
  <si>
    <t>IFT In SRF fr GF</t>
  </si>
  <si>
    <t>IFTGFSRF (Blocked)</t>
  </si>
  <si>
    <t>IFTIn SSBLP Fr Cap Fac Acct Fd</t>
  </si>
  <si>
    <t>IFTIn SSBldg/CSFF fr Bldg Fd-M R</t>
  </si>
  <si>
    <t>IFTIn SSBldg/CSFF fr CSFF-Prop 1A</t>
  </si>
  <si>
    <t>IFTIn SSBldg/CSFF fr SRF</t>
  </si>
  <si>
    <t>IFTIn SSBldg/CSFF fr Bldg Fd-M Y</t>
  </si>
  <si>
    <t>IFTIn SSBldg/CSFF fr Bldg Fd-M K</t>
  </si>
  <si>
    <t>IFTIn SSBldg/CSFF fr Bldg Fd-Bond Proceeds</t>
  </si>
  <si>
    <t>IFTIn SSBldg/CSFF fr CSFF-Prop 47</t>
  </si>
  <si>
    <t>IFTIn SSBldg/CSFF fr CSFF-Prop 55</t>
  </si>
  <si>
    <t>IFTIn SSBLP/CSFF Fr MQ</t>
  </si>
  <si>
    <t>IFTIn SSBldg/CSFF fr CSFF-Prop 1D</t>
  </si>
  <si>
    <t>IFTIn SSBldg/CSFF fr SRF-CRA</t>
  </si>
  <si>
    <t>IFTIn SSBldg/CSFF fr Capital Services Fund</t>
  </si>
  <si>
    <t>IFTIn Dmf Fr GF Dm Allow</t>
  </si>
  <si>
    <t>IFTIn DMF Fr Cnty Sch Fac Fund</t>
  </si>
  <si>
    <t>IFTIn DMF Fr Bldg Fund</t>
  </si>
  <si>
    <t>IFT in Cafeteria fr Gen Fd-Meal for Needy</t>
  </si>
  <si>
    <t>IFT In Cafeteria from General Fund - Subsidy</t>
  </si>
  <si>
    <t>IFT In Cafeteria from General Fund-Repay/MOU</t>
  </si>
  <si>
    <t>IFT In Cafeteria from General Fund - PLE</t>
  </si>
  <si>
    <t>IFT In Cafeteria from General Fund –Adult BIC</t>
  </si>
  <si>
    <t>IFT In Cafe from Gen Fund–Oth Non-Allowable Costs</t>
  </si>
  <si>
    <t>IFTIn Fr Bldg Fd-M R</t>
  </si>
  <si>
    <t>IFTIn GF Fr Adult - Rrgm</t>
  </si>
  <si>
    <t>IFTIn GF Fr Child - Rrgm</t>
  </si>
  <si>
    <t>IFTIn GF Fr Charter - Rrgm</t>
  </si>
  <si>
    <t>IFTIn SRF Fr CSF-COPs Trste</t>
  </si>
  <si>
    <t>IFTIn Fr CSFF-Prop1A</t>
  </si>
  <si>
    <t>IFTIn CSF Fr SSB Lse/Pur</t>
  </si>
  <si>
    <t>IFTIn CSF Fr GF 01D Lnd Acq 2</t>
  </si>
  <si>
    <t>IFTIn from Capital Services Fund</t>
  </si>
  <si>
    <t>IFTIn CSF Fr GF Bdry 01C</t>
  </si>
  <si>
    <t>IFTIn CSF Fr GF Belmont</t>
  </si>
  <si>
    <t>IFTIn CSF Fr GF 99-00 QZAB</t>
  </si>
  <si>
    <t>IFTIn CSF Fr GF Land Acq 1</t>
  </si>
  <si>
    <t>IFTIn Cap Svc Fr Cap Fac</t>
  </si>
  <si>
    <t>IFTIn CSF Fr GF 03 COPs</t>
  </si>
  <si>
    <t>IFTIn CSF Fr GF 04A COPs</t>
  </si>
  <si>
    <t>IFTIn CSF Fr GF 02B COPs</t>
  </si>
  <si>
    <t>IFTIn CSF Fr GF 02C COPs</t>
  </si>
  <si>
    <t>IFTIn from M-Y 2005 QZAB</t>
  </si>
  <si>
    <t>IFTIn CSF Fr GF 04B COPs</t>
  </si>
  <si>
    <t>IFTIn CSF Fr GF 05A-01C</t>
  </si>
  <si>
    <t>IFTIn CSF Fr GF-03B COPs</t>
  </si>
  <si>
    <t>IFTIn CSF Fr GF 05B-COPs</t>
  </si>
  <si>
    <t>IFTIn CSF Fr GF 01B COPs</t>
  </si>
  <si>
    <t>IFTIn CSF fr GF 05 COPS QZABs</t>
  </si>
  <si>
    <t>IFTIn from M-Y QZAB</t>
  </si>
  <si>
    <t>IFTIn CSF fr GF LTPKBUSISIS</t>
  </si>
  <si>
    <t>IFTIn GF fr Measure Y for DM</t>
  </si>
  <si>
    <t>IFTIn CSF fr GF 1998 COPs</t>
  </si>
  <si>
    <t>IFTIn fr SRF</t>
  </si>
  <si>
    <t>IFTIn Fr General Fund Restricted</t>
  </si>
  <si>
    <t>IFTIn Fr Bldg Fd-M Y</t>
  </si>
  <si>
    <t>IFTIn Fr Bldg Fd-M K</t>
  </si>
  <si>
    <t>IFTIn Fr Bldg Fd-Bond Proceeds</t>
  </si>
  <si>
    <t>IFTIn Fr CSFF-Prop47</t>
  </si>
  <si>
    <t>IFTIn Fr CSFF-Prop55</t>
  </si>
  <si>
    <t>IFTIn Fr General Fund Unrestricted</t>
  </si>
  <si>
    <t>IFTIn Fr Adult-ROC Subsidy</t>
  </si>
  <si>
    <t>IFTIn fr Cafe Fund</t>
  </si>
  <si>
    <t>IFTIn Fr SSBldg Lease/Purchase Fund</t>
  </si>
  <si>
    <t>IFTIn Fr Capital Facilities Fund</t>
  </si>
  <si>
    <t>IFTIn Fr Co School Facilities Fund - Prop 1D</t>
  </si>
  <si>
    <t>IFTIn Fr Special Reserve Fund - CRA</t>
  </si>
  <si>
    <t>IFTIn Fr Building Fund</t>
  </si>
  <si>
    <t>IFTIn Fr Adult Fund</t>
  </si>
  <si>
    <t>IFTIn Fr Annuity Reserve</t>
  </si>
  <si>
    <t>IFTIn Fr Deferred Maintenance</t>
  </si>
  <si>
    <t>IFTIn Fr Gen Fund-Early Retiremnt Reinsurance Prog</t>
  </si>
  <si>
    <t>IFTIn From Measure Q</t>
  </si>
  <si>
    <t>OFS Proc Bnd Sale Bldg Fd</t>
  </si>
  <si>
    <t>OFS Proc Bnd Sale QSCB(Qualified Sch Constrn Bond)</t>
  </si>
  <si>
    <t>OFS Proc Bnd Sale BAB(Build America Bonds)</t>
  </si>
  <si>
    <t>OFS-Proc Bnd Sale Bldg Fd-Full Accrual Contra</t>
  </si>
  <si>
    <t>Oth Fin Src-Proceeds frSale/Lse Purch of Land&amp;Bldg</t>
  </si>
  <si>
    <t>OFS-ProceedOfSale/LsePrchLand&amp;Bldg-SurplusDistProp</t>
  </si>
  <si>
    <t>OL-Gain on Sales of Land or Building</t>
  </si>
  <si>
    <t>OFS-Insurance Proceeds-Significant Cap Impairment</t>
  </si>
  <si>
    <t>OL-Loss on Sale of Land or Building</t>
  </si>
  <si>
    <t>OFS-Procs Land/Bldg/Asset Disp Full Accrual Contra</t>
  </si>
  <si>
    <t>OFS Proceeds Ltd COPs</t>
  </si>
  <si>
    <t>OFS Proceeds Ltd Cap Lse</t>
  </si>
  <si>
    <t>OFS Proceeds Ltd Cap Lse-Full Accrual Contra</t>
  </si>
  <si>
    <t>All Other Financing Sources</t>
  </si>
  <si>
    <t>All Oth Financng Srcs-InsuranceProceeds-FireDamage</t>
  </si>
  <si>
    <t>All Oth Financing Srcs-Proc fr Refunding Bonds</t>
  </si>
  <si>
    <t>All Oth Financing Srcs-Premium on Bonds Issued</t>
  </si>
  <si>
    <t>All Other Financing Sources-Full Accrual Contra</t>
  </si>
  <si>
    <t>OFS-InsuranceProceeds-FireDamage-Full Acrl Contra</t>
  </si>
  <si>
    <t>OFS-Proc fr Refunding Bonds-Full Accrual Contra</t>
  </si>
  <si>
    <t>Contrib from Unrestricted Rev-CY-Match</t>
  </si>
  <si>
    <t>Contrib from Unrestricted Rev-PY-Match</t>
  </si>
  <si>
    <t>Contrib from Unrestricted Rev-RAB</t>
  </si>
  <si>
    <t>Contrib from Restricted Rev-CY-Match</t>
  </si>
  <si>
    <t>Contrib from Restricted Rev-Alternative Cert</t>
  </si>
  <si>
    <t>Contrib from Restricted Rev-BTSA Begin</t>
  </si>
  <si>
    <t>Categorical Educ Block Grant Transfers</t>
  </si>
  <si>
    <t>Transfer of Restricted Balance</t>
  </si>
  <si>
    <t>Trf Restr Bal (-) ELAP</t>
  </si>
  <si>
    <t>Trf Restr Bal (-) Sch Safety BG</t>
  </si>
  <si>
    <t>Flexibility Transfer</t>
  </si>
  <si>
    <t>Flex Trf - Budget Act 12.40-CY</t>
  </si>
  <si>
    <t>Flex Trf - Budget Act 12.40-PY</t>
  </si>
  <si>
    <t>Categ Flxblty Trnsfrs-Yr Rnd Sch Megatrf</t>
  </si>
  <si>
    <t>Cash In County Treasury</t>
  </si>
  <si>
    <t>Balance sheet account ( Cash )</t>
  </si>
  <si>
    <t>Cash In County Treasury-Treasurer's Fund</t>
  </si>
  <si>
    <t>Cash In County Treasury-Café</t>
  </si>
  <si>
    <t>Cash in County Treasury - Accounts Pay Clearing</t>
  </si>
  <si>
    <t>Cash Clearing-Grants Indirect Cost</t>
  </si>
  <si>
    <t>Cash In County Treas-Due To/From Clearng</t>
  </si>
  <si>
    <t>Cash in Bank-Student Bodies</t>
  </si>
  <si>
    <t>Cash In Bank-Cash Receipts Unit</t>
  </si>
  <si>
    <t>Cash In Bank-CRU-Outgoing Payments</t>
  </si>
  <si>
    <t>Cash In Bank-CRU-Incoming Payment</t>
  </si>
  <si>
    <t>Cash In Bank-Developer Fees</t>
  </si>
  <si>
    <t>Cash In Bank-Devlpr Fees-Outgoing Pmts</t>
  </si>
  <si>
    <t>Cash In Bank-Devlpr Fees-Incoming Pmt</t>
  </si>
  <si>
    <t>Cash In Bank-Children Centers</t>
  </si>
  <si>
    <t>Cash In Bank-Children Ctrs-Outgoing Pmts</t>
  </si>
  <si>
    <t>Cash In Bank-Children Ctrs-Incoming Pmt</t>
  </si>
  <si>
    <t>Cash In Bank-Cafeterias</t>
  </si>
  <si>
    <t>Cash In Bank-Cafeterias-Outgoing Pmts</t>
  </si>
  <si>
    <t>Cash In Bank-Cafeterias-Incoming Payment</t>
  </si>
  <si>
    <t>Cash In Bank-Payroll Clear APD</t>
  </si>
  <si>
    <t>Cash In Bank-Pyrl Clr APD-Outgoing Pmts</t>
  </si>
  <si>
    <t>Cash In Bank-Pyrl Clr APD-Incoming Pmt</t>
  </si>
  <si>
    <t>Cash In Bank-Civic Ctr Permits</t>
  </si>
  <si>
    <t>Cash In Bank-Cvc Ctr-Outgoing Pmts</t>
  </si>
  <si>
    <t>Cash In Bank-Cvc Ctr-Incoming Pmt</t>
  </si>
  <si>
    <t>Cash In Bank-Flex Spend Accnt</t>
  </si>
  <si>
    <t>Cash In Bank-Flex Spend Accnt-Outgoing Pmts</t>
  </si>
  <si>
    <t>Cash In Bank-Flex Spend Accnt-Incoming Pmt</t>
  </si>
  <si>
    <t>Cash In Bank-TAS Bridge Loan</t>
  </si>
  <si>
    <t>Cash In Bank-Title IV</t>
  </si>
  <si>
    <t>Revolving Cash Acct-Workrs-Sedgwick</t>
  </si>
  <si>
    <t>Revolving Cash Acct- Relocation Pay</t>
  </si>
  <si>
    <t>Revolving Cash Acct-Controller's</t>
  </si>
  <si>
    <t>Revolving Cash Acct-Imprest Funds - Elem</t>
  </si>
  <si>
    <t>Revolving Cash Acct-Liability</t>
  </si>
  <si>
    <t>Revolving Cash Acct-Medical Benefit</t>
  </si>
  <si>
    <t>Revolv Cash Acct-Imprest Funds-Augmnt-EL</t>
  </si>
  <si>
    <t>Revolving Cash Acct-Secondary</t>
  </si>
  <si>
    <t>Revolving Cash Acct-Offices</t>
  </si>
  <si>
    <t>Revolving Cash Acct-Augmnt-Secondary</t>
  </si>
  <si>
    <t>Revolving Cash Acct-Augmnt-Offices</t>
  </si>
  <si>
    <t>Recon - Imprest Accounts</t>
  </si>
  <si>
    <t>Recon-Imprest-Augmentation Elementary</t>
  </si>
  <si>
    <t>Recon-Imprest-Secondary</t>
  </si>
  <si>
    <t>Recon-Imprest-Augmentation Secondary</t>
  </si>
  <si>
    <t>Recon-Imprest-Offices</t>
  </si>
  <si>
    <t>Recon-Imprest-Augmentation Offices</t>
  </si>
  <si>
    <t>Revolving Cash Acct-Utilities</t>
  </si>
  <si>
    <t>Revolving Cash Acct-Existing Fac DSA-Imprest</t>
  </si>
  <si>
    <t>Revolving Cash Acct-New Construction DSA-Imprest</t>
  </si>
  <si>
    <t>Revolving Cash Acct-Fac Imprest Payment Clearing</t>
  </si>
  <si>
    <t>Revolving Cash Acct-Fac Imprest Replenish Clearing</t>
  </si>
  <si>
    <t>Revolving Cash Acct-Imprest Set Up Clearing</t>
  </si>
  <si>
    <t>Revolving Cash Acct-Imprest Closeout Clearing</t>
  </si>
  <si>
    <t>Revolving Cash Acct-Imprest-OutstndngBal YEClearng</t>
  </si>
  <si>
    <t>Cash w/Fiscal Agt/Trustee-Trammel Crow</t>
  </si>
  <si>
    <t>Cash With Fiscal Agt/Trustee- 179 Reloc</t>
  </si>
  <si>
    <t>Cash w/Fiscal Agt/Trustee-05A-01C Refd</t>
  </si>
  <si>
    <t>Cash w/Fiscal Agt/Trustee-05B Beaudry3</t>
  </si>
  <si>
    <t>Cash w/Fiscal Agt/Trustee-Dunn RE Sv</t>
  </si>
  <si>
    <t>Cash w/Fiscal Agt/Trustee-COP05C-96ARefd</t>
  </si>
  <si>
    <t>Cash w/Fiscal Agt/Trustee-Measure R</t>
  </si>
  <si>
    <t>Cash w/Fiscal Agt/Trustee-COP Mon Vista</t>
  </si>
  <si>
    <t>Cash w/Fiscal Agt/Trustee-COP ELA Skills</t>
  </si>
  <si>
    <t>Cash w/Fiscal Agt/Trustee-COP 1996 Proj</t>
  </si>
  <si>
    <t>Cash w/Fiscal Agt/Trustee-COP1997Belmont</t>
  </si>
  <si>
    <t>Cash w/Fiscal Agt/Trustee-COP1998Refund</t>
  </si>
  <si>
    <t>Cash w/Fiscal Agt/Trustee-COP 2000QZABs</t>
  </si>
  <si>
    <t>Cash With Fiscal Agt/Trustee-COP 2000B</t>
  </si>
  <si>
    <t>Cash w/Fiscal Agt/Trustee-COP 01A Land</t>
  </si>
  <si>
    <t>Cash w/Fiscal Agt/Trustee-COP01B Beaudry</t>
  </si>
  <si>
    <t>Cash w/Fiscal Agt/Trustee-COP01C Beaudry</t>
  </si>
  <si>
    <t>Cash w/Fiscal Agt/Trustee-COP 01D Land2</t>
  </si>
  <si>
    <t>Cash w/Fiscal Agt/Trustee-COP02ABravoRef</t>
  </si>
  <si>
    <t>Cash w/Fiscal Agt/Trustee-COP 02B Mult</t>
  </si>
  <si>
    <t>Cash w/Fiscal Agt/Trustee-BB BondRefndng</t>
  </si>
  <si>
    <t>Cash w/Fiscal Agt/Trustee-COP 03A Mult</t>
  </si>
  <si>
    <t>Cash w/Fiscal Agt/Trustee-COP02C Beaudry</t>
  </si>
  <si>
    <t>Cash w/Fiscal Agt/Trustee- COP 03B Whse</t>
  </si>
  <si>
    <t>Cash w/Fiscal Agt/Trustee-COP04A RfinPR1</t>
  </si>
  <si>
    <t>Cash w/Fiscal Agt/Trustee-COP04B RfndPR1</t>
  </si>
  <si>
    <t>Cash w/Fiscal Agt/Trustee-00B EscrowRfnd</t>
  </si>
  <si>
    <t>Cash w/Fiscal Agt/Trustee-02B EscrowRfnd</t>
  </si>
  <si>
    <t>Cash w/Fiscal Agt/Trustee-COP 2005QZABs</t>
  </si>
  <si>
    <t>Cash in Trust Measure Y</t>
  </si>
  <si>
    <t>Cash w/Fiscal Agt/Trustee-COP 07A IT Proj</t>
  </si>
  <si>
    <t>Cash w/Fiscal Agt/Trustee-COP 08A-05A Refd</t>
  </si>
  <si>
    <t>Cash w/Fiscal Agt/Trustee-COP 08B-05B Refd</t>
  </si>
  <si>
    <t>Cash w/Fiscal Agt/Trustee-COP 2009A Food</t>
  </si>
  <si>
    <t>Cash w/Fiscal Agt/Trustee-COP 2010A Refund</t>
  </si>
  <si>
    <t>Cash w/Fiscal Agt/Trustee-COP 2010B CAPPRJ</t>
  </si>
  <si>
    <t>Cash w/Fiscal Agt/Trustee-COP 12A Ref 08AB</t>
  </si>
  <si>
    <t>Cash w/Fiscal Agt/Trustee-COP 12B Ref 1B2C</t>
  </si>
  <si>
    <t>Cash w/Fiscal Agt/Trustee-COP 13A Ref 03B</t>
  </si>
  <si>
    <t>Cash w/Fiscal Agt/Trustee-OPEB</t>
  </si>
  <si>
    <t>Cash Collections Awaiting Deposit</t>
  </si>
  <si>
    <t>Investments-Short Term</t>
  </si>
  <si>
    <t>Investments-Long Term</t>
  </si>
  <si>
    <t>Investments-St Trans Acct # 49</t>
  </si>
  <si>
    <t>Investments-Stocks</t>
  </si>
  <si>
    <t>Investments-In Trustee - COPs</t>
  </si>
  <si>
    <t>AR Recon-LAUSD Schools</t>
  </si>
  <si>
    <t>Balance sheet account ( AR )</t>
  </si>
  <si>
    <t>AR Recon-Charter Schools</t>
  </si>
  <si>
    <t>AR Recon-Educ Organizations</t>
  </si>
  <si>
    <t>AR Recon-Unions/Coll Bargaining</t>
  </si>
  <si>
    <t>AR Recon-Non-Govt Grantors</t>
  </si>
  <si>
    <t>AR Recon-Cafeteria</t>
  </si>
  <si>
    <t>AR Recon-AP Downpayment</t>
  </si>
  <si>
    <t>AR Recon-Student Body (New)</t>
  </si>
  <si>
    <t>AR Recon-Others</t>
  </si>
  <si>
    <t>AR-LACOE Interest-Cash in Cnty</t>
  </si>
  <si>
    <t>Accounts Receivable-Job Cost</t>
  </si>
  <si>
    <t>AR-Taxes Receivables</t>
  </si>
  <si>
    <t>AR-Misc-ROC Sales-State</t>
  </si>
  <si>
    <t>AR-Misc-Unit ROC Salary &amp; FB</t>
  </si>
  <si>
    <t>AR-Misc-Spec Ed Tuition Loan</t>
  </si>
  <si>
    <t>AR-Misc-Fingerprint Cost Reimb</t>
  </si>
  <si>
    <t>AR-Misc-Annuity Insurance Reimb</t>
  </si>
  <si>
    <t>AR-Misc-Payroll-Garnishment</t>
  </si>
  <si>
    <t>AR-Misc-Payroll-Overpayment</t>
  </si>
  <si>
    <t>AR-Misc-Charter Schs-Vaughn (7452)</t>
  </si>
  <si>
    <t>AR-Misc-Charter Schs-Fenton (3747)</t>
  </si>
  <si>
    <t>AR-Misc-Other</t>
  </si>
  <si>
    <t>AR-Misc-Clearing</t>
  </si>
  <si>
    <t>AR-Misc-COPs-Ambassador (LA New HS)</t>
  </si>
  <si>
    <t>AR-YEar End-Job Cost</t>
  </si>
  <si>
    <t>AR-YEar End Accruals</t>
  </si>
  <si>
    <t>AR-Interest&amp;Dividend Accruals</t>
  </si>
  <si>
    <t>AR-Int&amp;Div Accruals-COPs-Cash In Trustee</t>
  </si>
  <si>
    <t>AR-Interest&amp;Div-Investment Income'</t>
  </si>
  <si>
    <t>AR-Shop Charges-Contract Bus Serv</t>
  </si>
  <si>
    <t>AR-Shop Charges-Tran Credit Cards</t>
  </si>
  <si>
    <t>AR-Shop Charges WC/Jury/OP JC Emp</t>
  </si>
  <si>
    <t>AR-Misc-Charter Sch-Accelerated (2015)</t>
  </si>
  <si>
    <t>AR-Misc-Charter Schs-Various</t>
  </si>
  <si>
    <t>AR-Shop Charges-Transp Clearing</t>
  </si>
  <si>
    <t>AR-Shop Charges-Cost Alloc Clearing</t>
  </si>
  <si>
    <t>AR-Misc-Payroll</t>
  </si>
  <si>
    <t>AR-WH P-Card Clearing Account</t>
  </si>
  <si>
    <t>AR-Payroll-ESA</t>
  </si>
  <si>
    <t>AR-Payroll-Advance Payment</t>
  </si>
  <si>
    <t>AR-Payroll Claims</t>
  </si>
  <si>
    <t>AR-Payroll-Overpayment Recoupment</t>
  </si>
  <si>
    <t>AR-Notes Receivable-Recoupment</t>
  </si>
  <si>
    <t>AR-Employee Deductions</t>
  </si>
  <si>
    <t>AR-IFS/SAP Recon</t>
  </si>
  <si>
    <t>AR-IRS COBRA Subsidy (65%)</t>
  </si>
  <si>
    <t>AR-YE Accruals-Charter</t>
  </si>
  <si>
    <t>AR-Retirement Advance</t>
  </si>
  <si>
    <t>AR-Overpayment - Retired/Separated</t>
  </si>
  <si>
    <t>AR-Clearing Student Body</t>
  </si>
  <si>
    <t>AR-Overpayment - Bad Debt Reserve</t>
  </si>
  <si>
    <t>AR-Cafe Student Charge Sales</t>
  </si>
  <si>
    <t>AR-Payroll Salary Overpayment Clearing</t>
  </si>
  <si>
    <t>AR-Payroll Employee Retirement Clearing</t>
  </si>
  <si>
    <t>AR-QSCBs Subsidy</t>
  </si>
  <si>
    <t>AR-Facilities Imprest Discount Clearing</t>
  </si>
  <si>
    <t>AR-Beginning Balance Conversion</t>
  </si>
  <si>
    <t>Due from Grantor Governments Recon-Grants</t>
  </si>
  <si>
    <t>Due from Grantor Governments Recon-Café</t>
  </si>
  <si>
    <t>DF Grantor Govts-Beg Bal Convrsn Clrng Non-Cust</t>
  </si>
  <si>
    <t>Due From Grantor Governments-SFP Section</t>
  </si>
  <si>
    <t>Due From Grantor Govts-Capital &amp; Other Prog Acctg</t>
  </si>
  <si>
    <t>Due From Grantor Governments-FRS</t>
  </si>
  <si>
    <t>Due From Grantor Gov'ts-State Registered Warrants</t>
  </si>
  <si>
    <t>Due From Grantor Governments-Beg Bal Conversion</t>
  </si>
  <si>
    <t>Due From Other Funds-Temp Trnsfr</t>
  </si>
  <si>
    <t>Balance sheet account ( Inventory/store )</t>
  </si>
  <si>
    <t>Due From Other Funds-Spec</t>
  </si>
  <si>
    <t>Due From Other Funds-Full Accrual Contra</t>
  </si>
  <si>
    <t>Stores-Inventory-General Store</t>
  </si>
  <si>
    <t>Stores-Inventory Recon-Reserved 2</t>
  </si>
  <si>
    <t>Stores-Inventory Recon-Reserved 3</t>
  </si>
  <si>
    <t>Stores-Inventory Recon-Reserved 4</t>
  </si>
  <si>
    <t>Stores-Inventory Recon-Reserved 5</t>
  </si>
  <si>
    <t>Stores-Inventory Recon-Reserved 6</t>
  </si>
  <si>
    <t>Stores-Inventory Recon-Reserved 7</t>
  </si>
  <si>
    <t>Stores-Inventory Recon-Reserved 8</t>
  </si>
  <si>
    <t>Stores-Inventory Recon-Reserved 9</t>
  </si>
  <si>
    <t>Stores-Inventory-Reserved 10</t>
  </si>
  <si>
    <t>Stores-JSPC N-S Garage Inventory</t>
  </si>
  <si>
    <t>Stores-JSPC N-S Fuel Inventory</t>
  </si>
  <si>
    <t>Stores-JSPC Stores Fuel Recovery</t>
  </si>
  <si>
    <t>Stores-Inv Public Carrier Ticketbook</t>
  </si>
  <si>
    <t>Stores-Inv Stores Warehouse-Buy</t>
  </si>
  <si>
    <t>Stores Issue-Debit At Cost</t>
  </si>
  <si>
    <t>Stores WH Salaries &amp; Overtime</t>
  </si>
  <si>
    <t>Stores WH Transport Reimburse</t>
  </si>
  <si>
    <t>Stores WH Overhead</t>
  </si>
  <si>
    <t>Stores WH Drayage, Etc.</t>
  </si>
  <si>
    <t>Stores Issue-Credit At Cost+Mu</t>
  </si>
  <si>
    <t>Stores-Inv NNC Schools - Buy</t>
  </si>
  <si>
    <t>Stores-NNC School-Issue Dr At Cost</t>
  </si>
  <si>
    <t>Stores-NNC School-Issue Cr At Cost+Mu</t>
  </si>
  <si>
    <t>Stores-Inv NNC</t>
  </si>
  <si>
    <t>Stores-Nnc Stores-Issue Dr At Cost</t>
  </si>
  <si>
    <t>Stores-Inv Contract Foods Whse-Buy</t>
  </si>
  <si>
    <t>Stores-Contract Foods Issue-Dr Cost</t>
  </si>
  <si>
    <t>Stores-Contract Foods-Handle &amp; Delivr</t>
  </si>
  <si>
    <t>Stores-Inventory-Food</t>
  </si>
  <si>
    <t>Stores-Inv Food &amp; Consum Supl Sch Caf</t>
  </si>
  <si>
    <t>Stores-Inventory-Food &amp; Oth Supplies - Schools</t>
  </si>
  <si>
    <t>Stores-Inv Contract ASR Food Whse-Buy</t>
  </si>
  <si>
    <t>Stores-Contract ASR Food Issue-Dr Cost</t>
  </si>
  <si>
    <t>Stores-Contract ASR Food-Handle&amp;Delivr</t>
  </si>
  <si>
    <t>Stores-Contract ASR Food Issue-Cr C+Mu</t>
  </si>
  <si>
    <t>Stores-Inventory-Cafeteria School</t>
  </si>
  <si>
    <t>Stores-Inventory-Food-Reserved 5</t>
  </si>
  <si>
    <t>Stores-Inventory-Food-Conversion</t>
  </si>
  <si>
    <t>Stores-Inventory ITD</t>
  </si>
  <si>
    <t>Stores-Inv Donated Commodities-Fed</t>
  </si>
  <si>
    <t>Stores-Inv Mail Warehouse</t>
  </si>
  <si>
    <t>Stores-Inventory M&amp;O Area N1</t>
  </si>
  <si>
    <t>Stores-Inventory M&amp;O Area N2</t>
  </si>
  <si>
    <t>Stores-Inventory M&amp;O Area C1</t>
  </si>
  <si>
    <t>Stores-Inventory M&amp;O Area C2</t>
  </si>
  <si>
    <t>Stores-Inventory M&amp;O Area C3</t>
  </si>
  <si>
    <t>Stores-Inventory M&amp;O Area S1</t>
  </si>
  <si>
    <t>Stores-Inventory M&amp;O Area S2</t>
  </si>
  <si>
    <t>IT Depot - Inventory Recon</t>
  </si>
  <si>
    <t>ITD Inventory Conversion</t>
  </si>
  <si>
    <t>Prepaid Expenditures (Expenses)</t>
  </si>
  <si>
    <t>Prepaid Expends-Exps-Insurance Carriers</t>
  </si>
  <si>
    <t>Prepaid Expenditures (Expenses) - OCIP</t>
  </si>
  <si>
    <t>Prepaid Expenditures (DO NOT USE)</t>
  </si>
  <si>
    <t>Other Current Assets</t>
  </si>
  <si>
    <t>OtherCurrentAssets-UnamortizedIssuanceCosts-Bonds</t>
  </si>
  <si>
    <t>OtherCurrentAssets-UnamortizedIssuanceCosts-COPs</t>
  </si>
  <si>
    <t>AR-Legal Settlement-Noncurrent</t>
  </si>
  <si>
    <t>AR-Legal Settlement-Current</t>
  </si>
  <si>
    <t>F/A Recon-Land (Full Accrual)</t>
  </si>
  <si>
    <t>Balance sheet account ( Fixed assets )</t>
  </si>
  <si>
    <t>Fixed Assets-Land (Full Accrual)</t>
  </si>
  <si>
    <t>IFS Fixed Asset Balance - Land</t>
  </si>
  <si>
    <t>F/A Recon-Land Improvements(Full Accrual)</t>
  </si>
  <si>
    <t>F/A-Land Improvements (Full Accrual)</t>
  </si>
  <si>
    <t>IFS Fixed Asset Balance - Land Imprv</t>
  </si>
  <si>
    <t>F/A Recon-Accum Dep-Land Improvments(Full Accrual)</t>
  </si>
  <si>
    <t>F/A-Accum Dep-Land Impvmnt(Full Accrual)</t>
  </si>
  <si>
    <t>F/A Recon-Buildings (Full Accrual)</t>
  </si>
  <si>
    <t>FA Recon-Portable Buildings (Full Accrual)</t>
  </si>
  <si>
    <t>F/A Recon-Bldg Improvement (Full Accrual)</t>
  </si>
  <si>
    <t>Fixed Assets-Buildings (Full Accrual)</t>
  </si>
  <si>
    <t>IFS Fixed Asset Balance - Buildings</t>
  </si>
  <si>
    <t>F/A Recon-Accum Dep-Buildings (Full Accrual)</t>
  </si>
  <si>
    <t>F/A Recon-Accum Dep-Portable Bldngs (Full Accrual)</t>
  </si>
  <si>
    <t>F/A Recon-Accum Dep-Building Improv (Full Accrual)</t>
  </si>
  <si>
    <t>F/A-Accum Dep-Buildings (Full Accrual)</t>
  </si>
  <si>
    <t>F/A Recon-Equip-Computer/Ofc Mach(Full Accrual)</t>
  </si>
  <si>
    <t>F/A Recon-Equip-Books (Full Accrual)</t>
  </si>
  <si>
    <t>Fixed Assets Recon-Vehicle (Full Accrual)</t>
  </si>
  <si>
    <t>F/A Recon-Equip-Broadcast/Libr/AV-(Full Accrual)</t>
  </si>
  <si>
    <t>F/A Recon-Equip-Reprograhics (Full Accrual)</t>
  </si>
  <si>
    <t>F/A Recon-Equip-Athletic/Music/Sci (Full Accrual)</t>
  </si>
  <si>
    <t>F/A Recon-Equip-Food Services (Full Accrual)</t>
  </si>
  <si>
    <t>F/A Recon-Equip-Tran/Custod/HvyMch (Full Accrual)</t>
  </si>
  <si>
    <t>F/A Recon-Equip-Furniture/Outdoor(Full Accrual)</t>
  </si>
  <si>
    <t>Fixed Assets-Equipment (Full Accrual)</t>
  </si>
  <si>
    <t>IFS Fixed Asset Balance - Eqpt</t>
  </si>
  <si>
    <t>F/A Recon-Accum Dep-Comp/OfficeMach (Full Accrual)</t>
  </si>
  <si>
    <t>F/A Recon-Accum Dep-Books (Full Accrual)</t>
  </si>
  <si>
    <t>F/A Recon-Accum Dep-Vehicles (Full Accrual)</t>
  </si>
  <si>
    <t>F/A Recon-Accum Broadcast/Libr/AV (Full Accrual)</t>
  </si>
  <si>
    <t>F/A Recon-Accum Dep-Reprographics (Full Accrual)</t>
  </si>
  <si>
    <t>F/A Recon-Accum Dep-Athl/Music/Sci (Full Accrual)</t>
  </si>
  <si>
    <t>F/A Recon-Accum Dep-Food Services (Full Accrual)</t>
  </si>
  <si>
    <t>F/A Recon-Accum Dep-Tran/Cust/HvyMch(Full Accrual)</t>
  </si>
  <si>
    <t>F/A Recon-Accum Dep-Furniture/Outdr(Full Accrual)</t>
  </si>
  <si>
    <t>F/A-Accum Dep-Equipment (Full Accrual)</t>
  </si>
  <si>
    <t>F/A Recon-Construction In Progress (Full)</t>
  </si>
  <si>
    <t>FA-Constr in Progress (Full)-Non-Recon</t>
  </si>
  <si>
    <t>F/A Recon-Construction In Progress -Full Accural</t>
  </si>
  <si>
    <t>F/A-Work In Progress (Full Accrual)</t>
  </si>
  <si>
    <t>Def Outflows of Resources-Pensions</t>
  </si>
  <si>
    <t>Deferred Outflows of Resources-OPEB</t>
  </si>
  <si>
    <t>Def Outflows of Resources-Pensions (Full Accrual)</t>
  </si>
  <si>
    <t>Def Outflows of Resources-Bond Ref Chg-Full Acrl</t>
  </si>
  <si>
    <t>AP Recon-General Vendors</t>
  </si>
  <si>
    <t>Balance sheet account ( A/P)</t>
  </si>
  <si>
    <t>AP Recon-Imprest Account Vendors</t>
  </si>
  <si>
    <t>AP Recon-Credit Card Vendors</t>
  </si>
  <si>
    <t>AP Recon - Warrants in Process</t>
  </si>
  <si>
    <t>AP Recon-Employee Benefits H&amp;W</t>
  </si>
  <si>
    <t>AP Recon-Other Payroll Deductions</t>
  </si>
  <si>
    <t>AP Recon-Payroll Taxes</t>
  </si>
  <si>
    <t>AP Recon-Payroll Garnishments</t>
  </si>
  <si>
    <t>AP Recon-Employee Benefits</t>
  </si>
  <si>
    <t>AP Recon - Retention</t>
  </si>
  <si>
    <t>AP Recon Warrant in Process Contra Account</t>
  </si>
  <si>
    <t>AP-AIP</t>
  </si>
  <si>
    <t>AP-2003-2004</t>
  </si>
  <si>
    <t>AP-2004-2005</t>
  </si>
  <si>
    <t>AP- Miscellaneous</t>
  </si>
  <si>
    <t>AP- COBRA Other</t>
  </si>
  <si>
    <t>AP- AB528 Other</t>
  </si>
  <si>
    <t>AP-Bravo Medical Magnet Trust</t>
  </si>
  <si>
    <t>AP-Student Bodies</t>
  </si>
  <si>
    <t>AP-Grant Pending Income Determ</t>
  </si>
  <si>
    <t>AP-Worker'S Compensation</t>
  </si>
  <si>
    <t>AP-ARU Over/Duplicate Collect</t>
  </si>
  <si>
    <t>AP-ARU Shop Charge Insurance</t>
  </si>
  <si>
    <t>AP-Found Animal Husb Marine Ca</t>
  </si>
  <si>
    <t>AP-CRU Exp Abate No Budget</t>
  </si>
  <si>
    <t>AP-State ROC Sales</t>
  </si>
  <si>
    <t>AP- Student Body Embezzlement</t>
  </si>
  <si>
    <t>AP- Ambassador PM Security Dep</t>
  </si>
  <si>
    <t>AP-Excess Developer Fee Refund</t>
  </si>
  <si>
    <t>AP-Child Care Food Fed Advance</t>
  </si>
  <si>
    <t>AP-State Integration Costs</t>
  </si>
  <si>
    <t>AP-State Interest Income</t>
  </si>
  <si>
    <t>AP-State Rent Income SSBL/P Fd</t>
  </si>
  <si>
    <t>AP-State Site Improve Inc SSB</t>
  </si>
  <si>
    <t>AP-State Air Cond SSB L/P</t>
  </si>
  <si>
    <t>AP-Sales Tax Payable</t>
  </si>
  <si>
    <t>AP-Commercial Tenant Occup Tax Pa</t>
  </si>
  <si>
    <t>AP-Federal - Interest</t>
  </si>
  <si>
    <t>AP-COP Escheatment</t>
  </si>
  <si>
    <t>AP-Accrued Interest</t>
  </si>
  <si>
    <t>AP-Security Deposit Payable</t>
  </si>
  <si>
    <t>AP-Arbitrage Requirements</t>
  </si>
  <si>
    <t>AP-Use Tax Payable</t>
  </si>
  <si>
    <t>AP-Contract Pay Incomplete</t>
  </si>
  <si>
    <t>AP-Gas Company Clearing Acct</t>
  </si>
  <si>
    <t>AP-Payrolls Payable</t>
  </si>
  <si>
    <t>AP-ESA (Dr Payrolls Payable)</t>
  </si>
  <si>
    <t>AP-Ca Com Teacher Credential</t>
  </si>
  <si>
    <t>AP-Accrued Vacation Payable</t>
  </si>
  <si>
    <t>AP-Accrued EmploYEe Benefit Payab</t>
  </si>
  <si>
    <t>AP-Broad Foundation For Travel</t>
  </si>
  <si>
    <t>AP-KPMG Advance Rent Discount</t>
  </si>
  <si>
    <t>AP-Contract Pybl-Settlement</t>
  </si>
  <si>
    <t>AP-Child Repay A &amp; I Rev Fd</t>
  </si>
  <si>
    <t>AP-Procurement Card</t>
  </si>
  <si>
    <t>AP-Ocl Est Claim</t>
  </si>
  <si>
    <t>AP-Easter Seals So. Ca.</t>
  </si>
  <si>
    <t>AP-Non-Grantor SFP</t>
  </si>
  <si>
    <t>AP-YE Pay Accrual Gl</t>
  </si>
  <si>
    <t>AP - Retention-Open Item</t>
  </si>
  <si>
    <t>AP-2006-2007</t>
  </si>
  <si>
    <t>AP - Special Education/NPS- Welligent Clearing</t>
  </si>
  <si>
    <t>AP- 1994-1995</t>
  </si>
  <si>
    <t>AP- Payroll - 3rd Party Clearing</t>
  </si>
  <si>
    <t>AP-Facilites Owner Withhold</t>
  </si>
  <si>
    <t>AP - P-Card Clearing</t>
  </si>
  <si>
    <t>AP-2005-2006</t>
  </si>
  <si>
    <t>AP-Stop Notice Withhold</t>
  </si>
  <si>
    <t>AP-YE Pay Accrual BAProj</t>
  </si>
  <si>
    <t>AP-CA Withholding Tax-Out of State Vendor</t>
  </si>
  <si>
    <t>AP-IRS Backup Withholding Tax</t>
  </si>
  <si>
    <t>AP-Payroll Payables Conversion</t>
  </si>
  <si>
    <t>AP-Payable to Employee Cheathem</t>
  </si>
  <si>
    <t>AP-Business Reimbursement</t>
  </si>
  <si>
    <t>AP-Telecommunication Bill Clearing Account</t>
  </si>
  <si>
    <t>AP-Franchise Tax Brd Withhold Tax</t>
  </si>
  <si>
    <t>AP-YE Pay Accrual FRS</t>
  </si>
  <si>
    <t>AP-Payroll-Garnishment Refund</t>
  </si>
  <si>
    <t>AP-Payrolls Payable-J Basis Settlement</t>
  </si>
  <si>
    <t>AP-Travel Card-Citi</t>
  </si>
  <si>
    <t>AP-Accrued Retirement Bonus</t>
  </si>
  <si>
    <t>AP-Flex Spending Account</t>
  </si>
  <si>
    <t>AP-Payrolls Payable-3rd Party Deductions</t>
  </si>
  <si>
    <t>AP-Payrolls Payable-Non-3PR Deductions</t>
  </si>
  <si>
    <t>AP-YE Pay Accrual Developer Fee</t>
  </si>
  <si>
    <t>AP Yr End Accr</t>
  </si>
  <si>
    <t>AP-3PR Open Item Clearing</t>
  </si>
  <si>
    <t>AP- IFS/SAP Recon</t>
  </si>
  <si>
    <t>AP-Accrued Payroll-Full Accrual Contra</t>
  </si>
  <si>
    <t>AP-Accrued Interest-GASB34-Bonds</t>
  </si>
  <si>
    <t>AP-Accrued Interest-GASB34-COPs</t>
  </si>
  <si>
    <t>AP-Ocl Est Claim-Full Accrual Contra</t>
  </si>
  <si>
    <t>AP-Ded Pay Alternative Retire Pla</t>
  </si>
  <si>
    <t>AP-Ded Pay Medicare Current Yr</t>
  </si>
  <si>
    <t>AP-Ded Pay Medicare Prior Yr</t>
  </si>
  <si>
    <t>AP-Ded Pay Medicare Escrow</t>
  </si>
  <si>
    <t>AP-Ded Pay Wage Attachments</t>
  </si>
  <si>
    <t>AP-Ded Pay State Disability Insur</t>
  </si>
  <si>
    <t>AP-Ded Pay Federal Income Tax</t>
  </si>
  <si>
    <t>AP-Ded Pay Federal Income Tax (Ei</t>
  </si>
  <si>
    <t>AP-Federal Withold Tax ARF 1099</t>
  </si>
  <si>
    <t>AP-Ded Pay State Income Tax</t>
  </si>
  <si>
    <t>AP-State Withold Tax ARF 1099</t>
  </si>
  <si>
    <t>AP-Ded Pay OASDHI Tax Current Yr</t>
  </si>
  <si>
    <t>AP-Ded Pay OASDHI Prior Years</t>
  </si>
  <si>
    <t>AP-Ded Pay State Tchr Retire Syst</t>
  </si>
  <si>
    <t>AP-Ded Pay PERS</t>
  </si>
  <si>
    <t>AP-Ded Pay Survivor Benefit PERS</t>
  </si>
  <si>
    <t>AP-Ded Pay Tax Sheltered Annuity</t>
  </si>
  <si>
    <t>AP-Ded Pay Plan 457</t>
  </si>
  <si>
    <t>AP-Spec Vouchers Payable</t>
  </si>
  <si>
    <t>AP-Beg Vouchers Payable</t>
  </si>
  <si>
    <t>AP-Reissued B Warrants</t>
  </si>
  <si>
    <t>AP-AP Contra-Vendor Credit Memos</t>
  </si>
  <si>
    <t>AP-Manual Accrual</t>
  </si>
  <si>
    <t>AP-Chrtr Kipp Cornerstone Acad</t>
  </si>
  <si>
    <t>AP-Chrtr Lakeview Acad (8212)</t>
  </si>
  <si>
    <t>AP-Chrtr Leap HS (Ed Achv)8890</t>
  </si>
  <si>
    <t>AP-Chrtr Milagro Sch (5313)</t>
  </si>
  <si>
    <t>AP-Chrtr New School Of arts/Sc</t>
  </si>
  <si>
    <t>AP-Chrtr Ocean School (5962)</t>
  </si>
  <si>
    <t>AP-Pacoima EL Chrtr Sch 5973</t>
  </si>
  <si>
    <t>AP-Renaissance Acad 8906</t>
  </si>
  <si>
    <t>AP-Renaissance Arts Acad 8456</t>
  </si>
  <si>
    <t>AP-Animo Venice Cht HS 8503</t>
  </si>
  <si>
    <t>AP-Learning Acad Of Excellence</t>
  </si>
  <si>
    <t>AP-New Designs Cht HS 8260</t>
  </si>
  <si>
    <t>AP-Animo Venice Cht (Starter)</t>
  </si>
  <si>
    <t>AP-Corona Charter School</t>
  </si>
  <si>
    <t>AP- Synergy Charter Sch 7029</t>
  </si>
  <si>
    <t>AP-Main Street Academy</t>
  </si>
  <si>
    <t>AP-Accelerated Elem (2013)</t>
  </si>
  <si>
    <t>AP-Accelerated Chrtr (2015)</t>
  </si>
  <si>
    <t>AP-Accelerated Chrtr HS (8828)</t>
  </si>
  <si>
    <t>AP-Animo South La Sh (8505)</t>
  </si>
  <si>
    <t>AP-Bert Corona Chrtr Sch 8054</t>
  </si>
  <si>
    <t>AP-Ca Acad For Lbrl Stud 8154</t>
  </si>
  <si>
    <t>AP-Ca Acad For Lbrl #2 8692</t>
  </si>
  <si>
    <t>AP-Community Charter Ms (8453)</t>
  </si>
  <si>
    <t>AP-Camino Nuevo Chtr HS 8570</t>
  </si>
  <si>
    <t>AP-Central City Value Sch 8719</t>
  </si>
  <si>
    <t>AP- Chime Charter Middle 8452</t>
  </si>
  <si>
    <t>AP-City Life Downtown Cht 8495</t>
  </si>
  <si>
    <t>AP-College-Ready Acad HS 8626</t>
  </si>
  <si>
    <t>AP-Community Harvest Cht 8001</t>
  </si>
  <si>
    <t>AP-Crenshaw arts-Tech (8654)</t>
  </si>
  <si>
    <t>AP-Discovery Charter Prep 8758</t>
  </si>
  <si>
    <t>AP-Chrtr Fenton Ave Sch (3747)</t>
  </si>
  <si>
    <t>AP- Chrtr Granada Hill H (8681)</t>
  </si>
  <si>
    <t>AP-Imagine Academy (8106)</t>
  </si>
  <si>
    <t>AP-Ivy Academia (4672)</t>
  </si>
  <si>
    <t>AP-Jardin Dela Infancia (4679)</t>
  </si>
  <si>
    <t>AP-Kipp Academy Of Opport 8458</t>
  </si>
  <si>
    <t>AP-Kipp LA College Prep (8457)</t>
  </si>
  <si>
    <t>AP-LA Leadership Acad Cht 8756</t>
  </si>
  <si>
    <t>AP- Lincoln Hghts Value (2136)</t>
  </si>
  <si>
    <t>AP-Magnolia Science Acad 8454</t>
  </si>
  <si>
    <t>AP-Charter Montague St (5370)</t>
  </si>
  <si>
    <t>AP-Oscar Dela Hoya SH (8827)</t>
  </si>
  <si>
    <t>AP-Chrtr Pacifica Comm (5960)</t>
  </si>
  <si>
    <t>AP-Chrtr Palisades HS (8798)</t>
  </si>
  <si>
    <t>AP-Chrtr Puente (2621)</t>
  </si>
  <si>
    <t>AP-SCAAS (So Ca Acad) 8380</t>
  </si>
  <si>
    <t>AP-Stella Acad Chtr Sch (2588)</t>
  </si>
  <si>
    <t>AP-Camino Nuevo Cht Acad 2017</t>
  </si>
  <si>
    <t>AP-Charter-Crenshaw/Dorsey</t>
  </si>
  <si>
    <t>AP-Multicult Learning Ctr 3550</t>
  </si>
  <si>
    <t>AP- N.E.W. Acad Of Sc/Arts 2023</t>
  </si>
  <si>
    <t>AP-View Park Prep Acc EL 2016</t>
  </si>
  <si>
    <t>AP-Watts Learning Ctr (7620)</t>
  </si>
  <si>
    <t>AP-Nosotros/R.M.Perf arts</t>
  </si>
  <si>
    <t>AP-Herd CDC-Youth Intervention</t>
  </si>
  <si>
    <t>AP-Literacy Academy</t>
  </si>
  <si>
    <t>AP-New Charter Middle School</t>
  </si>
  <si>
    <t>AP-Acad Semillas Del Pueb 2020</t>
  </si>
  <si>
    <t>AP-Technology-Results Elem Ed</t>
  </si>
  <si>
    <t>AP-Charter-LA Alternative</t>
  </si>
  <si>
    <t>AP-Charter-Dialog Founation</t>
  </si>
  <si>
    <t>AP-Charter-Valley Community</t>
  </si>
  <si>
    <t>AP-New Visions Foundation</t>
  </si>
  <si>
    <t>AP-Para Los Ninos</t>
  </si>
  <si>
    <t>AP-Charter-Other Counties</t>
  </si>
  <si>
    <t>AP-New West Charter (8455)</t>
  </si>
  <si>
    <t>AP-Chime Charter Sch 2020</t>
  </si>
  <si>
    <t>AP-Charter-Coliseum Street</t>
  </si>
  <si>
    <t>AP-Charter-LA Alt Middle</t>
  </si>
  <si>
    <t>AP-Charter-Progressive Sch</t>
  </si>
  <si>
    <t>AP-Chrtr Sta.Monica Comm 6548</t>
  </si>
  <si>
    <t>AP-Charter-William S.Epps Acad</t>
  </si>
  <si>
    <t>AP-Charter-Nueva Esperanza</t>
  </si>
  <si>
    <t>AP-Calif.School Of arts</t>
  </si>
  <si>
    <t>AP- Camino Nuevo Chrtr MS 8000</t>
  </si>
  <si>
    <t>AP-City Life Chtr.Sec.School</t>
  </si>
  <si>
    <t>AP-Creative Child.Educ.Center</t>
  </si>
  <si>
    <t>AP-Hollywood Co-Op Chrtr.Acade</t>
  </si>
  <si>
    <t>AP-Harbor Int'L Bus.Academy</t>
  </si>
  <si>
    <t>AP-Downtown Value Sch (4765)</t>
  </si>
  <si>
    <t>AP-Sankofa Prep.Acadmy Charter</t>
  </si>
  <si>
    <t>AP-Wilshire Ctr.Charter High</t>
  </si>
  <si>
    <t>AP-Cornerstone Prep Chtr 5961</t>
  </si>
  <si>
    <t>AP-Charter-L A High Tech High</t>
  </si>
  <si>
    <t>AP-Cult &amp; Lang Acad Ofscs 7028</t>
  </si>
  <si>
    <t>AP-Charter-Algenard Sch Design</t>
  </si>
  <si>
    <t>AP-Charter-J Nathaniel Learn C</t>
  </si>
  <si>
    <t>AP-Charter-Pathways Academy</t>
  </si>
  <si>
    <t>AP- Charter-Stella Mid Academy</t>
  </si>
  <si>
    <t>AP-Charter-Value Sch Ele Sch 2</t>
  </si>
  <si>
    <t>AP-Charter-Value Sch High #1</t>
  </si>
  <si>
    <t>AP-Charter Ca Science Center</t>
  </si>
  <si>
    <t>AP-Charter-USC</t>
  </si>
  <si>
    <t>AP-Charter-Ca Academy-LS</t>
  </si>
  <si>
    <t>AP- Chrtr Vaughn Nxt Cnt (7452)</t>
  </si>
  <si>
    <t>AP-View Pk Prep Acc HS 8653</t>
  </si>
  <si>
    <t>AP-Charter Schools</t>
  </si>
  <si>
    <t>AP-Chrtr Academia Avance(8003)</t>
  </si>
  <si>
    <t>AP-Chrtr Aspire LA Elem (2120)</t>
  </si>
  <si>
    <t>AP-Chrtr Ca Acad Lib Stud 8565</t>
  </si>
  <si>
    <t>AP-Chrtr Celerity Nascent 2925</t>
  </si>
  <si>
    <t>AP-Chrtr HS of Arts Multi 8586</t>
  </si>
  <si>
    <t>AP-Chrtr College-Ready (8100)</t>
  </si>
  <si>
    <t>AP-Chrtr Comm Early Col(8587)</t>
  </si>
  <si>
    <t>AP-Chrtr Crescendo (3280)</t>
  </si>
  <si>
    <t>AP-Chrtr Crescendo (3281)</t>
  </si>
  <si>
    <t>AP-Chrtr Gabriella (4034)</t>
  </si>
  <si>
    <t>AP-Chrtr Giraffe (4119)</t>
  </si>
  <si>
    <t>AP-Year End Accruals - Charter Schools</t>
  </si>
  <si>
    <t>AP-Chrtr Giraffe (4121)</t>
  </si>
  <si>
    <t>AP-Chrtr Giraffe (4122)</t>
  </si>
  <si>
    <t>AP- Chrtr Heritage Ready HS8646</t>
  </si>
  <si>
    <t>AP- Chrtr Huntington Park 8647</t>
  </si>
  <si>
    <t>AP-Chrtr James Jordan Ms 8195</t>
  </si>
  <si>
    <t>AP-Chrtr Larchmont (4783)</t>
  </si>
  <si>
    <t>AP-Chrtr LA Acad arts/Ent 8216</t>
  </si>
  <si>
    <t>AP-Chrtr LA International 8759</t>
  </si>
  <si>
    <t>AP-Chrtr New Canoga Park 5477</t>
  </si>
  <si>
    <t>AP-Chrtr Opportunities Un 8791</t>
  </si>
  <si>
    <t>AP-Chrtr Our Community Sc 5902</t>
  </si>
  <si>
    <t>AP-Chrtr Port Of La Sch 8528</t>
  </si>
  <si>
    <t>AP-FB Pay STRS-Payment Dr</t>
  </si>
  <si>
    <t>AP-FB Pay STRS-Capture Cr</t>
  </si>
  <si>
    <t>AP-FB SFPSTRS-Payment Dr</t>
  </si>
  <si>
    <t>AP-FB SFP STRS-Payment Dr</t>
  </si>
  <si>
    <t>AP-FB Pay PERS-Payment Dr</t>
  </si>
  <si>
    <t>AP-FB Pay PERS-Capture Cr</t>
  </si>
  <si>
    <t>AP-FB SFP PERS-Payment Dr</t>
  </si>
  <si>
    <t>AP-FB SFP PERS-Capture Cr</t>
  </si>
  <si>
    <t>AP-FB Pay PARS-Payment Dr</t>
  </si>
  <si>
    <t>AP- FB Pay PARS-Capture Cr</t>
  </si>
  <si>
    <t>AP-FB SFP PARS-Payment Dr</t>
  </si>
  <si>
    <t>AP- FB SFP PARS-Capture Cr</t>
  </si>
  <si>
    <t>AP-FB Pay OASDHI Payment Dr</t>
  </si>
  <si>
    <t>AP-FB Pay OASDHI-Capture Cr</t>
  </si>
  <si>
    <t>AP-FB SFP OASDHI Payment Dr</t>
  </si>
  <si>
    <t>AP-FB SFP OASDHI-Capture Cr</t>
  </si>
  <si>
    <t>AP-FB Pay Medicare-Payment Dr</t>
  </si>
  <si>
    <t>AP-FB Pay Medicare-Capture Cr</t>
  </si>
  <si>
    <t>AP-FB SFP Medicare-Payment Dr</t>
  </si>
  <si>
    <t>AP-FB SFP Medicare-Capture Cr</t>
  </si>
  <si>
    <t>AP-FB Pay H &amp; W-Payment Dr</t>
  </si>
  <si>
    <t>AP-FB Pay H &amp; W-Capture Cr</t>
  </si>
  <si>
    <t>AP-FB SFP H &amp; W-Payment Dr</t>
  </si>
  <si>
    <t>AP-FB SFP H &amp; W-Capture Cr</t>
  </si>
  <si>
    <t>AP-FB Pay SUI-Payment Dr</t>
  </si>
  <si>
    <t>AP-FB Pay SUI-Capture Cr</t>
  </si>
  <si>
    <t>AP-FB SFP SUI-Payment Dr</t>
  </si>
  <si>
    <t>AP-FB SFP SUI-Capture Cr</t>
  </si>
  <si>
    <t>AP-FB Pay Work Comp-Payment Dr</t>
  </si>
  <si>
    <t>AP-FB Pay Work Comp-Capture Cr</t>
  </si>
  <si>
    <t>AP-FB SFP Work Comp-Payment Dr</t>
  </si>
  <si>
    <t>AP-FB SFP Work Comp-Capture Cr</t>
  </si>
  <si>
    <t>AP-FB Pay Retiree-Payment Dr</t>
  </si>
  <si>
    <t>AP-FB Pay Retiree-Capture Cr</t>
  </si>
  <si>
    <t>AP-FB SFP Retiree-Payment Dr</t>
  </si>
  <si>
    <t>AP-FB SFP Retiree-Capture Cr</t>
  </si>
  <si>
    <t>AP-FB Pay Others-Payment Dr</t>
  </si>
  <si>
    <t>AP-FB Pay Others-Capture Cr</t>
  </si>
  <si>
    <t>AP-Employee Benefits Payable</t>
  </si>
  <si>
    <t>AP-FB Payable-Blue Cross Claims</t>
  </si>
  <si>
    <t>AP-FB Payable-H&amp;W Premium</t>
  </si>
  <si>
    <t>AP-Ded Pay Tax Sheltered Annuity - ACH</t>
  </si>
  <si>
    <t>AP-Ded Pay Workers' Compensation</t>
  </si>
  <si>
    <t>AP-Ded Pay Organizational Dues</t>
  </si>
  <si>
    <t>AP-Ded Pay Studnt Body Med Hospital</t>
  </si>
  <si>
    <t>AP-Ded Pay US Savings Bond</t>
  </si>
  <si>
    <t>AP-Ded Pay Credit Union</t>
  </si>
  <si>
    <t>AP-Ded Pay Welfare</t>
  </si>
  <si>
    <t>AP-Ded Pay Optional Life Insurance</t>
  </si>
  <si>
    <t>AP-Ded Pay District Vehicle Opera</t>
  </si>
  <si>
    <t>AP-Ded Pay Flex Spend Dep Care/Me</t>
  </si>
  <si>
    <t>AP-Ded Pay Employee Paid Med/Hosp</t>
  </si>
  <si>
    <t>AP-Ded Pay 99 Care</t>
  </si>
  <si>
    <t>AP-Ded Pay Computer Loan Program</t>
  </si>
  <si>
    <t>GR/IR Clearing</t>
  </si>
  <si>
    <t>Due To Grantor Govts-YE Accrual-SFP</t>
  </si>
  <si>
    <t>Due To Grantor Govts-YE Accrual-Gen Ldgr</t>
  </si>
  <si>
    <t>Due To Grantor Govts-YE Accrual-FRS</t>
  </si>
  <si>
    <t>Due To Other Funds-Temp Borrowing</t>
  </si>
  <si>
    <t>Due To Other Funds-All Other</t>
  </si>
  <si>
    <t>Due To Other Funds-Full Accrual Contra</t>
  </si>
  <si>
    <t>Due To Student Groups/Other Agencies</t>
  </si>
  <si>
    <t>Due to Agency-Payrolls Payable</t>
  </si>
  <si>
    <t>Due to Agency-Payroll-3PR Deductions</t>
  </si>
  <si>
    <t>Due to Agency-Employee Benefits Payable</t>
  </si>
  <si>
    <t>Due to Agency-Payroll-Non3PR Deductions</t>
  </si>
  <si>
    <t>Due to Agency-Payroll Federal Income Tax</t>
  </si>
  <si>
    <t>Due to Agency-Payroll-Garnshmnt Refund</t>
  </si>
  <si>
    <t>Due to Agency-Payroll-JBasisSttlmnt</t>
  </si>
  <si>
    <t>Due to Agency-Travel Management Clearing</t>
  </si>
  <si>
    <t>Due to Agency-Unbalanced Payroll</t>
  </si>
  <si>
    <t>Due To Student Groups/Other Agencies - Non AIP</t>
  </si>
  <si>
    <t>Due to Agency-Due for Employee Final Pay</t>
  </si>
  <si>
    <t>3PR Recon - Employee Benefit HW</t>
  </si>
  <si>
    <t>3PR Recon - Other Payroll Deductions</t>
  </si>
  <si>
    <t>3PR Recon - Payroll Taxes</t>
  </si>
  <si>
    <t>3PR Recon - Payroll Garnishments</t>
  </si>
  <si>
    <t>3PR Recon - Other Employee Benefits</t>
  </si>
  <si>
    <t>3PR Recon Employee Benefits Contra Account</t>
  </si>
  <si>
    <t>Due to Agency - STRS EE</t>
  </si>
  <si>
    <t>Due to Agency - PERS EE</t>
  </si>
  <si>
    <t>Due to Agency - PARS EE</t>
  </si>
  <si>
    <t>Due to Agency - FICA (Soc Sec) EE</t>
  </si>
  <si>
    <t>Due to Agency - Medicare EE</t>
  </si>
  <si>
    <t>Due to Agency - Federal Income Tax EE</t>
  </si>
  <si>
    <t>Due to Agency - State Income Tax EE</t>
  </si>
  <si>
    <t>Due to Agency - State Disability Insurance EE</t>
  </si>
  <si>
    <t>Due to Agency - Other Deductions - Conversion</t>
  </si>
  <si>
    <t>Due to Agency - STRS ER</t>
  </si>
  <si>
    <t>Due to Agency - PERS ER</t>
  </si>
  <si>
    <t>Due to Agency - PARS ER</t>
  </si>
  <si>
    <t>Due to Agency - FICA (Soc Sec) ER</t>
  </si>
  <si>
    <t>Due to Agency - Medicare ER</t>
  </si>
  <si>
    <t>Due to Agency - Health &amp; Med - Active (Flat Rate)</t>
  </si>
  <si>
    <t>Due to Agency - State Unemployment Ins - ER</t>
  </si>
  <si>
    <t>Due to Agency - Workers' Comp ER</t>
  </si>
  <si>
    <t>Due to Agency - Health &amp; Med - Retiree (Flat Rate)</t>
  </si>
  <si>
    <t>Due to Agency - H&amp;M - Blue Cross - RX/Claims</t>
  </si>
  <si>
    <t>Due to Agency - OPEB</t>
  </si>
  <si>
    <t>Due to Agency - 3PR - Payment Vendor Clearing</t>
  </si>
  <si>
    <t>Due to Agency - 3PR - Payroll Vendor Clearing</t>
  </si>
  <si>
    <t>Current Loans-Notes Pay-Trans</t>
  </si>
  <si>
    <t>Current Loans-Notes Pay-Trans Premium</t>
  </si>
  <si>
    <t>Unearned Revenue-SFP Section</t>
  </si>
  <si>
    <t>Unearned Revenue-COPA Section</t>
  </si>
  <si>
    <t>Unearned Revenue-FRS</t>
  </si>
  <si>
    <t>Unearned Revenue-Sec/Unsec Taxes</t>
  </si>
  <si>
    <t>Unearned Revenue-Loan Interest</t>
  </si>
  <si>
    <t>Unearned Revenue-Prepaid Food Sales</t>
  </si>
  <si>
    <t>Unearned Revenue-Full Accrual Contra</t>
  </si>
  <si>
    <t>Gen Obligation Bonds Pybl (Full Accrual)</t>
  </si>
  <si>
    <t>GO Bonds-Unamortized Premium (Full Accrual)</t>
  </si>
  <si>
    <t>GO Bonds-Unamortized Discount (Full Accrual)</t>
  </si>
  <si>
    <t>GO Bonds-Refunding Charges (Full Accrual)</t>
  </si>
  <si>
    <t>Gen Obligation Bonds Pybl-Current (Full Accrual)</t>
  </si>
  <si>
    <t>State Sch Bldg Loans Pybl (Full Accrual)</t>
  </si>
  <si>
    <t>Net Pension Liability</t>
  </si>
  <si>
    <t>Net Pension Liability (Full Accrual)</t>
  </si>
  <si>
    <t>Net OPEB Obligation (Full Accrual)</t>
  </si>
  <si>
    <t>Net OPEB Liability</t>
  </si>
  <si>
    <t>Compensated Absences Pybl (Full Accrual)</t>
  </si>
  <si>
    <t>Compensated Absences Pybl-Current (Full Accrual)</t>
  </si>
  <si>
    <t>Cert Of Participtn-COPs Pybl (Full Acrl)</t>
  </si>
  <si>
    <t>COPs-Unamortized Premium (Full Accrual)</t>
  </si>
  <si>
    <t>COPs-Unamortized Discount (Full Accrual)</t>
  </si>
  <si>
    <t>Cert Of Participtn-COPs Pybl-Current (Full Acrl)</t>
  </si>
  <si>
    <t>Capital Leases Payable (Full Accrual)</t>
  </si>
  <si>
    <t>Capital Leases Payable-Current (Full Accrual)</t>
  </si>
  <si>
    <t>Oth Gen LTD-Retirement Bonus (Full Accrual)</t>
  </si>
  <si>
    <t>Oth Gen LT Debt-Ch Ctr Fac (Full Acrl)</t>
  </si>
  <si>
    <t>Oth Gen LTD-Wrkr Comp Claims (Full Acrl)</t>
  </si>
  <si>
    <t>Oth Gen LTD-Liab/SI Claims (Full Accrl)</t>
  </si>
  <si>
    <t>Oth Gen LTD-Hlth/Welf Claims (Full Acrl)</t>
  </si>
  <si>
    <t>LTD CA Energy Comm Ln (Full Acrl)</t>
  </si>
  <si>
    <t>Oth Gen LTD-Arbitrage Payable (Full Accrual)</t>
  </si>
  <si>
    <t>Oth Gen LTD-Retirement Bonus-Current(Full Accrual)</t>
  </si>
  <si>
    <t>Oth Gen LT Debt-Ch Ctr Fac-Current (Full Acrl)</t>
  </si>
  <si>
    <t>Oth Gen LTD-ERIP-Current (Full Accrual)</t>
  </si>
  <si>
    <t>Oth Gen LTD-Liab/SI Claims-Current (Full Accrl)</t>
  </si>
  <si>
    <t>Deferred Inflows of Resources-Property Taxes</t>
  </si>
  <si>
    <t>Deferred Inflows of Resources-Pensions</t>
  </si>
  <si>
    <t>Deferred Inflows of Resources-BAB’s Subsidy</t>
  </si>
  <si>
    <t>Def Inflows of Rsrc-Pensions (Full Accrual)</t>
  </si>
  <si>
    <t>DefInflowsOfRsrc-BondRefndngCharges-FullAccrContra</t>
  </si>
  <si>
    <t>Deferred Inflows of Resources-OPEB</t>
  </si>
  <si>
    <t>Def Inflows of Rsrc-Prop Taxes-Full Accrual Contra</t>
  </si>
  <si>
    <t>Fund Equity-Full Accrual Contra</t>
  </si>
  <si>
    <t>Fd Eq-Nonspendable Revolving Cash</t>
  </si>
  <si>
    <t>Fnd Equity-Nonspendable Revolving Cash-BoA</t>
  </si>
  <si>
    <t>Fd Eq-Nonspendable Revolv Cash-Imprest-Aug-EL</t>
  </si>
  <si>
    <t>Fd Eq-Nonspendable Revolving Cash-Controller's</t>
  </si>
  <si>
    <t>Fd Eq-Nonspendable Revolving Cash-Imprest-EL</t>
  </si>
  <si>
    <t>Fd Eq-Nonspendable Revolving Cash-Worker Comp</t>
  </si>
  <si>
    <t>Fd Eq-Nonspendable Revolving Cash-Liab Self</t>
  </si>
  <si>
    <t>Fd Eq-Nonspendable Revolving Cash-Relo Pybl</t>
  </si>
  <si>
    <t>Fd Eq-Nonspendable Revolving Cash-Secondary</t>
  </si>
  <si>
    <t>Fd Eq-Nonspendable Revolving Cash-Offices</t>
  </si>
  <si>
    <t>Fd Eq-Nonspendable Revolving Cash-Aug-Secndry</t>
  </si>
  <si>
    <t>Fd Eq-Nonspendable Revolving Cash-Aug-Offices</t>
  </si>
  <si>
    <t>Fd Eq-Nonspendable Revolving Cash-Utilities</t>
  </si>
  <si>
    <t>Fnd Equity-Nonspendable Stores-Textbooks</t>
  </si>
  <si>
    <t>Fd Eq-Nonspendable Stores-Public Carrier Tix</t>
  </si>
  <si>
    <t>Fnd Equity-Nonspendable Stores-Warehouse/Adv</t>
  </si>
  <si>
    <t>Fnd Equity-Nonspendable Stores-NNC Stores</t>
  </si>
  <si>
    <t>Fnd Equity-Nonspendable Stores-Contract Whse</t>
  </si>
  <si>
    <t>Fd Eq-Nonspendable Stores-Food/Cons Supl</t>
  </si>
  <si>
    <t>Fnd Equity-Nonspendable Stores-NNC Schools</t>
  </si>
  <si>
    <t>Fnd Equity-Nonspendable Stores-JSPC NS Garage</t>
  </si>
  <si>
    <t>Fnd Equity-Nonspendable Stores-JSPC Fuel</t>
  </si>
  <si>
    <t>Fd Eq-Nonspendable Stores-Contract Whse ASR</t>
  </si>
  <si>
    <t>Fd Eq-Nonspendable Stores-Contract Whse Webb</t>
  </si>
  <si>
    <t>Fd Eq-Nonspendable Stores-Inv Mail Warehouse</t>
  </si>
  <si>
    <t>Fnd Equity-Nonspendable Stores</t>
  </si>
  <si>
    <t>Fd Eq-Nonspendable Prepaid Expenditures</t>
  </si>
  <si>
    <t>Fd Eq-Nonspendable Prepaid Expnds-Ins Carr</t>
  </si>
  <si>
    <t>Fd Eq-Nonspendable Prepaid Expenditures(IFS 7908)</t>
  </si>
  <si>
    <t>Fnd Equity-Nonspendable All Others</t>
  </si>
  <si>
    <t>Fnd Equity-General Reserve</t>
  </si>
  <si>
    <t>Fd Eq-Restricted Balance-Reg Prog</t>
  </si>
  <si>
    <t>Fd Eq-Restricted Balance-SFP Prog</t>
  </si>
  <si>
    <t>Fd Eq-Restricted Balance-RAB(Budget Use)</t>
  </si>
  <si>
    <t>Fd Eq-Restricted Balance(Budget Use)</t>
  </si>
  <si>
    <t>Fd Eq-Other Commitments</t>
  </si>
  <si>
    <t>Fd Eq-Other Commitments-Carryovers</t>
  </si>
  <si>
    <t>Fd Eq-Designated For Econ Uncertainties</t>
  </si>
  <si>
    <t>Fd Eq-Other Assignments</t>
  </si>
  <si>
    <t>Fd Eq-Other Desig-Participants' Equity</t>
  </si>
  <si>
    <t>Fnd Equity-Other Desig-ERP COPs</t>
  </si>
  <si>
    <t>Fd Eq-Other Assignments-Adjust</t>
  </si>
  <si>
    <t>Fnd Equity-Other Desig-Capital Projects</t>
  </si>
  <si>
    <t>Fd Eq-Other Desig-Nonmatch Carryovers</t>
  </si>
  <si>
    <t>Fd Eq-Other Desig-Spec Funded Carryovers</t>
  </si>
  <si>
    <t>Fnd Equity-Other Assignments-Job Encumbrance</t>
  </si>
  <si>
    <t>Fd Eq-Oth Assignments-Pre-Enc&amp;Encumbrance</t>
  </si>
  <si>
    <t>Fd Eq-Other Assignments-Carryovers</t>
  </si>
  <si>
    <t>Fd Eq-Oth Assignments-Cafe Operating Cash</t>
  </si>
  <si>
    <t>Fd Eq-Other Assignments-Other Prog Carryovers</t>
  </si>
  <si>
    <t>FE-Other Assignments-Sal/FB-SFP</t>
  </si>
  <si>
    <t>FE-Other Assignments-Reimb Objt</t>
  </si>
  <si>
    <t>Fd Eq-Long Term Debt (Full Accrual)</t>
  </si>
  <si>
    <t>Fd Eq-Invst in FA Net of Debt (Full Acrl)</t>
  </si>
  <si>
    <t>Fd Eq-Unassigned-Reserv for Economic Uncertainties</t>
  </si>
  <si>
    <t>Fd Eq-Unassigned-Res for Economic Uncertainty-7989</t>
  </si>
  <si>
    <t>Fnd Equity-Unassigned/Unappropriated</t>
  </si>
  <si>
    <t>Fd Eq-Unrestricted Net Position-GASB34</t>
  </si>
  <si>
    <t>Fd Eq-UnassignedUnappropriated-Unfunded Deficit</t>
  </si>
  <si>
    <t>Fd Eq-Undesig/Unapprop-Legal Debt Serv</t>
  </si>
  <si>
    <t>Fd Eq-Unrestricted Net Position</t>
  </si>
  <si>
    <t>Fnd Equity-FA-Land-Modified Accrual</t>
  </si>
  <si>
    <t>Fnd Equity-FA-Improvement of Land-Modified Accrual</t>
  </si>
  <si>
    <t>Fnd Equity-FA-Buildings-Modified Accrual</t>
  </si>
  <si>
    <t>Fixed Assets-Portable Buildings (Mod Accrual)</t>
  </si>
  <si>
    <t>Fixed Assets-Building Improvements (Mod Accrual)</t>
  </si>
  <si>
    <t>Fnd Equity-FA-Computer/Ofc &amp; Bus Mach-Mod Accrual</t>
  </si>
  <si>
    <t>Fnd Equity-FA-Books-Modified Accrual</t>
  </si>
  <si>
    <t>Fnd Equity-FA-Vehicles-Modified Accrual</t>
  </si>
  <si>
    <t>Fnd Equity-FA-Broadcast/Libr/AV/Comm-Mod Accrual</t>
  </si>
  <si>
    <t>Fnd Equity-FA-Reprographics-Modified Accrual</t>
  </si>
  <si>
    <t>Fnd Equity-FA-Athletic/Music/Sci\Engr-Mod Accrual</t>
  </si>
  <si>
    <t>Fnd Equity-FA-Food Services-Modified Accrual</t>
  </si>
  <si>
    <t>Fnd Equity-FA-Trans/Custodial/Hvy Mach-Mod Accrual</t>
  </si>
  <si>
    <t>Fnd Equity-FA-Furniture/Fixtures/Outdoor-Mod Accr</t>
  </si>
  <si>
    <t>Fnd Equity-FA-Constr in Prog (Invest Meas)Mod Accr</t>
  </si>
  <si>
    <t>Fnd Equity-FA-Construction in Progress -  Mod Accr</t>
  </si>
  <si>
    <t>FE-Unassigned/Unappro-Anticipated Ending Bal Reimb</t>
  </si>
  <si>
    <t>Fnd Equity-FA Fund Balance Depr Contra-Mod Accrual</t>
  </si>
  <si>
    <t>Fund Equity-Fixed Asset-Mod Accrual Asset Contra</t>
  </si>
  <si>
    <t>Fnd Equity-Beg Fund Balance- Clearing</t>
  </si>
  <si>
    <t>Fnd Equity-Audit Adjustments</t>
  </si>
  <si>
    <t>Fnd Equity-Other Restatements</t>
  </si>
  <si>
    <t>Fnd Equity-Other Restatements (P&amp;L)</t>
  </si>
  <si>
    <t>Fnd Equity-Other Restatements-Full Accrual</t>
  </si>
  <si>
    <t>Fnd Equity-Other Restatements-Full Accrual (P&amp;L)</t>
  </si>
  <si>
    <t>Fd Eq-Net Investment in Capital Assets</t>
  </si>
  <si>
    <t>Fd Eq-Restricted Net Position</t>
  </si>
  <si>
    <t>Fd Eq-Restricted Net Position-GASB34-Debt Svc</t>
  </si>
  <si>
    <t>Fd Eq-Restricted Net Position-GASB34-Prog Actv</t>
  </si>
  <si>
    <t>FI-CO Reconciliation Acct</t>
  </si>
  <si>
    <t>Suspense Clearing</t>
  </si>
  <si>
    <t>County Cash Suspense</t>
  </si>
  <si>
    <t>Reserved 2</t>
  </si>
  <si>
    <t>Reserved 3</t>
  </si>
  <si>
    <t>Reserved 4</t>
  </si>
  <si>
    <t>Reserved 5</t>
  </si>
  <si>
    <t>Reserved 6</t>
  </si>
  <si>
    <t>Reserved 7</t>
  </si>
  <si>
    <t>Reserved 8</t>
  </si>
  <si>
    <t>AP Procurement Card Clearing</t>
  </si>
  <si>
    <t>Unbalanced Payroll</t>
  </si>
  <si>
    <t>Unallocated Pmt Clearng-Cash In Bank-CRU</t>
  </si>
  <si>
    <t>Unalloc PmtClrg-Cash In Bank-Devlpr Fees</t>
  </si>
  <si>
    <t>Unalloc PmtClrng-Cash In Bank-Chldrn Ctr</t>
  </si>
  <si>
    <t>Unalloc Pmt Clrg-Cash In Bank-Cafeteria</t>
  </si>
  <si>
    <t>Unalloc PmtClr-Cash In Bank-Pyrl Clr APD</t>
  </si>
  <si>
    <t>Unalloc Pmt Clrng-Cash In Bank-Cvc Ctr</t>
  </si>
  <si>
    <t>Unalloc Pmt Clrng-Cash In Bank-FSA</t>
  </si>
  <si>
    <t>Cash Clearing - Facilities Imprest</t>
  </si>
  <si>
    <t>SACS Rsc Clearing</t>
  </si>
  <si>
    <t>Payroll Clearing Account</t>
  </si>
  <si>
    <t>Open Item Clearing Account</t>
  </si>
  <si>
    <t>Telephone Expense Distribution Clearing</t>
  </si>
  <si>
    <t>Document Split Balancing Account</t>
  </si>
  <si>
    <t>Cash Clearing-Cash Receipts</t>
  </si>
  <si>
    <t>Cash Clearing-Cash Disbursements</t>
  </si>
  <si>
    <t>Error Suspense Fatal</t>
  </si>
  <si>
    <t>Error Suspense 1000</t>
  </si>
  <si>
    <t>Error Suspense 2000</t>
  </si>
  <si>
    <t>Error Suspense 3000</t>
  </si>
  <si>
    <t>Error Suspense 4000</t>
  </si>
  <si>
    <t>Error Suspense 5000</t>
  </si>
  <si>
    <t>Error Suspense 6000</t>
  </si>
  <si>
    <t>Error Suspense 7000</t>
  </si>
  <si>
    <t>Error Suspense 8000</t>
  </si>
  <si>
    <t>Error Suspense 9000</t>
  </si>
  <si>
    <t>Discount Taken Clearing</t>
  </si>
  <si>
    <t>Discount Not Taken Clearing</t>
  </si>
  <si>
    <t>FM Expense Correction</t>
  </si>
  <si>
    <t>Conversion - AR-Customer</t>
  </si>
  <si>
    <t>Conversion - AR-Non-customer</t>
  </si>
  <si>
    <t>Conversion - Fixed Assets (Inactive)</t>
  </si>
  <si>
    <t>Conversion - All Other Assets (Inactive)</t>
  </si>
  <si>
    <t>Conversion - Vendors</t>
  </si>
  <si>
    <t>Conversion - Non-vendors</t>
  </si>
  <si>
    <t>Conversion - AP 1099</t>
  </si>
  <si>
    <t>Conversion - Fund Equity (Inactive)</t>
  </si>
  <si>
    <t>Conversion - Fixed Assets</t>
  </si>
  <si>
    <t>Conversion - All Other Assets</t>
  </si>
  <si>
    <t>Conversion - All Other Liabilities</t>
  </si>
  <si>
    <t>Conversion - Fund Equity</t>
  </si>
  <si>
    <t>Conversion - Fixed Assets - Project AUC</t>
  </si>
  <si>
    <t>Conversion - Zero Balance</t>
  </si>
  <si>
    <t>1000</t>
  </si>
  <si>
    <t>2000</t>
  </si>
  <si>
    <t>3000</t>
  </si>
  <si>
    <t>4000</t>
  </si>
  <si>
    <t>5000</t>
  </si>
  <si>
    <t>7000</t>
  </si>
  <si>
    <t>Sum of Transaction Currency</t>
  </si>
  <si>
    <t>1000 Total</t>
  </si>
  <si>
    <t>2000 Total</t>
  </si>
  <si>
    <t>3000 Total</t>
  </si>
  <si>
    <t>4000 Total</t>
  </si>
  <si>
    <t>7000 Total</t>
  </si>
  <si>
    <t>Costs for employees benefits such as medicare, unemployment insurance, workers comp, STRS and retirement in leiu of PARS.</t>
  </si>
  <si>
    <t>Cost for intervention teacher salary for providing direct small group insrtuction. Cost for teacher assistant salary. Costs for certificated x-time and substitute release for professional development, planing and monioring implementation of the schools literacy action plan.</t>
  </si>
  <si>
    <t>Gold Star</t>
  </si>
  <si>
    <t>Heggetry  Phenomic Awareness  (INSTRUCTIONAL AIDS)</t>
  </si>
  <si>
    <t>Heggetry  Phenomic Awareness  (Professional Development)</t>
  </si>
  <si>
    <t>Required indirect costs for grant implementation</t>
  </si>
  <si>
    <t>Cost for instructional aides salary for providing direct small group insrtuction.</t>
  </si>
  <si>
    <t>FM010 Budget Availability</t>
  </si>
  <si>
    <t>Carry
Over</t>
  </si>
  <si>
    <t>Current
Modified
Budget</t>
  </si>
  <si>
    <t>Payroll 
Encumbrances</t>
  </si>
  <si>
    <t>Commitments</t>
  </si>
  <si>
    <t>Actuals</t>
  </si>
  <si>
    <t>Available Budget
(Payroll Encumbrance 
Deducted)</t>
  </si>
  <si>
    <t>Available Budget 
(Payroll Encumbrance 
Not Deducted)</t>
  </si>
  <si>
    <t>Net Available %
(Payroll Encumbrance 
Not Deducted)</t>
  </si>
  <si>
    <t>FiscalYear</t>
  </si>
  <si>
    <t>FundsCenter</t>
  </si>
  <si>
    <t>FuncArea</t>
  </si>
  <si>
    <t>Program</t>
  </si>
  <si>
    <t>CommtItem</t>
  </si>
  <si>
    <t>EARLY LITERACY SUPPO</t>
  </si>
  <si>
    <t>Early Lit Sup Blk Grant S</t>
  </si>
  <si>
    <t>Tchr Sal-Subs</t>
  </si>
  <si>
    <t>Tchr Sal-Supple/Oth</t>
  </si>
  <si>
    <t>Medicare-Certificatd</t>
  </si>
  <si>
    <t>Health/Welfare-Cert</t>
  </si>
  <si>
    <t>Unemploy Insur-Cert</t>
  </si>
  <si>
    <t>Workers Comp - Cert</t>
  </si>
  <si>
    <t>OPEB,Alloc-Cert</t>
  </si>
  <si>
    <t>Other Books-Gen Purp</t>
  </si>
  <si>
    <t>Instl Mat&amp;Supls-Bud</t>
  </si>
  <si>
    <t>X</t>
  </si>
  <si>
    <t>Instr Mat-Gen Purp</t>
  </si>
  <si>
    <t>Instr Mat Pot Fndg</t>
  </si>
  <si>
    <t>ProfSv Contr-GP-Inst</t>
  </si>
  <si>
    <t>Sch Adm Sal-Supl/Oth</t>
  </si>
  <si>
    <t>Other Cert Sal-Suppl</t>
  </si>
  <si>
    <t>Ind Support-Gen Fund</t>
  </si>
  <si>
    <t>Tchr Sal-Reg Assgnmt</t>
  </si>
  <si>
    <t>Tchr Asst Salaries</t>
  </si>
  <si>
    <t>Social Security-Cert</t>
  </si>
  <si>
    <t>Ret InLieu-PARS-Cert</t>
  </si>
  <si>
    <t>SubagreeForSvc-Instr</t>
  </si>
  <si>
    <t>Software Licns Maint</t>
  </si>
  <si>
    <t>Reprographic Svcs</t>
  </si>
  <si>
    <t>Travel/Conf Attndnce</t>
  </si>
  <si>
    <t>Supv Sal-Supple/Oth</t>
  </si>
  <si>
    <t>Instruct Aides-Reg</t>
  </si>
  <si>
    <t>Medicare-Classified</t>
  </si>
  <si>
    <t>Ret InLieu(PARS)-Cls</t>
  </si>
  <si>
    <t>Unemploy Insur-Class</t>
  </si>
  <si>
    <t>Workers Comp - Class</t>
  </si>
  <si>
    <t>Other Cert Sal-Reg</t>
  </si>
  <si>
    <t>Social Sec-Classfd</t>
  </si>
  <si>
    <t>Health/Welfare-Class</t>
  </si>
  <si>
    <t>OPEB,Alloc-Class</t>
  </si>
  <si>
    <t>Grant details</t>
  </si>
  <si>
    <t>FuncArea details</t>
  </si>
  <si>
    <t>CommtItem details</t>
  </si>
  <si>
    <t>Row Labels</t>
  </si>
  <si>
    <t>Sum of Carry
Over</t>
  </si>
  <si>
    <t>Sum of Current
Modified
Budget</t>
  </si>
  <si>
    <t>Salary Spread Amount</t>
  </si>
  <si>
    <t>004/2023</t>
  </si>
  <si>
    <t>Z-Regular Time Pay</t>
  </si>
  <si>
    <t>Special Assignment (SAXB)</t>
  </si>
  <si>
    <t>Brandy Whitaker</t>
  </si>
  <si>
    <t>Olive Edmond</t>
  </si>
  <si>
    <t>Juan Moreno</t>
  </si>
  <si>
    <t>TCHR,EL,SUB,D-D</t>
  </si>
  <si>
    <t>SUP-TCHR,EL,SUB,D-D</t>
  </si>
  <si>
    <t>0J10</t>
  </si>
  <si>
    <t>Bereavement Pay</t>
  </si>
  <si>
    <t>Tehani Ali</t>
  </si>
  <si>
    <t>Disaiah Dixon</t>
  </si>
  <si>
    <t>0J74</t>
  </si>
  <si>
    <t>Vacation pay</t>
  </si>
  <si>
    <t>005/2023</t>
  </si>
  <si>
    <t>Susana Hernandez</t>
  </si>
  <si>
    <t>Josefina Huerta</t>
  </si>
  <si>
    <t>Manuela Marrufo</t>
  </si>
  <si>
    <t>Melina Anthony</t>
  </si>
  <si>
    <t>Benita Clardy</t>
  </si>
  <si>
    <t>Socorro Arellano</t>
  </si>
  <si>
    <t>Anthony Vazquez</t>
  </si>
  <si>
    <t>0J24</t>
  </si>
  <si>
    <t>Suppl Pd Sick Leave</t>
  </si>
  <si>
    <t>006/2023</t>
  </si>
  <si>
    <t>0K18</t>
  </si>
  <si>
    <t>Personal Necessity Pay</t>
  </si>
  <si>
    <t>(Multiple Items)</t>
  </si>
  <si>
    <t>/1_TOTAL-EXP</t>
  </si>
  <si>
    <t>1_Total Expense-External Funds-Accrual B</t>
  </si>
  <si>
    <t>VORTIZ006</t>
  </si>
  <si>
    <t>4500751134</t>
  </si>
  <si>
    <t>WCEMBRANO001</t>
  </si>
  <si>
    <t>To record October 2022 IDC</t>
  </si>
  <si>
    <t>DHARRIS037</t>
  </si>
  <si>
    <t>4500720189</t>
  </si>
  <si>
    <t>4500745945</t>
  </si>
  <si>
    <t>20  LETRS PARTICIPANT MATERIALS BUNDLE (</t>
  </si>
  <si>
    <t>To record November 2022 IDC</t>
  </si>
  <si>
    <t>To record December 2022 IDC</t>
  </si>
  <si>
    <t>Pd 7,8 &amp; 9</t>
  </si>
  <si>
    <t>42ND ST EL</t>
  </si>
  <si>
    <t>0000-0000-71R07</t>
  </si>
  <si>
    <t>Early Lit Sup Blk Grant R</t>
  </si>
  <si>
    <t>71R07</t>
  </si>
  <si>
    <t>Early Literacy Support Block Grant R</t>
  </si>
  <si>
    <t>All Other State Rev</t>
  </si>
  <si>
    <t>Program details</t>
  </si>
  <si>
    <t>Sum of Payroll 
Encumbrances</t>
  </si>
  <si>
    <t>Sum of Actuals</t>
  </si>
  <si>
    <t>Sum of Commitments</t>
  </si>
  <si>
    <t>Sum of Available Budget
(Payroll Encumbrance 
Deducted)</t>
  </si>
  <si>
    <t>Sum of Available Budget 
(Payroll Encumbrance 
Not Deducted)</t>
  </si>
  <si>
    <t>LEXIA LEARNING SYSTEMS LLC (INSTRUCTIONAL AIDS)
This LETRS listed on page 13 of the school plan. LEXIA is the owner of LETRS)</t>
  </si>
  <si>
    <t>LITERACY RESOURCES, LLC (INSTRUCTIONAL AIDS)
This is listed on pages 3, 10, 12, 13 and 22 of the school plan. Literacy Reasources LLC is the producer of Heggerty materials.</t>
  </si>
  <si>
    <t xml:space="preserve">SCHWABE BOOKS (CLASSROOM LIBRARY BOOKS
This is listed on page 19 of the schools plan as expanded access to library books.
</t>
  </si>
  <si>
    <t>007/2023</t>
  </si>
  <si>
    <t>008/2023</t>
  </si>
  <si>
    <t>009/2023</t>
  </si>
  <si>
    <t>(All)</t>
  </si>
  <si>
    <t>MGARCIA191</t>
  </si>
  <si>
    <t>KI</t>
  </si>
  <si>
    <t>HEADPHONES</t>
  </si>
  <si>
    <t>To post January 2023 IDC</t>
  </si>
  <si>
    <t>SAUSTRIA0001</t>
  </si>
  <si>
    <t>TO POST FEBRUARY 2023</t>
  </si>
  <si>
    <t>MCURIEL002</t>
  </si>
  <si>
    <t>To Post IDC-March 2023</t>
  </si>
  <si>
    <t>Pd 7  to 9</t>
  </si>
  <si>
    <t>0000-7210-13897</t>
  </si>
  <si>
    <t>Admin Serv Credit-SFEP</t>
  </si>
  <si>
    <t>010-0000</t>
  </si>
  <si>
    <t>GF-Unrestricted</t>
  </si>
  <si>
    <t>Sheila Marie Austria</t>
  </si>
  <si>
    <t>#</t>
  </si>
  <si>
    <t>1401401 Total</t>
  </si>
  <si>
    <t>1465801 Total</t>
  </si>
  <si>
    <t>1764401 Total</t>
  </si>
  <si>
    <t>BU041</t>
  </si>
  <si>
    <t>GMLI</t>
  </si>
  <si>
    <t>Supplies</t>
  </si>
  <si>
    <t>School Specialty &amp; Heggetry  Phenomic Awareness  (INSTRUCTIONAL AIDS)</t>
  </si>
  <si>
    <t>Gutenberg, Inc (PO#4500782843) &amp; Tools 4 Reading (PO#4500782951)   (INSTRUCTIONAL AIDS)</t>
  </si>
  <si>
    <t>213-241-7941</t>
  </si>
  <si>
    <t>s.austria@lausd.net</t>
  </si>
  <si>
    <t>Approved Implementation Year 2 Budget</t>
  </si>
  <si>
    <t>Remaining Balance</t>
  </si>
  <si>
    <t>Matched with YTD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</si>
</sst>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mm/dd/yyyy"/>
    <numFmt numFmtId="166" formatCode="#,##0.000;\-#,##0.000;#,##0.000;@"/>
    <numFmt numFmtId="167" formatCode="#,##0.00;\-#,##0.00;#,##0.00;@"/>
    <numFmt numFmtId="168" formatCode="[$-F400]h:mm:ss\ AM/PM"/>
  </numFmts>
  <fonts count="4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22"/>
      <name val="Arial"/>
      <family val="2"/>
    </font>
    <font>
      <b/>
      <sz val="20"/>
      <color theme="1"/>
      <name val="Arial"/>
      <family val="2"/>
    </font>
    <font>
      <b/>
      <sz val="11"/>
      <color theme="3"/>
      <name val="Arial"/>
      <family val="2"/>
    </font>
    <font>
      <b/>
      <sz val="12"/>
      <name val="Arial"/>
      <family val="2"/>
    </font>
    <font>
      <b/>
      <sz val="12"/>
      <color theme="3"/>
      <name val="Calibri"/>
      <family val="2"/>
      <scheme val="minor"/>
    </font>
    <font>
      <sz val="11"/>
      <color theme="1"/>
      <name val="Calibri"/>
      <family val="2"/>
      <scheme val="minor"/>
    </font>
    <font>
      <b/>
      <sz val="12"/>
      <color theme="1"/>
      <name val="Arial"/>
      <family val="2"/>
    </font>
    <font>
      <sz val="16"/>
      <name val="Arial"/>
      <family val="2"/>
    </font>
    <font>
      <b/>
      <sz val="14"/>
      <name val="Arial"/>
      <family val="2"/>
    </font>
    <font>
      <sz val="12"/>
      <name val="Arial"/>
      <family val="2"/>
    </font>
    <font>
      <sz val="9"/>
      <color indexed="81"/>
      <name val="Tahoma"/>
      <family val="2"/>
    </font>
    <font>
      <b/>
      <sz val="12"/>
      <color theme="1"/>
      <name val="Arial"/>
      <family val="2"/>
    </font>
    <font>
      <sz val="12"/>
      <color theme="1" tint="0.14999847407452621"/>
      <name val="Arial"/>
      <family val="2"/>
    </font>
    <font>
      <b/>
      <sz val="20"/>
      <name val="Arial"/>
      <family val="2"/>
    </font>
    <font>
      <sz val="12"/>
      <color theme="3"/>
      <name val="Calibri"/>
      <family val="2"/>
      <scheme val="minor"/>
    </font>
    <font>
      <b/>
      <sz val="12"/>
      <color rgb="FF000000"/>
      <name val="Arial"/>
      <family val="2"/>
    </font>
    <font>
      <sz val="11"/>
      <color rgb="FF000000"/>
      <name val="Calibri"/>
      <family val="2"/>
      <scheme val="minor"/>
    </font>
    <font>
      <sz val="12"/>
      <color rgb="FF000000"/>
      <name val="Arial"/>
      <family val="2"/>
    </font>
    <font>
      <sz val="11"/>
      <color rgb="FFFF0000"/>
      <name val="Calibri"/>
      <family val="2"/>
      <scheme val="minor"/>
    </font>
    <font>
      <sz val="12"/>
      <color theme="1"/>
      <name val="Arial"/>
      <family val="2"/>
    </font>
    <font>
      <u/>
      <sz val="11"/>
      <color theme="10"/>
      <name val="Calibri"/>
      <family val="2"/>
      <scheme val="minor"/>
    </font>
    <font>
      <sz val="10"/>
      <color theme="1"/>
      <name val="Calibri"/>
      <family val="2"/>
      <scheme val="minor"/>
    </font>
    <font>
      <b/>
      <sz val="8"/>
      <color rgb="FF000000"/>
      <name val="Arial"/>
      <family val="2"/>
    </font>
    <font>
      <sz val="8"/>
      <color rgb="FF000000"/>
      <name val="Arial"/>
      <family val="2"/>
    </font>
    <font>
      <sz val="10"/>
      <name val="Arial"/>
      <family val="2"/>
    </font>
    <font>
      <sz val="10"/>
      <name val="Arial"/>
      <family val="2"/>
    </font>
    <font>
      <sz val="10"/>
      <name val="Arial"/>
      <family val="2"/>
      <charset val="1"/>
    </font>
    <font>
      <sz val="10"/>
      <color rgb="FFFF0000"/>
      <name val="Arial"/>
      <family val="2"/>
      <charset val="1"/>
    </font>
    <font>
      <sz val="12"/>
      <color theme="1"/>
      <name val="Arial"/>
      <family val="2"/>
    </font>
    <font>
      <b/>
      <sz val="12"/>
      <color theme="1"/>
      <name val="Arial"/>
      <family val="2"/>
    </font>
    <font>
      <b/>
      <sz val="11"/>
      <color theme="1"/>
      <name val="Calibri"/>
      <family val="2"/>
      <scheme val="minor"/>
    </font>
    <font>
      <sz val="10"/>
      <name val="Arial"/>
    </font>
    <font>
      <sz val="10"/>
      <color indexed="8"/>
      <name val="Arial"/>
    </font>
    <font>
      <b/>
      <sz val="16"/>
      <color rgb="FFFF0000"/>
      <name val="Calibri"/>
      <family val="2"/>
      <scheme val="minor"/>
    </font>
    <font>
      <sz val="8"/>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rgb="FF000000"/>
      </patternFill>
    </fill>
    <fill>
      <patternFill patternType="solid">
        <fgColor rgb="FFFFFFFF"/>
        <bgColor indexed="64"/>
      </patternFill>
    </fill>
    <fill>
      <patternFill patternType="solid">
        <fgColor rgb="FFC6C4C4"/>
        <bgColor indexed="64"/>
      </patternFill>
    </fill>
    <fill>
      <patternFill patternType="solid">
        <fgColor rgb="FFE9EEF4"/>
        <bgColor indexed="64"/>
      </patternFill>
    </fill>
    <fill>
      <patternFill patternType="solid">
        <fgColor indexed="22"/>
        <bgColor indexed="64"/>
      </patternFill>
    </fill>
    <fill>
      <patternFill patternType="solid">
        <fgColor rgb="FFFFFF00"/>
        <bgColor indexed="64"/>
      </patternFill>
    </fill>
    <fill>
      <patternFill patternType="solid">
        <fgColor rgb="FFFFFF00"/>
        <bgColor rgb="FFFFFF00"/>
      </patternFill>
    </fill>
    <fill>
      <patternFill patternType="solid">
        <fgColor rgb="FFDDEBF7"/>
        <bgColor rgb="FFDDEBF7"/>
      </patternFill>
    </fill>
    <fill>
      <patternFill patternType="solid">
        <fgColor rgb="FF92D05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rgb="FFAEAEAE"/>
      </left>
      <right/>
      <top style="medium">
        <color rgb="FFAEAEAE"/>
      </top>
      <bottom style="medium">
        <color rgb="FFAEAEAE"/>
      </bottom>
      <diagonal/>
    </border>
    <border>
      <left/>
      <right/>
      <top style="medium">
        <color rgb="FFAEAEAE"/>
      </top>
      <bottom style="medium">
        <color rgb="FFAEAEAE"/>
      </bottom>
      <diagonal/>
    </border>
    <border>
      <left/>
      <right style="medium">
        <color rgb="FFAEAEAE"/>
      </right>
      <top style="medium">
        <color rgb="FFAEAEAE"/>
      </top>
      <bottom style="medium">
        <color rgb="FFAEAEAE"/>
      </bottom>
      <diagonal/>
    </border>
    <border>
      <left style="medium">
        <color rgb="FFAEAEAE"/>
      </left>
      <right style="medium">
        <color rgb="FFAEAEAE"/>
      </right>
      <top style="medium">
        <color rgb="FFAEAEAE"/>
      </top>
      <bottom style="medium">
        <color rgb="FFAEAEAE"/>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auto="1"/>
      </left>
      <right style="thin">
        <color auto="1"/>
      </right>
      <top style="thin">
        <color auto="1"/>
      </top>
      <bottom/>
      <diagonal/>
    </border>
    <border>
      <left/>
      <right/>
      <top style="thin">
        <color rgb="FF9BC2E6"/>
      </top>
      <bottom style="thin">
        <color rgb="FF9BC2E6"/>
      </bottom>
      <diagonal/>
    </border>
    <border>
      <left/>
      <right/>
      <top/>
      <bottom style="thin">
        <color indexed="64"/>
      </bottom>
      <diagonal/>
    </border>
    <border>
      <left/>
      <right/>
      <top style="thin">
        <color indexed="64"/>
      </top>
      <bottom style="double">
        <color indexed="64"/>
      </bottom>
      <diagonal/>
    </border>
  </borders>
  <cellStyleXfs count="21">
    <xf numFmtId="0" fontId="0" fillId="0" borderId="0"/>
    <xf numFmtId="0" fontId="6" fillId="0" borderId="1" applyNumberFormat="0" applyFill="0" applyBorder="0" applyAlignment="0" applyProtection="0"/>
    <xf numFmtId="0" fontId="7" fillId="0" borderId="2" applyNumberFormat="0" applyFill="0" applyBorder="0" applyAlignment="0" applyProtection="0"/>
    <xf numFmtId="0" fontId="8" fillId="0" borderId="3" applyNumberFormat="0" applyFill="0" applyAlignment="0" applyProtection="0"/>
    <xf numFmtId="0" fontId="8" fillId="0" borderId="0" applyNumberFormat="0" applyFill="0" applyBorder="0" applyAlignment="0" applyProtection="0"/>
    <xf numFmtId="44" fontId="11" fillId="0" borderId="0" applyFont="0" applyFill="0" applyBorder="0" applyAlignment="0" applyProtection="0"/>
    <xf numFmtId="0" fontId="12" fillId="0" borderId="4" applyNumberFormat="0" applyFill="0" applyAlignment="0" applyProtection="0"/>
    <xf numFmtId="0" fontId="13" fillId="0" borderId="2" applyNumberFormat="0" applyFill="0" applyBorder="0" applyAlignment="0" applyProtection="0"/>
    <xf numFmtId="0" fontId="14"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26" fillId="0" borderId="0" applyNumberFormat="0" applyFill="0" applyBorder="0" applyAlignment="0" applyProtection="0"/>
    <xf numFmtId="0" fontId="30" fillId="0" borderId="0"/>
    <xf numFmtId="0" fontId="31" fillId="0" borderId="0"/>
    <xf numFmtId="0" fontId="31" fillId="0" borderId="0"/>
    <xf numFmtId="0" fontId="32" fillId="0" borderId="0"/>
    <xf numFmtId="43" fontId="32" fillId="0" borderId="0" applyFont="0" applyFill="0" applyBorder="0" applyAlignment="0" applyProtection="0"/>
    <xf numFmtId="0" fontId="32" fillId="0" borderId="0" applyBorder="0" applyProtection="0">
      <alignment horizontal="left"/>
    </xf>
    <xf numFmtId="0" fontId="30" fillId="0" borderId="0"/>
    <xf numFmtId="0" fontId="37" fillId="0" borderId="0"/>
    <xf numFmtId="0" fontId="30" fillId="0" borderId="0"/>
  </cellStyleXfs>
  <cellXfs count="162">
    <xf numFmtId="0" fontId="0" fillId="0" borderId="0" xfId="0"/>
    <xf numFmtId="0" fontId="10" fillId="0" borderId="0" xfId="4" applyFont="1" applyBorder="1"/>
    <xf numFmtId="0" fontId="5" fillId="0" borderId="0" xfId="0" applyFont="1"/>
    <xf numFmtId="0" fontId="9" fillId="0" borderId="0" xfId="2" applyFont="1" applyBorder="1" applyAlignment="1"/>
    <xf numFmtId="0" fontId="10" fillId="0" borderId="0" xfId="4" applyFont="1" applyBorder="1" applyAlignment="1">
      <alignment horizontal="left" vertical="top"/>
    </xf>
    <xf numFmtId="0" fontId="5" fillId="0" borderId="0" xfId="0" applyFont="1" applyAlignment="1">
      <alignment vertical="top"/>
    </xf>
    <xf numFmtId="0" fontId="9" fillId="3" borderId="5" xfId="0" applyFont="1" applyFill="1" applyBorder="1" applyAlignment="1">
      <alignment horizontal="center" vertical="center"/>
    </xf>
    <xf numFmtId="0" fontId="15" fillId="0" borderId="0" xfId="0" applyFont="1"/>
    <xf numFmtId="0" fontId="5" fillId="0" borderId="0" xfId="0" applyFont="1" applyAlignment="1">
      <alignment horizontal="left" vertical="top"/>
    </xf>
    <xf numFmtId="0" fontId="12" fillId="4" borderId="6" xfId="0" applyFont="1" applyFill="1" applyBorder="1" applyAlignment="1" applyProtection="1">
      <alignment horizontal="center" vertical="center" wrapText="1"/>
      <protection locked="0"/>
    </xf>
    <xf numFmtId="0" fontId="12" fillId="0" borderId="0" xfId="0" applyFont="1" applyAlignment="1">
      <alignment horizontal="center" vertical="center" shrinkToFit="1"/>
    </xf>
    <xf numFmtId="0" fontId="12" fillId="0" borderId="0" xfId="0" applyFont="1" applyAlignment="1">
      <alignment horizontal="left" vertical="center" wrapText="1"/>
    </xf>
    <xf numFmtId="0" fontId="9" fillId="5" borderId="0" xfId="6" applyFont="1" applyFill="1" applyBorder="1" applyAlignment="1" applyProtection="1">
      <alignment horizontal="left" vertical="center" wrapText="1"/>
    </xf>
    <xf numFmtId="44" fontId="4" fillId="0" borderId="0" xfId="5" applyFont="1" applyBorder="1" applyAlignment="1" applyProtection="1">
      <alignment horizontal="right" vertical="center"/>
    </xf>
    <xf numFmtId="0" fontId="12" fillId="0" borderId="0" xfId="6" applyBorder="1" applyAlignment="1" applyProtection="1">
      <alignment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2" fillId="4" borderId="5" xfId="0" applyFont="1" applyFill="1" applyBorder="1" applyAlignment="1" applyProtection="1">
      <alignment horizontal="center" vertical="center" wrapText="1"/>
      <protection locked="0"/>
    </xf>
    <xf numFmtId="0" fontId="12" fillId="0" borderId="0" xfId="0" applyFont="1" applyAlignment="1">
      <alignment vertical="center" wrapText="1"/>
    </xf>
    <xf numFmtId="0" fontId="17" fillId="0" borderId="0" xfId="0" applyFont="1" applyAlignment="1">
      <alignment horizontal="center" vertical="center" wrapText="1"/>
    </xf>
    <xf numFmtId="0" fontId="12" fillId="4" borderId="6" xfId="0" applyFont="1" applyFill="1" applyBorder="1" applyAlignment="1" applyProtection="1">
      <alignment horizontal="left" vertical="center" wrapText="1"/>
      <protection locked="0"/>
    </xf>
    <xf numFmtId="0" fontId="3" fillId="0" borderId="0" xfId="0" applyFont="1"/>
    <xf numFmtId="0" fontId="12" fillId="2" borderId="0" xfId="0" applyFont="1" applyFill="1" applyAlignment="1">
      <alignment horizontal="center"/>
    </xf>
    <xf numFmtId="0" fontId="3" fillId="0" borderId="0" xfId="0" applyFont="1" applyAlignment="1">
      <alignment horizontal="left" vertical="top"/>
    </xf>
    <xf numFmtId="0" fontId="9" fillId="0" borderId="0" xfId="0" applyFont="1"/>
    <xf numFmtId="0" fontId="18" fillId="2" borderId="7" xfId="0" applyFont="1" applyFill="1" applyBorder="1"/>
    <xf numFmtId="0" fontId="18" fillId="2" borderId="8" xfId="0" applyFont="1" applyFill="1" applyBorder="1"/>
    <xf numFmtId="0" fontId="6" fillId="0" borderId="0" xfId="3" applyFont="1" applyBorder="1"/>
    <xf numFmtId="0" fontId="6" fillId="0" borderId="0" xfId="2" applyFont="1" applyBorder="1" applyAlignment="1"/>
    <xf numFmtId="0" fontId="19" fillId="0" borderId="0" xfId="2" applyFont="1" applyBorder="1" applyAlignment="1"/>
    <xf numFmtId="0" fontId="15" fillId="0" borderId="0" xfId="3" applyFont="1" applyBorder="1"/>
    <xf numFmtId="0" fontId="20" fillId="0" borderId="0" xfId="4" applyFont="1" applyBorder="1"/>
    <xf numFmtId="0" fontId="19" fillId="0" borderId="0" xfId="3" applyFont="1" applyBorder="1"/>
    <xf numFmtId="0" fontId="22" fillId="0" borderId="0" xfId="0" applyFont="1"/>
    <xf numFmtId="0" fontId="21" fillId="0" borderId="0" xfId="0" applyFont="1"/>
    <xf numFmtId="0" fontId="24" fillId="0" borderId="0" xfId="0" applyFont="1" applyAlignment="1">
      <alignment vertical="center"/>
    </xf>
    <xf numFmtId="0" fontId="21" fillId="6" borderId="0" xfId="0" applyFont="1" applyFill="1" applyAlignment="1">
      <alignment horizontal="center"/>
    </xf>
    <xf numFmtId="0" fontId="23" fillId="0" borderId="0" xfId="0" applyFont="1" applyAlignment="1">
      <alignment vertical="center"/>
    </xf>
    <xf numFmtId="0" fontId="9" fillId="0" borderId="0" xfId="0" applyFont="1" applyAlignment="1">
      <alignment wrapText="1"/>
    </xf>
    <xf numFmtId="0" fontId="9" fillId="0" borderId="0" xfId="0" applyFont="1" applyAlignment="1">
      <alignment horizontal="left" vertical="top" wrapText="1"/>
    </xf>
    <xf numFmtId="0" fontId="4" fillId="0" borderId="0" xfId="5" applyNumberFormat="1" applyFont="1" applyBorder="1" applyAlignment="1" applyProtection="1">
      <alignment horizontal="right" vertical="center"/>
    </xf>
    <xf numFmtId="0" fontId="3" fillId="0" borderId="0" xfId="5" applyNumberFormat="1" applyFont="1" applyBorder="1" applyAlignment="1" applyProtection="1">
      <alignment horizontal="right" vertical="center"/>
    </xf>
    <xf numFmtId="0" fontId="9" fillId="0" borderId="0" xfId="5" applyNumberFormat="1" applyFont="1" applyBorder="1" applyAlignment="1" applyProtection="1">
      <alignment vertical="center"/>
    </xf>
    <xf numFmtId="10" fontId="4" fillId="0" borderId="0" xfId="9" applyNumberFormat="1" applyFont="1" applyBorder="1" applyAlignment="1" applyProtection="1">
      <alignment horizontal="right" vertical="center"/>
    </xf>
    <xf numFmtId="0" fontId="9" fillId="0" borderId="0" xfId="0" applyFont="1" applyAlignment="1">
      <alignment horizontal="center" vertical="top" wrapText="1"/>
    </xf>
    <xf numFmtId="44" fontId="1" fillId="0" borderId="0" xfId="5" applyFont="1" applyBorder="1" applyAlignment="1" applyProtection="1">
      <alignment horizontal="right" vertical="center"/>
    </xf>
    <xf numFmtId="0" fontId="1" fillId="0" borderId="0" xfId="5" applyNumberFormat="1" applyFont="1" applyBorder="1" applyAlignment="1" applyProtection="1">
      <alignment horizontal="right" vertical="center"/>
    </xf>
    <xf numFmtId="0" fontId="9" fillId="0" borderId="0" xfId="0" applyFont="1" applyAlignment="1">
      <alignment vertical="top" wrapText="1"/>
    </xf>
    <xf numFmtId="164" fontId="4" fillId="0" borderId="0" xfId="5" applyNumberFormat="1" applyFont="1" applyBorder="1" applyAlignment="1" applyProtection="1">
      <alignment horizontal="right" vertical="center"/>
    </xf>
    <xf numFmtId="164" fontId="25" fillId="0" borderId="0" xfId="5" applyNumberFormat="1" applyFont="1" applyBorder="1" applyAlignment="1" applyProtection="1">
      <alignment vertical="center"/>
    </xf>
    <xf numFmtId="164" fontId="9" fillId="0" borderId="0" xfId="5" applyNumberFormat="1" applyFont="1" applyBorder="1" applyAlignment="1" applyProtection="1">
      <alignment vertical="center"/>
    </xf>
    <xf numFmtId="164" fontId="2" fillId="0" borderId="0" xfId="9" applyNumberFormat="1" applyFont="1" applyBorder="1" applyAlignment="1" applyProtection="1">
      <alignment horizontal="right" vertical="center"/>
    </xf>
    <xf numFmtId="164" fontId="3" fillId="0" borderId="0" xfId="5" applyNumberFormat="1" applyFont="1" applyBorder="1" applyAlignment="1" applyProtection="1">
      <alignment horizontal="right" vertical="center" shrinkToFit="1"/>
    </xf>
    <xf numFmtId="164" fontId="3" fillId="0" borderId="0" xfId="5" applyNumberFormat="1" applyFont="1" applyBorder="1" applyAlignment="1" applyProtection="1">
      <alignment horizontal="right" vertical="center" shrinkToFit="1"/>
      <protection locked="0"/>
    </xf>
    <xf numFmtId="164" fontId="15" fillId="5" borderId="0" xfId="5" applyNumberFormat="1" applyFont="1" applyFill="1" applyBorder="1" applyAlignment="1" applyProtection="1">
      <alignment horizontal="right" vertical="center" shrinkToFit="1"/>
    </xf>
    <xf numFmtId="164" fontId="3" fillId="5" borderId="0" xfId="5" applyNumberFormat="1" applyFont="1" applyFill="1" applyBorder="1" applyAlignment="1" applyProtection="1">
      <alignment horizontal="right" vertical="center" shrinkToFit="1"/>
    </xf>
    <xf numFmtId="0" fontId="26" fillId="0" borderId="0" xfId="11" applyAlignment="1" applyProtection="1"/>
    <xf numFmtId="49" fontId="29" fillId="8" borderId="12" xfId="0" applyNumberFormat="1" applyFont="1" applyFill="1" applyBorder="1" applyAlignment="1">
      <alignment horizontal="left" vertical="center" wrapText="1"/>
    </xf>
    <xf numFmtId="0" fontId="0" fillId="0" borderId="0" xfId="0" pivotButton="1"/>
    <xf numFmtId="43" fontId="0" fillId="0" borderId="0" xfId="0" applyNumberFormat="1"/>
    <xf numFmtId="0" fontId="30" fillId="10" borderId="13" xfId="12" applyFill="1" applyBorder="1" applyAlignment="1">
      <alignment vertical="top" wrapText="1"/>
    </xf>
    <xf numFmtId="0" fontId="30" fillId="10" borderId="13" xfId="12" applyFill="1" applyBorder="1" applyAlignment="1">
      <alignment vertical="top"/>
    </xf>
    <xf numFmtId="0" fontId="30" fillId="0" borderId="0" xfId="12" applyAlignment="1">
      <alignment vertical="top"/>
    </xf>
    <xf numFmtId="14" fontId="30" fillId="0" borderId="0" xfId="12" applyNumberFormat="1" applyAlignment="1">
      <alignment horizontal="right" vertical="top"/>
    </xf>
    <xf numFmtId="4" fontId="30" fillId="0" borderId="0" xfId="12" applyNumberFormat="1" applyAlignment="1">
      <alignment horizontal="right" vertical="top"/>
    </xf>
    <xf numFmtId="168" fontId="30" fillId="0" borderId="0" xfId="12" applyNumberFormat="1" applyAlignment="1">
      <alignment horizontal="right" vertical="top"/>
    </xf>
    <xf numFmtId="0" fontId="31" fillId="11" borderId="13" xfId="13" applyFill="1" applyBorder="1" applyAlignment="1">
      <alignment vertical="top"/>
    </xf>
    <xf numFmtId="0" fontId="31" fillId="11" borderId="14" xfId="14" applyFill="1" applyBorder="1" applyAlignment="1">
      <alignment vertical="top"/>
    </xf>
    <xf numFmtId="0" fontId="32" fillId="0" borderId="13" xfId="15" applyBorder="1" applyAlignment="1">
      <alignment vertical="top"/>
    </xf>
    <xf numFmtId="0" fontId="32" fillId="0" borderId="0" xfId="15"/>
    <xf numFmtId="43" fontId="0" fillId="0" borderId="0" xfId="16" applyFont="1"/>
    <xf numFmtId="0" fontId="32" fillId="0" borderId="0" xfId="15" applyAlignment="1">
      <alignment vertical="top"/>
    </xf>
    <xf numFmtId="14" fontId="32" fillId="0" borderId="0" xfId="15" applyNumberFormat="1"/>
    <xf numFmtId="16" fontId="32" fillId="0" borderId="0" xfId="15" applyNumberFormat="1"/>
    <xf numFmtId="0" fontId="32" fillId="11" borderId="0" xfId="15" applyFill="1" applyAlignment="1">
      <alignment vertical="top"/>
    </xf>
    <xf numFmtId="0" fontId="32" fillId="11" borderId="0" xfId="15" applyFill="1"/>
    <xf numFmtId="43" fontId="0" fillId="11" borderId="0" xfId="16" applyFont="1" applyFill="1"/>
    <xf numFmtId="0" fontId="33" fillId="0" borderId="0" xfId="15" applyFont="1" applyAlignment="1">
      <alignment vertical="top"/>
    </xf>
    <xf numFmtId="0" fontId="33" fillId="0" borderId="0" xfId="15" applyFont="1"/>
    <xf numFmtId="43" fontId="33" fillId="0" borderId="0" xfId="16" applyFont="1"/>
    <xf numFmtId="0" fontId="0" fillId="12" borderId="15" xfId="17" applyFont="1" applyFill="1" applyBorder="1" applyProtection="1">
      <alignment horizontal="left"/>
    </xf>
    <xf numFmtId="0" fontId="0" fillId="11" borderId="0" xfId="0" applyFill="1"/>
    <xf numFmtId="43" fontId="0" fillId="0" borderId="0" xfId="10" applyFont="1"/>
    <xf numFmtId="0" fontId="24" fillId="11" borderId="0" xfId="0" applyFont="1" applyFill="1"/>
    <xf numFmtId="0" fontId="1" fillId="0" borderId="0" xfId="5" applyNumberFormat="1" applyFont="1" applyBorder="1" applyAlignment="1" applyProtection="1">
      <alignment horizontal="left" vertical="center" wrapText="1"/>
    </xf>
    <xf numFmtId="0" fontId="1" fillId="0" borderId="0" xfId="5" applyNumberFormat="1" applyFont="1" applyBorder="1" applyAlignment="1" applyProtection="1">
      <alignment horizontal="left" vertical="center"/>
    </xf>
    <xf numFmtId="0" fontId="34" fillId="0" borderId="0" xfId="5" applyNumberFormat="1" applyFont="1" applyAlignment="1">
      <alignment horizontal="left" vertical="center"/>
    </xf>
    <xf numFmtId="0" fontId="35" fillId="0" borderId="0" xfId="0" applyFont="1" applyAlignment="1">
      <alignment vertical="center" wrapText="1"/>
    </xf>
    <xf numFmtId="164" fontId="34" fillId="0" borderId="0" xfId="5" applyNumberFormat="1" applyFont="1" applyBorder="1" applyAlignment="1" applyProtection="1">
      <alignment vertical="center"/>
    </xf>
    <xf numFmtId="0" fontId="1" fillId="0" borderId="0" xfId="5" applyNumberFormat="1" applyFont="1" applyAlignment="1" applyProtection="1">
      <alignment horizontal="left" vertical="center"/>
    </xf>
    <xf numFmtId="0" fontId="1" fillId="0" borderId="0" xfId="9" applyNumberFormat="1" applyFont="1" applyBorder="1" applyAlignment="1" applyProtection="1">
      <alignment horizontal="right" vertical="center"/>
    </xf>
    <xf numFmtId="0" fontId="23" fillId="13" borderId="16"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44" fontId="0" fillId="11" borderId="0" xfId="0" applyNumberFormat="1" applyFill="1"/>
    <xf numFmtId="0" fontId="24" fillId="0" borderId="0" xfId="0" applyFont="1"/>
    <xf numFmtId="0" fontId="30" fillId="0" borderId="0" xfId="18" applyAlignment="1">
      <alignment vertical="top"/>
    </xf>
    <xf numFmtId="14" fontId="30" fillId="0" borderId="0" xfId="18" applyNumberFormat="1" applyAlignment="1">
      <alignment horizontal="right" vertical="top"/>
    </xf>
    <xf numFmtId="168" fontId="30" fillId="0" borderId="0" xfId="18" applyNumberFormat="1" applyAlignment="1">
      <alignment horizontal="right" vertical="top"/>
    </xf>
    <xf numFmtId="43" fontId="0" fillId="11" borderId="0" xfId="10" applyFont="1" applyFill="1"/>
    <xf numFmtId="43" fontId="30" fillId="10" borderId="13" xfId="10" applyFont="1" applyFill="1" applyBorder="1" applyAlignment="1">
      <alignment vertical="top" wrapText="1"/>
    </xf>
    <xf numFmtId="43" fontId="30" fillId="0" borderId="0" xfId="10" applyFont="1" applyAlignment="1">
      <alignment horizontal="right" vertical="top"/>
    </xf>
    <xf numFmtId="43" fontId="0" fillId="0" borderId="0" xfId="10" applyFont="1" applyAlignment="1">
      <alignment wrapText="1"/>
    </xf>
    <xf numFmtId="44" fontId="0" fillId="0" borderId="0" xfId="0" applyNumberFormat="1"/>
    <xf numFmtId="164" fontId="1" fillId="0" borderId="0" xfId="5" applyNumberFormat="1" applyFont="1" applyBorder="1" applyAlignment="1" applyProtection="1">
      <alignment vertical="center"/>
    </xf>
    <xf numFmtId="0" fontId="4" fillId="0" borderId="0" xfId="5" applyNumberFormat="1" applyFont="1" applyBorder="1" applyAlignment="1" applyProtection="1">
      <alignment horizontal="left" vertical="center"/>
    </xf>
    <xf numFmtId="0" fontId="3" fillId="0" borderId="0" xfId="5" applyNumberFormat="1" applyFont="1" applyBorder="1" applyAlignment="1" applyProtection="1">
      <alignment horizontal="left" vertical="center"/>
    </xf>
    <xf numFmtId="44" fontId="1" fillId="0" borderId="0" xfId="5" applyFont="1" applyBorder="1" applyAlignment="1" applyProtection="1">
      <alignment horizontal="left" vertical="center"/>
    </xf>
    <xf numFmtId="44" fontId="1" fillId="0" borderId="0" xfId="5" applyFont="1" applyBorder="1" applyAlignment="1" applyProtection="1">
      <alignment horizontal="left" vertical="center" wrapText="1"/>
    </xf>
    <xf numFmtId="0" fontId="0" fillId="0" borderId="0" xfId="0" applyAlignment="1">
      <alignment horizontal="left" vertical="top"/>
    </xf>
    <xf numFmtId="0" fontId="27" fillId="0" borderId="0" xfId="0" applyFont="1"/>
    <xf numFmtId="49" fontId="28" fillId="0" borderId="0" xfId="0" applyNumberFormat="1" applyFont="1"/>
    <xf numFmtId="49" fontId="29" fillId="0" borderId="12" xfId="0" applyNumberFormat="1" applyFont="1" applyBorder="1" applyAlignment="1">
      <alignment horizontal="right" vertical="center"/>
    </xf>
    <xf numFmtId="49" fontId="29" fillId="0" borderId="12" xfId="0" applyNumberFormat="1" applyFont="1" applyBorder="1" applyAlignment="1">
      <alignment horizontal="left" vertical="center"/>
    </xf>
    <xf numFmtId="49" fontId="29" fillId="0" borderId="9" xfId="0" applyNumberFormat="1" applyFont="1" applyBorder="1" applyAlignment="1">
      <alignment vertical="center"/>
    </xf>
    <xf numFmtId="165" fontId="29" fillId="0" borderId="12" xfId="0" applyNumberFormat="1" applyFont="1" applyBorder="1" applyAlignment="1">
      <alignment horizontal="left" vertical="center"/>
    </xf>
    <xf numFmtId="166" fontId="29" fillId="0" borderId="12" xfId="0" applyNumberFormat="1" applyFont="1" applyBorder="1" applyAlignment="1">
      <alignment horizontal="right" vertical="center"/>
    </xf>
    <xf numFmtId="167" fontId="29" fillId="0" borderId="12" xfId="0" applyNumberFormat="1" applyFont="1" applyBorder="1" applyAlignment="1">
      <alignment horizontal="right" vertical="center"/>
    </xf>
    <xf numFmtId="0" fontId="29" fillId="0" borderId="12" xfId="0" applyFont="1" applyBorder="1" applyAlignment="1">
      <alignment horizontal="left" vertical="center"/>
    </xf>
    <xf numFmtId="49" fontId="38" fillId="0" borderId="0" xfId="19" applyNumberFormat="1" applyFont="1"/>
    <xf numFmtId="165" fontId="38" fillId="0" borderId="0" xfId="19" applyNumberFormat="1" applyFont="1"/>
    <xf numFmtId="0" fontId="38" fillId="0" borderId="0" xfId="19" applyFont="1"/>
    <xf numFmtId="21" fontId="38" fillId="0" borderId="0" xfId="19" applyNumberFormat="1" applyFont="1"/>
    <xf numFmtId="4" fontId="38" fillId="0" borderId="0" xfId="19" applyNumberFormat="1" applyFont="1"/>
    <xf numFmtId="49" fontId="29" fillId="0" borderId="0" xfId="0" applyNumberFormat="1" applyFont="1" applyAlignment="1">
      <alignment horizontal="left" vertical="center"/>
    </xf>
    <xf numFmtId="43" fontId="0" fillId="0" borderId="0" xfId="0" applyNumberFormat="1" applyAlignment="1">
      <alignment wrapText="1"/>
    </xf>
    <xf numFmtId="0" fontId="0" fillId="0" borderId="0" xfId="0" applyAlignment="1">
      <alignment wrapText="1"/>
    </xf>
    <xf numFmtId="0" fontId="24" fillId="11" borderId="0" xfId="0" applyFont="1" applyFill="1" applyAlignment="1">
      <alignment wrapText="1"/>
    </xf>
    <xf numFmtId="0" fontId="36" fillId="0" borderId="0" xfId="0" applyFont="1"/>
    <xf numFmtId="43" fontId="0" fillId="11" borderId="0" xfId="0" applyNumberFormat="1" applyFill="1"/>
    <xf numFmtId="49" fontId="28" fillId="7" borderId="0" xfId="0" applyNumberFormat="1" applyFont="1" applyFill="1"/>
    <xf numFmtId="49" fontId="29" fillId="8" borderId="9" xfId="0" applyNumberFormat="1" applyFont="1" applyFill="1" applyBorder="1" applyAlignment="1">
      <alignment vertical="center"/>
    </xf>
    <xf numFmtId="49" fontId="29" fillId="8" borderId="12" xfId="0" applyNumberFormat="1" applyFont="1" applyFill="1" applyBorder="1" applyAlignment="1">
      <alignment horizontal="left" vertical="center"/>
    </xf>
    <xf numFmtId="0" fontId="29" fillId="7" borderId="12" xfId="0" applyFont="1" applyFill="1" applyBorder="1" applyAlignment="1">
      <alignment horizontal="right" vertical="center"/>
    </xf>
    <xf numFmtId="167" fontId="29" fillId="7" borderId="12" xfId="0" applyNumberFormat="1" applyFont="1" applyFill="1" applyBorder="1" applyAlignment="1">
      <alignment horizontal="right" vertical="center"/>
    </xf>
    <xf numFmtId="0" fontId="29" fillId="9" borderId="12" xfId="0" applyFont="1" applyFill="1" applyBorder="1" applyAlignment="1">
      <alignment horizontal="right" vertical="center"/>
    </xf>
    <xf numFmtId="167" fontId="29" fillId="9" borderId="12" xfId="0" applyNumberFormat="1" applyFont="1" applyFill="1" applyBorder="1" applyAlignment="1">
      <alignment horizontal="right" vertical="center"/>
    </xf>
    <xf numFmtId="49" fontId="29" fillId="9" borderId="12" xfId="0" applyNumberFormat="1" applyFont="1" applyFill="1" applyBorder="1" applyAlignment="1">
      <alignment horizontal="right" vertical="center"/>
    </xf>
    <xf numFmtId="49" fontId="29" fillId="7" borderId="12" xfId="0" applyNumberFormat="1" applyFont="1" applyFill="1" applyBorder="1" applyAlignment="1">
      <alignment horizontal="right" vertical="center"/>
    </xf>
    <xf numFmtId="0" fontId="30" fillId="11" borderId="13" xfId="20" applyFill="1" applyBorder="1" applyAlignment="1">
      <alignment vertical="top"/>
    </xf>
    <xf numFmtId="164" fontId="0" fillId="0" borderId="0" xfId="0" applyNumberFormat="1"/>
    <xf numFmtId="0" fontId="39" fillId="0" borderId="0" xfId="0" applyFont="1" applyAlignment="1">
      <alignment horizontal="center"/>
    </xf>
    <xf numFmtId="43" fontId="0" fillId="0" borderId="17" xfId="0" applyNumberFormat="1" applyBorder="1"/>
    <xf numFmtId="43" fontId="0" fillId="4" borderId="18" xfId="0" applyNumberFormat="1" applyFill="1" applyBorder="1"/>
    <xf numFmtId="0" fontId="0" fillId="4" borderId="0" xfId="0" applyFill="1"/>
    <xf numFmtId="43" fontId="0" fillId="4" borderId="0" xfId="0" applyNumberFormat="1" applyFill="1"/>
    <xf numFmtId="43" fontId="0" fillId="11" borderId="18" xfId="0" applyNumberFormat="1" applyFill="1" applyBorder="1"/>
    <xf numFmtId="0" fontId="29" fillId="8" borderId="12" xfId="0" applyFont="1" applyFill="1" applyBorder="1" applyAlignment="1">
      <alignment horizontal="left" vertical="center"/>
    </xf>
    <xf numFmtId="0" fontId="0" fillId="14" borderId="0" xfId="0" applyFill="1"/>
    <xf numFmtId="44" fontId="0" fillId="4" borderId="0" xfId="0" applyNumberFormat="1" applyFill="1"/>
    <xf numFmtId="0" fontId="23" fillId="0" borderId="16" xfId="0" applyFont="1" applyBorder="1" applyAlignment="1">
      <alignment horizontal="left" vertical="center" wrapText="1"/>
    </xf>
    <xf numFmtId="0" fontId="4" fillId="0" borderId="0" xfId="5" applyNumberFormat="1" applyFont="1" applyBorder="1" applyAlignment="1" applyProtection="1">
      <alignment horizontal="right" vertical="center" wrapText="1"/>
    </xf>
    <xf numFmtId="0" fontId="4" fillId="0" borderId="0" xfId="5" applyNumberFormat="1" applyFont="1" applyBorder="1" applyAlignment="1" applyProtection="1">
      <alignment horizontal="left" vertical="center" wrapText="1"/>
    </xf>
    <xf numFmtId="43" fontId="4" fillId="0" borderId="0" xfId="10" applyFont="1" applyBorder="1" applyAlignment="1" applyProtection="1">
      <alignment horizontal="right" vertical="center"/>
    </xf>
    <xf numFmtId="43" fontId="25" fillId="0" borderId="0" xfId="10" applyFont="1" applyBorder="1" applyAlignment="1" applyProtection="1">
      <alignment vertical="center"/>
    </xf>
    <xf numFmtId="43" fontId="0" fillId="11" borderId="0" xfId="0" applyNumberFormat="1" applyFill="1" applyAlignment="1">
      <alignment wrapText="1"/>
    </xf>
    <xf numFmtId="0" fontId="0" fillId="0" borderId="0" xfId="0" applyAlignment="1">
      <alignment horizontal="right"/>
    </xf>
    <xf numFmtId="43" fontId="0" fillId="14" borderId="0" xfId="0" applyNumberFormat="1" applyFill="1"/>
    <xf numFmtId="49" fontId="0" fillId="0" borderId="9" xfId="0" applyNumberFormat="1" applyBorder="1" applyAlignment="1">
      <alignment horizontal="left" vertical="center"/>
    </xf>
    <xf numFmtId="49" fontId="0" fillId="0" borderId="10" xfId="0" applyNumberFormat="1" applyBorder="1" applyAlignment="1">
      <alignment horizontal="left" vertical="center"/>
    </xf>
    <xf numFmtId="49" fontId="0" fillId="0" borderId="11" xfId="0" applyNumberFormat="1" applyBorder="1" applyAlignment="1">
      <alignment horizontal="left" vertical="center"/>
    </xf>
  </cellXfs>
  <cellStyles count="21">
    <cellStyle name="Comma" xfId="10" builtinId="3"/>
    <cellStyle name="Comma 2" xfId="16" xr:uid="{F9CB35BE-1355-4F36-94C6-E29D0F6D83AD}"/>
    <cellStyle name="Currency" xfId="5" builtinId="4"/>
    <cellStyle name="Heading 1" xfId="1" builtinId="16" customBuiltin="1"/>
    <cellStyle name="Heading 2" xfId="2" builtinId="17" customBuiltin="1"/>
    <cellStyle name="Heading 2 2" xfId="7" xr:uid="{DA76664F-FEEE-4416-8D14-10C0340D08AF}"/>
    <cellStyle name="Heading 3" xfId="3" builtinId="18"/>
    <cellStyle name="Heading 4" xfId="4" builtinId="19"/>
    <cellStyle name="Heading 4 2" xfId="8" xr:uid="{DA8330AA-6FF0-48A5-AC9C-166FCC1468A7}"/>
    <cellStyle name="Hyperlink" xfId="11" builtinId="8"/>
    <cellStyle name="Normal" xfId="0" builtinId="0"/>
    <cellStyle name="Normal 2" xfId="13" xr:uid="{3E42CB52-AA7A-4A20-8C7A-6A928F6AF270}"/>
    <cellStyle name="Normal 2_Sheet1" xfId="20" xr:uid="{87FEC4D8-BC8D-4EA0-B906-E8AA645E6012}"/>
    <cellStyle name="Normal 3" xfId="15" xr:uid="{4C226802-118C-4E9B-922D-4ECC97FB8A2C}"/>
    <cellStyle name="Normal_GMLI 7.1 to 12.31.2022" xfId="19" xr:uid="{AA4E2AD3-D7B1-4E79-9A64-DB61FC53B080}"/>
    <cellStyle name="Normal_GMLI 7.1 to 9.30.2022" xfId="18" xr:uid="{EF2EDEA9-C643-4F57-BCFC-C1563DB2DDFD}"/>
    <cellStyle name="Normal_Sheet1" xfId="14" xr:uid="{465766D3-7D67-4EFA-BC60-41553EDC61F0}"/>
    <cellStyle name="Normal_Sheet3" xfId="12" xr:uid="{FE5C82EF-3AAE-47D1-9DE2-B431923D443D}"/>
    <cellStyle name="Percent" xfId="9" builtinId="5"/>
    <cellStyle name="TableStyleLight1" xfId="17" xr:uid="{46103969-0C44-44C4-AF01-941643FF9632}"/>
    <cellStyle name="Total" xfId="6" builtinId="25"/>
  </cellStyles>
  <dxfs count="137">
    <dxf>
      <fill>
        <patternFill>
          <bgColor theme="9" tint="0.59999389629810485"/>
        </patternFill>
      </fill>
    </dxf>
    <dxf>
      <font>
        <sz val="16"/>
      </font>
    </dxf>
    <dxf>
      <font>
        <b/>
      </font>
    </dxf>
    <dxf>
      <font>
        <color rgb="FFFF0000"/>
      </font>
    </dxf>
    <dxf>
      <alignment horizontal="center"/>
    </dxf>
    <dxf>
      <numFmt numFmtId="34" formatCode="_(&quot;$&quot;* #,##0.00_);_(&quot;$&quot;* \(#,##0.00\);_(&quot;$&quot;* &quot;-&quot;??_);_(@_)"/>
    </dxf>
    <dxf>
      <fill>
        <patternFill patternType="solid">
          <bgColor rgb="FFFFFF00"/>
        </patternFill>
      </fill>
    </dxf>
    <dxf>
      <numFmt numFmtId="35" formatCode="_(* #,##0.00_);_(* \(#,##0.00\);_(* &quot;-&quot;??_);_(@_)"/>
    </dxf>
    <dxf>
      <fill>
        <patternFill patternType="solid">
          <bgColor theme="9" tint="0.59999389629810485"/>
        </patternFill>
      </fill>
    </dxf>
    <dxf>
      <numFmt numFmtId="35" formatCode="_(* #,##0.00_);_(* \(#,##0.00\);_(* &quot;-&quot;??_);_(@_)"/>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ill>
        <patternFill patternType="solid">
          <bgColor rgb="FFFFFF00"/>
        </patternFill>
      </fill>
    </dxf>
    <dxf>
      <numFmt numFmtId="35" formatCode="_(* #,##0.00_);_(* \(#,##0.00\);_(* &quot;-&quot;??_);_(@_)"/>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ill>
        <patternFill patternType="solid">
          <bgColor rgb="FFFFFF00"/>
        </patternFill>
      </fill>
    </dxf>
    <dxf>
      <numFmt numFmtId="35" formatCode="_(* #,##0.00_);_(* \(#,##0.00\);_(* &quot;-&quot;??_);_(@_)"/>
    </dxf>
    <dxf>
      <fill>
        <patternFill patternType="solid">
          <bgColor rgb="FFFFFF00"/>
        </patternFill>
      </fill>
    </dxf>
    <dxf>
      <font>
        <color rgb="FFFF0000"/>
      </font>
    </dxf>
    <dxf>
      <fill>
        <patternFill patternType="solid">
          <bgColor rgb="FFFFFF00"/>
        </patternFill>
      </fill>
    </dxf>
    <dxf>
      <alignment wrapText="1"/>
    </dxf>
    <dxf>
      <alignment wrapText="1"/>
    </dxf>
    <dxf>
      <numFmt numFmtId="35" formatCode="_(* #,##0.00_);_(* \(#,##0.00\);_(* &quot;-&quot;??_);_(@_)"/>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indexed="64"/>
        </bottom>
      </border>
    </dxf>
    <dxf>
      <border diagonalUp="0" diagonalDown="0">
        <left/>
        <right/>
        <top/>
        <bottom/>
        <vertical/>
        <horizontal/>
      </border>
    </dxf>
    <dxf>
      <font>
        <b/>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i val="0"/>
        <strike val="0"/>
        <condense val="0"/>
        <extend val="0"/>
        <outline val="0"/>
        <shadow val="0"/>
        <u val="none"/>
        <vertAlign val="baseline"/>
        <sz val="12"/>
        <color theme="1"/>
        <name val="Arial"/>
        <scheme val="none"/>
      </font>
      <alignment horizontal="right" vertical="bottom" textRotation="0" wrapText="0" indent="0" justifyLastLine="0" shrinkToFit="1"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00"/>
      <fill>
        <patternFill patternType="none">
          <fgColor indexed="64"/>
          <bgColor indexed="65"/>
        </patternFill>
      </fill>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1" readingOrder="0"/>
      <protection locked="0" hidden="0"/>
    </dxf>
    <dxf>
      <font>
        <strike val="0"/>
        <outline val="0"/>
        <shadow val="0"/>
        <u val="none"/>
        <vertAlign val="baseline"/>
        <name val="Arial"/>
        <family val="2"/>
        <scheme val="none"/>
      </font>
      <alignment vertical="center" textRotation="0" indent="0" justifyLastLine="0" readingOrder="0"/>
      <protection locked="0" hidden="0"/>
    </dxf>
    <dxf>
      <font>
        <strike val="0"/>
        <outline val="0"/>
        <shadow val="0"/>
        <u val="none"/>
        <vertAlign val="baseline"/>
        <name val="Arial"/>
        <family val="2"/>
        <scheme val="none"/>
      </font>
      <alignment vertical="center" textRotation="0" indent="0" justifyLastLine="0" readingOrder="0"/>
      <protection locked="0" hidden="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9" tint="0.59999389629810485"/>
        </patternFill>
      </fill>
      <alignment horizontal="center" vertical="center" textRotation="0" wrapText="1" indent="0" justifyLastLine="0" shrinkToFit="0" readingOrder="0"/>
      <border diagonalUp="0" diagonalDown="0">
        <left/>
        <right/>
        <top/>
        <bottom/>
        <vertical/>
        <horizontal/>
      </border>
      <protection locked="0" hidden="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border outline="0">
        <bottom style="thin">
          <color indexed="64"/>
        </bottom>
      </border>
    </dxf>
    <dxf>
      <font>
        <b val="0"/>
        <i val="0"/>
        <strike val="0"/>
        <condense val="0"/>
        <extend val="0"/>
        <outline val="0"/>
        <shadow val="0"/>
        <u val="none"/>
        <vertAlign val="baseline"/>
        <sz val="12"/>
        <color theme="1" tint="0.14999847407452621"/>
        <name val="Arial"/>
        <family val="2"/>
        <scheme val="none"/>
      </font>
      <fill>
        <patternFill patternType="solid">
          <fgColor indexed="64"/>
          <bgColor theme="0" tint="-0.14999847407452621"/>
        </patternFill>
      </fill>
      <border diagonalUp="0" diagonalDown="0" outline="0">
        <left style="thin">
          <color indexed="64"/>
        </left>
        <right style="thin">
          <color indexed="64"/>
        </right>
        <top/>
        <bottom/>
      </border>
      <protection locked="1" hidden="0"/>
    </dxf>
  </dxfs>
  <tableStyles count="0" defaultTableStyle="TableStyleLight1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40.657896874996" createdVersion="8" refreshedVersion="8" minRefreshableVersion="3" recordCount="987" xr:uid="{DE14B97C-88F8-4C22-BC44-4920695FE11F}">
  <cacheSource type="worksheet">
    <worksheetSource ref="A7:AN994" sheet="BU041 3rd Qtr"/>
  </cacheSource>
  <cacheFields count="40">
    <cacheField name="Fiscal year" numFmtId="0">
      <sharedItems containsSemiMixedTypes="0" containsString="0" containsNumber="1" containsInteger="1" minValue="2023" maxValue="2023" count="1">
        <n v="2023"/>
      </sharedItems>
    </cacheField>
    <cacheField name="Posting Period" numFmtId="0">
      <sharedItems containsSemiMixedTypes="0" containsString="0" containsNumber="1" containsInteger="1" minValue="1" maxValue="9" count="9">
        <n v="1"/>
        <n v="2"/>
        <n v="3"/>
        <n v="4"/>
        <n v="5"/>
        <n v="6"/>
        <n v="7"/>
        <n v="8"/>
        <n v="9"/>
      </sharedItems>
    </cacheField>
    <cacheField name="Grant" numFmtId="0">
      <sharedItems containsSemiMixedTypes="0" containsString="0" containsNumber="1" containsInteger="1" minValue="201988" maxValue="201988" count="1">
        <n v="201988"/>
      </sharedItems>
    </cacheField>
    <cacheField name="Fund" numFmtId="49">
      <sharedItems/>
    </cacheField>
    <cacheField name="Fund details" numFmtId="49">
      <sharedItems/>
    </cacheField>
    <cacheField name="Functional  Area" numFmtId="49">
      <sharedItems/>
    </cacheField>
    <cacheField name="LAUSD Program" numFmtId="49">
      <sharedItems/>
    </cacheField>
    <cacheField name="LAUSD Program details" numFmtId="49">
      <sharedItems/>
    </cacheField>
    <cacheField name="Cost Center" numFmtId="0">
      <sharedItems containsSemiMixedTypes="0" containsString="0" containsNumber="1" containsInteger="1" minValue="1401401" maxValue="1764401"/>
    </cacheField>
    <cacheField name="Cost Center details" numFmtId="49">
      <sharedItems/>
    </cacheField>
    <cacheField name="G/L Account" numFmtId="0">
      <sharedItems containsSemiMixedTypes="0" containsString="0" containsNumber="1" containsInteger="1" minValue="110001" maxValue="370201" count="19">
        <n v="110001"/>
        <n v="110005"/>
        <n v="310101"/>
        <n v="330102"/>
        <n v="330103"/>
        <n v="340101"/>
        <n v="350101"/>
        <n v="360101"/>
        <n v="370101"/>
        <n v="340201"/>
        <n v="370201"/>
        <n v="210001"/>
        <n v="320201"/>
        <n v="330201"/>
        <n v="330202"/>
        <n v="350201"/>
        <n v="360201"/>
        <n v="110004"/>
        <n v="130024"/>
      </sharedItems>
    </cacheField>
    <cacheField name="G/L Account details" numFmtId="49">
      <sharedItems/>
    </cacheField>
    <cacheField name="Funds Center" numFmtId="0">
      <sharedItems containsSemiMixedTypes="0" containsString="0" containsNumber="1" containsInteger="1" minValue="1401401" maxValue="1764401" count="5">
        <n v="1401401"/>
        <n v="1465801"/>
        <n v="1478601"/>
        <n v="1728801"/>
        <n v="1764401"/>
      </sharedItems>
    </cacheField>
    <cacheField name="Funds Center details" numFmtId="49">
      <sharedItems count="5">
        <s v="FRIES EL"/>
        <s v="YES ACADEMY"/>
        <s v="LA SALLE EL"/>
        <s v="28TH ST EL"/>
        <s v="WEST ATHENS EL"/>
      </sharedItems>
    </cacheField>
    <cacheField name="For Period" numFmtId="0">
      <sharedItems containsMixedTypes="1" containsNumber="1" containsInteger="1" minValue="202202" maxValue="202307"/>
    </cacheField>
    <cacheField name="Pay Date (For)" numFmtId="165">
      <sharedItems containsSemiMixedTypes="0" containsNonDate="0" containsDate="1" containsString="0" minDate="2022-02-04T00:00:00" maxDate="2023-04-08T00:00:00"/>
    </cacheField>
    <cacheField name="Payment Date" numFmtId="165">
      <sharedItems containsSemiMixedTypes="0" containsNonDate="0" containsDate="1" containsString="0" minDate="2022-07-22T00:00:00" maxDate="2023-04-08T00:00:00"/>
    </cacheField>
    <cacheField name="Posting Date" numFmtId="165">
      <sharedItems containsSemiMixedTypes="0" containsNonDate="0" containsDate="1" containsString="0" minDate="2022-07-31T00:00:00" maxDate="2023-04-01T00:00:00"/>
    </cacheField>
    <cacheField name="In Period" numFmtId="0">
      <sharedItems containsMixedTypes="1" containsNumber="1" containsInteger="1" minValue="202208" maxValue="202307"/>
    </cacheField>
    <cacheField name="Wage Type" numFmtId="0">
      <sharedItems containsMixedTypes="1" containsNumber="1" containsInteger="1" minValue="12" maxValue="4960"/>
    </cacheField>
    <cacheField name="Wage Type details" numFmtId="49">
      <sharedItems/>
    </cacheField>
    <cacheField name="Person ID" numFmtId="0">
      <sharedItems containsSemiMixedTypes="0" containsString="0" containsNumber="1" containsInteger="1" minValue="565622" maxValue="1189163"/>
    </cacheField>
    <cacheField name="Person ID details" numFmtId="49">
      <sharedItems/>
    </cacheField>
    <cacheField name="Personnel Number" numFmtId="0">
      <sharedItems containsSemiMixedTypes="0" containsString="0" containsNumber="1" containsInteger="1" minValue="565622" maxValue="1189163"/>
    </cacheField>
    <cacheField name="Personnel Number details" numFmtId="49">
      <sharedItems/>
    </cacheField>
    <cacheField name="Job" numFmtId="0">
      <sharedItems containsSemiMixedTypes="0" containsString="0" containsNumber="1" containsInteger="1" minValue="11100731" maxValue="21104924"/>
    </cacheField>
    <cacheField name="Job details" numFmtId="49">
      <sharedItems/>
    </cacheField>
    <cacheField name="Position" numFmtId="0">
      <sharedItems containsSemiMixedTypes="0" containsString="0" containsNumber="1" containsInteger="1" minValue="30005260" maxValue="30481422"/>
    </cacheField>
    <cacheField name="Position details" numFmtId="49">
      <sharedItems/>
    </cacheField>
    <cacheField name="Posting Document" numFmtId="0">
      <sharedItems containsSemiMixedTypes="0" containsString="0" containsNumber="1" containsInteger="1" minValue="2930389" maxValue="3009352"/>
    </cacheField>
    <cacheField name="Posting Run Number" numFmtId="0">
      <sharedItems containsSemiMixedTypes="0" containsString="0" containsNumber="1" containsInteger="1" minValue="173476" maxValue="177696"/>
    </cacheField>
    <cacheField name="Posting Period/FY" numFmtId="49">
      <sharedItems/>
    </cacheField>
    <cacheField name="Payroll Area" numFmtId="49">
      <sharedItems/>
    </cacheField>
    <cacheField name="Payroll Area details" numFmtId="49">
      <sharedItems/>
    </cacheField>
    <cacheField name="Personnel Area" numFmtId="49">
      <sharedItems/>
    </cacheField>
    <cacheField name="Personnel Area details" numFmtId="49">
      <sharedItems/>
    </cacheField>
    <cacheField name="Hourly Rate" numFmtId="0">
      <sharedItems containsSemiMixedTypes="0" containsString="0" containsNumber="1" minValue="0" maxValue="79.25"/>
    </cacheField>
    <cacheField name="Number" numFmtId="166">
      <sharedItems containsSemiMixedTypes="0" containsString="0" containsNumber="1" minValue="-14" maxValue="132"/>
    </cacheField>
    <cacheField name="Amount" numFmtId="167">
      <sharedItems containsSemiMixedTypes="0" containsString="0" containsNumber="1" minValue="-7686.33" maxValue="7745.04"/>
    </cacheField>
    <cacheField name="M OBJ" numFmtId="0">
      <sharedItems count="2">
        <s v="1000"/>
        <s v="200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40.665488541665" createdVersion="8" refreshedVersion="8" minRefreshableVersion="3" recordCount="691" xr:uid="{8C2FC3EF-B588-48BC-8E89-BB5820E80260}">
  <cacheSource type="worksheet">
    <worksheetSource ref="A3:AK694" sheet="GMLI 7.1 to 3.31.2023"/>
  </cacheSource>
  <cacheFields count="37">
    <cacheField name="Ref. document number" numFmtId="0">
      <sharedItems containsSemiMixedTypes="0" containsString="0" containsNumber="1" containsInteger="1" minValue="2930389" maxValue="8003720170"/>
    </cacheField>
    <cacheField name="Reference Item" numFmtId="0">
      <sharedItems containsSemiMixedTypes="0" containsString="0" containsNumber="1" containsInteger="1" minValue="1" maxValue="24916"/>
    </cacheField>
    <cacheField name="Grantee Fiscal Year" numFmtId="0">
      <sharedItems containsSemiMixedTypes="0" containsString="0" containsNumber="1" containsInteger="1" minValue="2023" maxValue="2023"/>
    </cacheField>
    <cacheField name="Document Type" numFmtId="0">
      <sharedItems/>
    </cacheField>
    <cacheField name="Fiscal Year" numFmtId="0">
      <sharedItems containsSemiMixedTypes="0" containsString="0" containsNumber="1" containsInteger="1" minValue="2023" maxValue="2023" count="1">
        <n v="2023"/>
      </sharedItems>
    </cacheField>
    <cacheField name="Fund" numFmtId="0">
      <sharedItems/>
    </cacheField>
    <cacheField name="Line item" numFmtId="0">
      <sharedItems containsSemiMixedTypes="0" containsString="0" containsNumber="1" containsInteger="1" minValue="1" maxValue="981"/>
    </cacheField>
    <cacheField name="Line Item2" numFmtId="0">
      <sharedItems containsSemiMixedTypes="0" containsString="0" containsNumber="1" containsInteger="1" minValue="1" maxValue="981"/>
    </cacheField>
    <cacheField name="Document Number" numFmtId="0">
      <sharedItems containsSemiMixedTypes="0" containsString="0" containsNumber="1" containsInteger="1" minValue="5006089084" maxValue="9600331564"/>
    </cacheField>
    <cacheField name="Posting period" numFmtId="0">
      <sharedItems containsSemiMixedTypes="0" containsString="0" containsNumber="1" containsInteger="1" minValue="1" maxValue="9" count="9">
        <n v="1"/>
        <n v="2"/>
        <n v="3"/>
        <n v="4"/>
        <n v="5"/>
        <n v="6"/>
        <n v="7"/>
        <n v="8"/>
        <n v="9"/>
      </sharedItems>
    </cacheField>
    <cacheField name="Posting Date" numFmtId="0">
      <sharedItems containsSemiMixedTypes="0" containsNonDate="0" containsDate="1" containsString="0" minDate="2022-07-07T00:00:00" maxDate="2023-04-01T00:00:00"/>
    </cacheField>
    <cacheField name="GM Value Type" numFmtId="0">
      <sharedItems containsMixedTypes="1" containsNumber="1" containsInteger="1" minValue="99" maxValue="99"/>
    </cacheField>
    <cacheField name="Transaction Currency" numFmtId="0">
      <sharedItems containsSemiMixedTypes="0" containsString="0" containsNumber="1" minValue="-7686.33" maxValue="15600"/>
    </cacheField>
    <cacheField name="Grant" numFmtId="0">
      <sharedItems containsSemiMixedTypes="0" containsString="0" containsNumber="1" containsInteger="1" minValue="201988" maxValue="201988" count="1">
        <n v="201988"/>
      </sharedItems>
    </cacheField>
    <cacheField name="Responsibility Type" numFmtId="0">
      <sharedItems/>
    </cacheField>
    <cacheField name="Sponsored Program" numFmtId="0">
      <sharedItems/>
    </cacheField>
    <cacheField name="Sponsored Class" numFmtId="0">
      <sharedItems containsSemiMixedTypes="0" containsString="0" containsNumber="1" containsInteger="1" minValue="110000" maxValue="730000"/>
    </cacheField>
    <cacheField name="G/L Account" numFmtId="0">
      <sharedItems containsSemiMixedTypes="0" containsString="0" containsNumber="1" containsInteger="1" minValue="110001" maxValue="731001"/>
    </cacheField>
    <cacheField name="Functional Area" numFmtId="0">
      <sharedItems/>
    </cacheField>
    <cacheField name="Cost Center" numFmtId="0">
      <sharedItems containsSemiMixedTypes="0" containsString="0" containsNumber="1" containsInteger="1" minValue="1395901" maxValue="1764401"/>
    </cacheField>
    <cacheField name="Funds Center" numFmtId="0">
      <sharedItems containsSemiMixedTypes="0" containsString="0" containsNumber="1" containsInteger="1" minValue="1395901" maxValue="1764401"/>
    </cacheField>
    <cacheField name="Document Type2" numFmtId="0">
      <sharedItems/>
    </cacheField>
    <cacheField name="Business Transaction" numFmtId="0">
      <sharedItems/>
    </cacheField>
    <cacheField name="Commitment Item" numFmtId="0">
      <sharedItems containsSemiMixedTypes="0" containsString="0" containsNumber="1" containsInteger="1" minValue="110001" maxValue="731001"/>
    </cacheField>
    <cacheField name="Statistical Indicator" numFmtId="0">
      <sharedItems/>
    </cacheField>
    <cacheField name="Text" numFmtId="0">
      <sharedItems/>
    </cacheField>
    <cacheField name="Entry Date" numFmtId="0">
      <sharedItems containsSemiMixedTypes="0" containsNonDate="0" containsDate="1" containsString="0" minDate="2022-07-07T00:00:00" maxDate="2023-04-15T00:00:00"/>
    </cacheField>
    <cacheField name="Time of Entry" numFmtId="0">
      <sharedItems containsSemiMixedTypes="0" containsNonDate="0" containsDate="1" containsString="0" minDate="1899-12-30T08:01:31" maxDate="1899-12-30T20:54:45"/>
    </cacheField>
    <cacheField name="Order" numFmtId="0">
      <sharedItems/>
    </cacheField>
    <cacheField name="WBS Element" numFmtId="0">
      <sharedItems/>
    </cacheField>
    <cacheField name="WBS Element2" numFmtId="0">
      <sharedItems/>
    </cacheField>
    <cacheField name="User name" numFmtId="0">
      <sharedItems/>
    </cacheField>
    <cacheField name="Purchasing Document" numFmtId="0">
      <sharedItems containsMixedTypes="1" containsNumber="1" containsInteger="1" minValue="4500782843" maxValue="4500782951"/>
    </cacheField>
    <cacheField name="Fund Source" numFmtId="0">
      <sharedItems/>
    </cacheField>
    <cacheField name="M OBJ" numFmtId="0">
      <sharedItems count="6">
        <s v="1000"/>
        <s v="3000"/>
        <s v="4000"/>
        <s v="7000"/>
        <s v="2000"/>
        <s v="5000"/>
      </sharedItems>
    </cacheField>
    <cacheField name="Fund center description" numFmtId="0">
      <sharedItems count="6">
        <s v="YES ACADEMY"/>
        <s v="FRIES EL"/>
        <s v="28TH ST EL"/>
        <s v="LA SALLE EL"/>
        <s v="WEST ATHENS EL"/>
        <s v="42ND ST EL"/>
      </sharedItems>
    </cacheField>
    <cacheField name="GL Description" numFmtId="0">
      <sharedItems containsBlank="1" count="24">
        <s v="Teacher Salaries - Reg Assignment"/>
        <s v="Teacher Assistant Salaries"/>
        <s v="STRS - Certificated"/>
        <s v="Medicare - Certificated"/>
        <s v="Retirement In Lieu (PARS)-Cert"/>
        <s v="Health/Welfare - Certificated"/>
        <s v="Health/Welfare - Classified"/>
        <s v="Unemploy Insur - Certificated"/>
        <s v="Workers Comp - Certificated"/>
        <s v="OPEB, Allocated - Certificated"/>
        <s v="OPEB, Allocated - Classified"/>
        <s v="Instr Material-General Purpose"/>
        <s v="General Supplies"/>
        <s v="Indirect Support-General Fund"/>
        <s v="Instruct Aides Salaries - Regular"/>
        <s v="PERS - Classified"/>
        <s v="Medicare - Classified"/>
        <s v="Social Security-Classified"/>
        <s v="Unemploy Insur - Classified"/>
        <s v="Workers Comp - Classified"/>
        <s v="Prof Service Contracts-GP-Instr"/>
        <s v="Teacher Salaries - Supple/Other"/>
        <s v="Supervisor Salaries-Supple/Oth"/>
        <m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41.43944652778" createdVersion="8" refreshedVersion="8" minRefreshableVersion="3" recordCount="455" xr:uid="{032BA034-4247-4108-813E-CD7BFE3883F3}">
  <cacheSource type="worksheet">
    <worksheetSource ref="A6:V461" sheet="FM010"/>
  </cacheSource>
  <cacheFields count="22">
    <cacheField name="Grant" numFmtId="0">
      <sharedItems containsSemiMixedTypes="0" containsString="0" containsNumber="1" containsInteger="1" minValue="201988" maxValue="201988" count="1">
        <n v="201988"/>
      </sharedItems>
    </cacheField>
    <cacheField name="Grant details" numFmtId="49">
      <sharedItems/>
    </cacheField>
    <cacheField name="FiscalYear" numFmtId="0">
      <sharedItems containsSemiMixedTypes="0" containsString="0" containsNumber="1" containsInteger="1" minValue="1" maxValue="2023" count="10">
        <n v="2023"/>
        <n v="5" u="1"/>
        <n v="2" u="1"/>
        <n v="6" u="1"/>
        <n v="7" u="1"/>
        <n v="1" u="1"/>
        <n v="3" u="1"/>
        <n v="8" u="1"/>
        <n v="9" u="1"/>
        <n v="4" u="1"/>
      </sharedItems>
    </cacheField>
    <cacheField name="Posting Period" numFmtId="0">
      <sharedItems containsMixedTypes="1" containsNumber="1" containsInteger="1" minValue="1" maxValue="2023" count="11">
        <s v="#"/>
        <n v="1"/>
        <n v="2"/>
        <n v="3"/>
        <n v="4"/>
        <n v="5"/>
        <n v="6"/>
        <n v="7"/>
        <n v="8"/>
        <n v="9"/>
        <n v="2023" u="1"/>
      </sharedItems>
    </cacheField>
    <cacheField name="FundsCenter" numFmtId="0">
      <sharedItems containsSemiMixedTypes="0" containsString="0" containsNumber="1" containsInteger="1" minValue="1043935" maxValue="9999999"/>
    </cacheField>
    <cacheField name="FuncArea" numFmtId="49">
      <sharedItems/>
    </cacheField>
    <cacheField name="FuncArea details" numFmtId="49">
      <sharedItems/>
    </cacheField>
    <cacheField name="Program" numFmtId="0">
      <sharedItems containsMixedTypes="1" containsNumber="1" containsInteger="1" minValue="13897" maxValue="13897" count="3">
        <s v="7107T"/>
        <n v="13897"/>
        <s v="71R07"/>
      </sharedItems>
    </cacheField>
    <cacheField name="Program details" numFmtId="49">
      <sharedItems/>
    </cacheField>
    <cacheField name="CommtItem" numFmtId="0">
      <sharedItems containsSemiMixedTypes="0" containsString="0" containsNumber="1" containsInteger="1" minValue="110001" maxValue="859001" count="37">
        <n v="430001"/>
        <n v="430010"/>
        <n v="731001"/>
        <n v="580030"/>
        <n v="110001"/>
        <n v="110005"/>
        <n v="310101"/>
        <n v="330102"/>
        <n v="330103"/>
        <n v="340101"/>
        <n v="350101"/>
        <n v="360101"/>
        <n v="370101"/>
        <n v="510010"/>
        <n v="580020"/>
        <n v="520002"/>
        <n v="340201"/>
        <n v="370201"/>
        <n v="859001"/>
        <n v="210001"/>
        <n v="320201"/>
        <n v="330201"/>
        <n v="330202"/>
        <n v="350201"/>
        <n v="360201"/>
        <n v="330101"/>
        <n v="430009"/>
        <n v="110002"/>
        <n v="430098"/>
        <n v="330203"/>
        <n v="110004"/>
        <n v="420010"/>
        <n v="130004"/>
        <n v="190004"/>
        <n v="430004"/>
        <n v="130024"/>
        <n v="190001"/>
      </sharedItems>
    </cacheField>
    <cacheField name="CommtItem details" numFmtId="49">
      <sharedItems/>
    </cacheField>
    <cacheField name="Fund" numFmtId="49">
      <sharedItems/>
    </cacheField>
    <cacheField name="Fund details" numFmtId="49">
      <sharedItems/>
    </cacheField>
    <cacheField name="Carry_x000a_Over" numFmtId="0">
      <sharedItems containsString="0" containsBlank="1" containsNumber="1" containsInteger="1" minValue="-12300" maxValue="245992"/>
    </cacheField>
    <cacheField name="Current_x000a_Modified_x000a_Budget" numFmtId="0">
      <sharedItems containsString="0" containsBlank="1" containsNumber="1" containsInteger="1" minValue="-1175000" maxValue="317700"/>
    </cacheField>
    <cacheField name="Payroll _x000a_Encumbrances" numFmtId="0">
      <sharedItems containsString="0" containsBlank="1" containsNumber="1" minValue="-8037.04" maxValue="89246"/>
    </cacheField>
    <cacheField name="Commitments" numFmtId="0">
      <sharedItems containsString="0" containsBlank="1" containsNumber="1" minValue="-22758.31" maxValue="22758.31"/>
    </cacheField>
    <cacheField name="Actuals" numFmtId="0">
      <sharedItems containsString="0" containsBlank="1" containsNumber="1" minValue="-795365.5" maxValue="22758.31"/>
    </cacheField>
    <cacheField name="Available Budget_x000a_(Payroll Encumbrance _x000a_Deducted)" numFmtId="167">
      <sharedItems containsSemiMixedTypes="0" containsString="0" containsNumber="1" minValue="-1036118" maxValue="317700"/>
    </cacheField>
    <cacheField name="Available Budget _x000a_(Payroll Encumbrance _x000a_Not Deducted)" numFmtId="167">
      <sharedItems containsSemiMixedTypes="0" containsString="0" containsNumber="1" minValue="-1036118" maxValue="317700"/>
    </cacheField>
    <cacheField name="Net Available %_x000a_(Payroll Encumbrance _x000a_Not Deducted)" numFmtId="0">
      <sharedItems containsMixedTypes="1" containsNumber="1" minValue="-100" maxValue="100.31095406360424"/>
    </cacheField>
    <cacheField name="M OBJ" numFmtId="0">
      <sharedItems count="7">
        <s v="4000"/>
        <s v="7000"/>
        <s v="5000"/>
        <s v="1000"/>
        <s v="3000"/>
        <s v="8000"/>
        <s v="20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x v="0"/>
    <s v="010-7810"/>
    <s v="GF-Other State"/>
    <s v="1110-1000-7107T"/>
    <s v="7107T"/>
    <s v="Early Literacy Support Block Grant S"/>
    <n v="1401401"/>
    <s v="FRIES EL"/>
    <x v="0"/>
    <s v="Teacher Salaries - Reg Assignment"/>
    <x v="0"/>
    <x v="0"/>
    <n v="202208"/>
    <d v="2022-08-05T00:00:00"/>
    <d v="2022-08-05T00:00:00"/>
    <d v="2022-07-31T00:00:00"/>
    <n v="202208"/>
    <n v="4101"/>
    <s v="Base Hours - Salary"/>
    <n v="648899"/>
    <s v="Susan Acevedo"/>
    <n v="648899"/>
    <s v="Susan Acevedo"/>
    <n v="11100731"/>
    <s v="ELEMENTARY TEACHER"/>
    <n v="30481415"/>
    <s v="ELEMENTARY TEACHER"/>
    <n v="2932952"/>
    <n v="173478"/>
    <s v="001/2023"/>
    <s v="CE"/>
    <s v="Monthly Certificated"/>
    <s v="2UTK"/>
    <s v="UU-Teachers (K-12/Sp Ed)"/>
    <n v="0"/>
    <n v="0"/>
    <n v="7745.04"/>
    <x v="0"/>
  </r>
  <r>
    <x v="0"/>
    <x v="0"/>
    <x v="0"/>
    <s v="010-7810"/>
    <s v="GF-Other State"/>
    <s v="1110-1000-7107T"/>
    <s v="7107T"/>
    <s v="Early Literacy Support Block Grant S"/>
    <n v="1401401"/>
    <s v="FRIES EL"/>
    <x v="1"/>
    <s v="Teacher Assistant Salaries"/>
    <x v="0"/>
    <x v="0"/>
    <n v="202213"/>
    <d v="2022-07-08T00:00:00"/>
    <d v="2022-07-22T00:00:00"/>
    <d v="2022-07-31T00:00:00"/>
    <n v="202214"/>
    <n v="915"/>
    <s v="Pay Non Working Days"/>
    <n v="1176670"/>
    <s v="Lucero Olivas Morales"/>
    <n v="1176670"/>
    <s v="Lucero Olivas Morales"/>
    <n v="11500953"/>
    <s v="TEACHER ASST - DEGREE TRA"/>
    <n v="30481413"/>
    <s v="TEACHER ASST - DEGREE TRA"/>
    <n v="2936722"/>
    <n v="173591"/>
    <s v="001/2023"/>
    <s v="SM"/>
    <s v="Semi-Mth Classified"/>
    <s v="2FDX"/>
    <s v="FF-Teacher Asst (Degree)"/>
    <n v="16.91"/>
    <n v="-7.04"/>
    <n v="-119.07"/>
    <x v="0"/>
  </r>
  <r>
    <x v="0"/>
    <x v="0"/>
    <x v="0"/>
    <s v="010-7810"/>
    <s v="GF-Other State"/>
    <s v="1110-1000-7107T"/>
    <s v="7107T"/>
    <s v="Early Literacy Support Block Grant S"/>
    <n v="1401401"/>
    <s v="FRIES EL"/>
    <x v="1"/>
    <s v="Teacher Assistant Salaries"/>
    <x v="0"/>
    <x v="0"/>
    <n v="202213"/>
    <d v="2022-07-08T00:00:00"/>
    <d v="2022-08-08T00:00:00"/>
    <d v="2022-07-31T00:00:00"/>
    <n v="202215"/>
    <n v="915"/>
    <s v="Pay Non Working Days"/>
    <n v="1176670"/>
    <s v="Lucero Olivas Morales"/>
    <n v="1176670"/>
    <s v="Lucero Olivas Morales"/>
    <n v="11500953"/>
    <s v="TEACHER ASST - DEGREE TRA"/>
    <n v="30481413"/>
    <s v="TEACHER ASST - DEGREE TRA"/>
    <n v="2933720"/>
    <n v="173600"/>
    <s v="001/2023"/>
    <s v="SM"/>
    <s v="Semi-Mth Classified"/>
    <s v="2FDX"/>
    <s v="FF-Teacher Asst (Degree)"/>
    <n v="16.91"/>
    <n v="-0.62"/>
    <n v="-10.49"/>
    <x v="0"/>
  </r>
  <r>
    <x v="0"/>
    <x v="0"/>
    <x v="0"/>
    <s v="010-7810"/>
    <s v="GF-Other State"/>
    <s v="1110-1000-7107T"/>
    <s v="7107T"/>
    <s v="Early Literacy Support Block Grant S"/>
    <n v="1401401"/>
    <s v="FRIES EL"/>
    <x v="2"/>
    <s v="STRS - Certificated"/>
    <x v="0"/>
    <x v="0"/>
    <n v="202208"/>
    <d v="2022-08-05T00:00:00"/>
    <d v="2022-08-05T00:00:00"/>
    <d v="2022-07-31T00:00:00"/>
    <n v="202208"/>
    <n v="4945"/>
    <s v="STRS ER"/>
    <n v="648899"/>
    <s v="Susan Acevedo"/>
    <n v="648899"/>
    <s v="Susan Acevedo"/>
    <n v="11100731"/>
    <s v="ELEMENTARY TEACHER"/>
    <n v="30481415"/>
    <s v="ELEMENTARY TEACHER"/>
    <n v="2932952"/>
    <n v="173478"/>
    <s v="001/2023"/>
    <s v="CE"/>
    <s v="Monthly Certificated"/>
    <s v="2UTK"/>
    <s v="UU-Teachers (K-12/Sp Ed)"/>
    <n v="0"/>
    <n v="0"/>
    <n v="1479.3"/>
    <x v="0"/>
  </r>
  <r>
    <x v="0"/>
    <x v="0"/>
    <x v="0"/>
    <s v="010-7810"/>
    <s v="GF-Other State"/>
    <s v="1110-1000-7107T"/>
    <s v="7107T"/>
    <s v="Early Literacy Support Block Grant S"/>
    <n v="1401401"/>
    <s v="FRIES EL"/>
    <x v="3"/>
    <s v="Medicare - Certificated"/>
    <x v="0"/>
    <x v="0"/>
    <n v="202208"/>
    <d v="2022-08-05T00:00:00"/>
    <d v="2022-08-05T00:00:00"/>
    <d v="2022-07-31T00:00:00"/>
    <n v="202208"/>
    <n v="4956"/>
    <s v="Medr Taxes-ERd"/>
    <n v="648899"/>
    <s v="Susan Acevedo"/>
    <n v="648899"/>
    <s v="Susan Acevedo"/>
    <n v="11100731"/>
    <s v="ELEMENTARY TEACHER"/>
    <n v="30481415"/>
    <s v="ELEMENTARY TEACHER"/>
    <n v="2932952"/>
    <n v="173478"/>
    <s v="001/2023"/>
    <s v="CE"/>
    <s v="Monthly Certificated"/>
    <s v="2UTK"/>
    <s v="UU-Teachers (K-12/Sp Ed)"/>
    <n v="0"/>
    <n v="0"/>
    <n v="112.3"/>
    <x v="0"/>
  </r>
  <r>
    <x v="0"/>
    <x v="0"/>
    <x v="0"/>
    <s v="010-7810"/>
    <s v="GF-Other State"/>
    <s v="1110-1000-7107T"/>
    <s v="7107T"/>
    <s v="Early Literacy Support Block Grant S"/>
    <n v="1401401"/>
    <s v="FRIES EL"/>
    <x v="3"/>
    <s v="Medicare - Certificated"/>
    <x v="0"/>
    <x v="0"/>
    <n v="202213"/>
    <d v="2022-07-08T00:00:00"/>
    <d v="2022-07-22T00:00:00"/>
    <d v="2022-07-31T00:00:00"/>
    <n v="202214"/>
    <n v="4956"/>
    <s v="Medr Taxes-ERd"/>
    <n v="1176670"/>
    <s v="Lucero Olivas Morales"/>
    <n v="1176670"/>
    <s v="Lucero Olivas Morales"/>
    <n v="11500953"/>
    <s v="TEACHER ASST - DEGREE TRA"/>
    <n v="30481413"/>
    <s v="TEACHER ASST - DEGREE TRA"/>
    <n v="2936722"/>
    <n v="173591"/>
    <s v="001/2023"/>
    <s v="SM"/>
    <s v="Semi-Mth Classified"/>
    <s v="2FDX"/>
    <s v="FF-Teacher Asst (Degree)"/>
    <n v="0"/>
    <n v="0"/>
    <n v="1.35"/>
    <x v="0"/>
  </r>
  <r>
    <x v="0"/>
    <x v="0"/>
    <x v="0"/>
    <s v="010-7810"/>
    <s v="GF-Other State"/>
    <s v="1110-1000-7107T"/>
    <s v="7107T"/>
    <s v="Early Literacy Support Block Grant S"/>
    <n v="1401401"/>
    <s v="FRIES EL"/>
    <x v="3"/>
    <s v="Medicare - Certificated"/>
    <x v="0"/>
    <x v="0"/>
    <n v="202213"/>
    <d v="2022-07-08T00:00:00"/>
    <d v="2022-08-08T00:00:00"/>
    <d v="2022-07-31T00:00:00"/>
    <n v="202215"/>
    <n v="4956"/>
    <s v="Medr Taxes-ERd"/>
    <n v="1176670"/>
    <s v="Lucero Olivas Morales"/>
    <n v="1176670"/>
    <s v="Lucero Olivas Morales"/>
    <n v="11500953"/>
    <s v="TEACHER ASST - DEGREE TRA"/>
    <n v="30481413"/>
    <s v="TEACHER ASST - DEGREE TRA"/>
    <n v="2933720"/>
    <n v="173600"/>
    <s v="001/2023"/>
    <s v="SM"/>
    <s v="Semi-Mth Classified"/>
    <s v="2FDX"/>
    <s v="FF-Teacher Asst (Degree)"/>
    <n v="0"/>
    <n v="0"/>
    <n v="-0.05"/>
    <x v="0"/>
  </r>
  <r>
    <x v="0"/>
    <x v="0"/>
    <x v="0"/>
    <s v="010-7810"/>
    <s v="GF-Other State"/>
    <s v="1110-1000-7107T"/>
    <s v="7107T"/>
    <s v="Early Literacy Support Block Grant S"/>
    <n v="1401401"/>
    <s v="FRIES EL"/>
    <x v="3"/>
    <s v="Medicare - Certificated"/>
    <x v="0"/>
    <x v="0"/>
    <n v="202214"/>
    <d v="2022-07-22T00:00:00"/>
    <d v="2022-07-22T00:00:00"/>
    <d v="2022-07-31T00:00:00"/>
    <n v="202214"/>
    <n v="4956"/>
    <s v="Medr Taxes-ERd"/>
    <n v="1176670"/>
    <s v="Lucero Olivas Morales"/>
    <n v="1176670"/>
    <s v="Lucero Olivas Morales"/>
    <n v="11500953"/>
    <s v="TEACHER ASST - DEGREE TRA"/>
    <n v="30481413"/>
    <s v="TEACHER ASST - DEGREE TRA"/>
    <n v="2936722"/>
    <n v="173591"/>
    <s v="001/2023"/>
    <s v="SM"/>
    <s v="Semi-Mth Classified"/>
    <s v="2FDX"/>
    <s v="FF-Teacher Asst (Degree)"/>
    <n v="0"/>
    <n v="0"/>
    <n v="-3.69"/>
    <x v="0"/>
  </r>
  <r>
    <x v="0"/>
    <x v="0"/>
    <x v="0"/>
    <s v="010-7810"/>
    <s v="GF-Other State"/>
    <s v="1110-1000-7107T"/>
    <s v="7107T"/>
    <s v="Early Literacy Support Block Grant S"/>
    <n v="1401401"/>
    <s v="FRIES EL"/>
    <x v="4"/>
    <s v="Retirement In Lieu (PARS)-Cert"/>
    <x v="0"/>
    <x v="0"/>
    <n v="202213"/>
    <d v="2022-07-08T00:00:00"/>
    <d v="2022-07-22T00:00:00"/>
    <d v="2022-07-31T00:00:00"/>
    <n v="202214"/>
    <n v="4951"/>
    <s v="District Paid PARS"/>
    <n v="1176670"/>
    <s v="Lucero Olivas Morales"/>
    <n v="1176670"/>
    <s v="Lucero Olivas Morales"/>
    <n v="11500953"/>
    <s v="TEACHER ASST - DEGREE TRA"/>
    <n v="30481413"/>
    <s v="TEACHER ASST - DEGREE TRA"/>
    <n v="2936722"/>
    <n v="173591"/>
    <s v="001/2023"/>
    <s v="SM"/>
    <s v="Semi-Mth Classified"/>
    <s v="2FDX"/>
    <s v="FF-Teacher Asst (Degree)"/>
    <n v="0"/>
    <n v="0"/>
    <n v="-4.46"/>
    <x v="0"/>
  </r>
  <r>
    <x v="0"/>
    <x v="0"/>
    <x v="0"/>
    <s v="010-7810"/>
    <s v="GF-Other State"/>
    <s v="1110-1000-7107T"/>
    <s v="7107T"/>
    <s v="Early Literacy Support Block Grant S"/>
    <n v="1401401"/>
    <s v="FRIES EL"/>
    <x v="4"/>
    <s v="Retirement In Lieu (PARS)-Cert"/>
    <x v="0"/>
    <x v="0"/>
    <n v="202213"/>
    <d v="2022-07-08T00:00:00"/>
    <d v="2022-08-08T00:00:00"/>
    <d v="2022-07-31T00:00:00"/>
    <n v="202215"/>
    <n v="4951"/>
    <s v="District Paid PARS"/>
    <n v="1176670"/>
    <s v="Lucero Olivas Morales"/>
    <n v="1176670"/>
    <s v="Lucero Olivas Morales"/>
    <n v="11500953"/>
    <s v="TEACHER ASST - DEGREE TRA"/>
    <n v="30481413"/>
    <s v="TEACHER ASST - DEGREE TRA"/>
    <n v="2933720"/>
    <n v="173600"/>
    <s v="001/2023"/>
    <s v="SM"/>
    <s v="Semi-Mth Classified"/>
    <s v="2FDX"/>
    <s v="FF-Teacher Asst (Degree)"/>
    <n v="0"/>
    <n v="0"/>
    <n v="-0.4"/>
    <x v="0"/>
  </r>
  <r>
    <x v="0"/>
    <x v="0"/>
    <x v="0"/>
    <s v="010-7810"/>
    <s v="GF-Other State"/>
    <s v="1110-1000-7107T"/>
    <s v="7107T"/>
    <s v="Early Literacy Support Block Grant S"/>
    <n v="1401401"/>
    <s v="FRIES EL"/>
    <x v="5"/>
    <s v="Health/Welfare - Certificated"/>
    <x v="0"/>
    <x v="0"/>
    <n v="202208"/>
    <d v="2022-08-05T00:00:00"/>
    <d v="2022-08-05T00:00:00"/>
    <d v="2022-07-31T00:00:00"/>
    <n v="202208"/>
    <n v="4927"/>
    <s v="Health &amp; Medical Active"/>
    <n v="648899"/>
    <s v="Susan Acevedo"/>
    <n v="648899"/>
    <s v="Susan Acevedo"/>
    <n v="11100731"/>
    <s v="ELEMENTARY TEACHER"/>
    <n v="30481415"/>
    <s v="ELEMENTARY TEACHER"/>
    <n v="2932952"/>
    <n v="173478"/>
    <s v="001/2023"/>
    <s v="CE"/>
    <s v="Monthly Certificated"/>
    <s v="2UTK"/>
    <s v="UU-Teachers (K-12/Sp Ed)"/>
    <n v="0"/>
    <n v="0"/>
    <n v="1183.33"/>
    <x v="0"/>
  </r>
  <r>
    <x v="0"/>
    <x v="0"/>
    <x v="0"/>
    <s v="010-7810"/>
    <s v="GF-Other State"/>
    <s v="1110-1000-7107T"/>
    <s v="7107T"/>
    <s v="Early Literacy Support Block Grant S"/>
    <n v="1401401"/>
    <s v="FRIES EL"/>
    <x v="6"/>
    <s v="Unemploy Insur - Certificated"/>
    <x v="0"/>
    <x v="0"/>
    <n v="202208"/>
    <d v="2022-08-05T00:00:00"/>
    <d v="2022-08-05T00:00:00"/>
    <d v="2022-07-31T00:00:00"/>
    <n v="202208"/>
    <n v="4960"/>
    <s v="State UI Tax"/>
    <n v="648899"/>
    <s v="Susan Acevedo"/>
    <n v="648899"/>
    <s v="Susan Acevedo"/>
    <n v="11100731"/>
    <s v="ELEMENTARY TEACHER"/>
    <n v="30481415"/>
    <s v="ELEMENTARY TEACHER"/>
    <n v="2932952"/>
    <n v="173478"/>
    <s v="001/2023"/>
    <s v="CE"/>
    <s v="Monthly Certificated"/>
    <s v="2UTK"/>
    <s v="UU-Teachers (K-12/Sp Ed)"/>
    <n v="0"/>
    <n v="0"/>
    <n v="38.72"/>
    <x v="0"/>
  </r>
  <r>
    <x v="0"/>
    <x v="0"/>
    <x v="0"/>
    <s v="010-7810"/>
    <s v="GF-Other State"/>
    <s v="1110-1000-7107T"/>
    <s v="7107T"/>
    <s v="Early Literacy Support Block Grant S"/>
    <n v="1401401"/>
    <s v="FRIES EL"/>
    <x v="6"/>
    <s v="Unemploy Insur - Certificated"/>
    <x v="0"/>
    <x v="0"/>
    <n v="202213"/>
    <d v="2022-07-08T00:00:00"/>
    <d v="2022-07-22T00:00:00"/>
    <d v="2022-07-31T00:00:00"/>
    <n v="202214"/>
    <n v="4960"/>
    <s v="State UI Tax"/>
    <n v="1176670"/>
    <s v="Lucero Olivas Morales"/>
    <n v="1176670"/>
    <s v="Lucero Olivas Morales"/>
    <n v="11500953"/>
    <s v="TEACHER ASST - DEGREE TRA"/>
    <n v="30481413"/>
    <s v="TEACHER ASST - DEGREE TRA"/>
    <n v="2936722"/>
    <n v="173591"/>
    <s v="001/2023"/>
    <s v="SM"/>
    <s v="Semi-Mth Classified"/>
    <s v="2FDX"/>
    <s v="FF-Teacher Asst (Degree)"/>
    <n v="0"/>
    <n v="0"/>
    <n v="0.46"/>
    <x v="0"/>
  </r>
  <r>
    <x v="0"/>
    <x v="0"/>
    <x v="0"/>
    <s v="010-7810"/>
    <s v="GF-Other State"/>
    <s v="1110-1000-7107T"/>
    <s v="7107T"/>
    <s v="Early Literacy Support Block Grant S"/>
    <n v="1401401"/>
    <s v="FRIES EL"/>
    <x v="6"/>
    <s v="Unemploy Insur - Certificated"/>
    <x v="0"/>
    <x v="0"/>
    <n v="202213"/>
    <d v="2022-07-08T00:00:00"/>
    <d v="2022-08-08T00:00:00"/>
    <d v="2022-07-31T00:00:00"/>
    <n v="202215"/>
    <n v="4960"/>
    <s v="State UI Tax"/>
    <n v="1176670"/>
    <s v="Lucero Olivas Morales"/>
    <n v="1176670"/>
    <s v="Lucero Olivas Morales"/>
    <n v="11500953"/>
    <s v="TEACHER ASST - DEGREE TRA"/>
    <n v="30481413"/>
    <s v="TEACHER ASST - DEGREE TRA"/>
    <n v="2933720"/>
    <n v="173600"/>
    <s v="001/2023"/>
    <s v="SM"/>
    <s v="Semi-Mth Classified"/>
    <s v="2FDX"/>
    <s v="FF-Teacher Asst (Degree)"/>
    <n v="0"/>
    <n v="0"/>
    <n v="-0.01"/>
    <x v="0"/>
  </r>
  <r>
    <x v="0"/>
    <x v="0"/>
    <x v="0"/>
    <s v="010-7810"/>
    <s v="GF-Other State"/>
    <s v="1110-1000-7107T"/>
    <s v="7107T"/>
    <s v="Early Literacy Support Block Grant S"/>
    <n v="1401401"/>
    <s v="FRIES EL"/>
    <x v="6"/>
    <s v="Unemploy Insur - Certificated"/>
    <x v="0"/>
    <x v="0"/>
    <n v="202214"/>
    <d v="2022-07-22T00:00:00"/>
    <d v="2022-07-22T00:00:00"/>
    <d v="2022-07-31T00:00:00"/>
    <n v="202214"/>
    <n v="4960"/>
    <s v="State UI Tax"/>
    <n v="1176670"/>
    <s v="Lucero Olivas Morales"/>
    <n v="1176670"/>
    <s v="Lucero Olivas Morales"/>
    <n v="11500953"/>
    <s v="TEACHER ASST - DEGREE TRA"/>
    <n v="30481413"/>
    <s v="TEACHER ASST - DEGREE TRA"/>
    <n v="2936722"/>
    <n v="173591"/>
    <s v="001/2023"/>
    <s v="SM"/>
    <s v="Semi-Mth Classified"/>
    <s v="2FDX"/>
    <s v="FF-Teacher Asst (Degree)"/>
    <n v="0"/>
    <n v="0"/>
    <n v="-1.27"/>
    <x v="0"/>
  </r>
  <r>
    <x v="0"/>
    <x v="0"/>
    <x v="0"/>
    <s v="010-7810"/>
    <s v="GF-Other State"/>
    <s v="1110-1000-7107T"/>
    <s v="7107T"/>
    <s v="Early Literacy Support Block Grant S"/>
    <n v="1401401"/>
    <s v="FRIES EL"/>
    <x v="7"/>
    <s v="Workers Comp - Certificated"/>
    <x v="0"/>
    <x v="0"/>
    <n v="202208"/>
    <d v="2022-08-05T00:00:00"/>
    <d v="2022-08-05T00:00:00"/>
    <d v="2022-07-31T00:00:00"/>
    <n v="202208"/>
    <s v="390R"/>
    <s v="Works Comp ER"/>
    <n v="648899"/>
    <s v="Susan Acevedo"/>
    <n v="648899"/>
    <s v="Susan Acevedo"/>
    <n v="11100731"/>
    <s v="ELEMENTARY TEACHER"/>
    <n v="30481415"/>
    <s v="ELEMENTARY TEACHER"/>
    <n v="2932952"/>
    <n v="173478"/>
    <s v="001/2023"/>
    <s v="CE"/>
    <s v="Monthly Certificated"/>
    <s v="2UTK"/>
    <s v="UU-Teachers (K-12/Sp Ed)"/>
    <n v="0"/>
    <n v="0"/>
    <n v="203.69"/>
    <x v="0"/>
  </r>
  <r>
    <x v="0"/>
    <x v="0"/>
    <x v="0"/>
    <s v="010-7810"/>
    <s v="GF-Other State"/>
    <s v="1110-1000-7107T"/>
    <s v="7107T"/>
    <s v="Early Literacy Support Block Grant S"/>
    <n v="1401401"/>
    <s v="FRIES EL"/>
    <x v="7"/>
    <s v="Workers Comp - Certificated"/>
    <x v="0"/>
    <x v="0"/>
    <n v="202213"/>
    <d v="2022-07-08T00:00:00"/>
    <d v="2022-07-22T00:00:00"/>
    <d v="2022-07-31T00:00:00"/>
    <n v="202214"/>
    <s v="390R"/>
    <s v="Works Comp ER"/>
    <n v="1176670"/>
    <s v="Lucero Olivas Morales"/>
    <n v="1176670"/>
    <s v="Lucero Olivas Morales"/>
    <n v="11500953"/>
    <s v="TEACHER ASST - DEGREE TRA"/>
    <n v="30481413"/>
    <s v="TEACHER ASST - DEGREE TRA"/>
    <n v="2936722"/>
    <n v="173591"/>
    <s v="001/2023"/>
    <s v="SM"/>
    <s v="Semi-Mth Classified"/>
    <s v="2FDX"/>
    <s v="FF-Teacher Asst (Degree)"/>
    <n v="0"/>
    <n v="0"/>
    <n v="-2.94"/>
    <x v="0"/>
  </r>
  <r>
    <x v="0"/>
    <x v="0"/>
    <x v="0"/>
    <s v="010-7810"/>
    <s v="GF-Other State"/>
    <s v="1110-1000-7107T"/>
    <s v="7107T"/>
    <s v="Early Literacy Support Block Grant S"/>
    <n v="1401401"/>
    <s v="FRIES EL"/>
    <x v="7"/>
    <s v="Workers Comp - Certificated"/>
    <x v="0"/>
    <x v="0"/>
    <n v="202213"/>
    <d v="2022-07-08T00:00:00"/>
    <d v="2022-08-08T00:00:00"/>
    <d v="2022-07-31T00:00:00"/>
    <n v="202215"/>
    <s v="390R"/>
    <s v="Works Comp ER"/>
    <n v="1176670"/>
    <s v="Lucero Olivas Morales"/>
    <n v="1176670"/>
    <s v="Lucero Olivas Morales"/>
    <n v="11500953"/>
    <s v="TEACHER ASST - DEGREE TRA"/>
    <n v="30481413"/>
    <s v="TEACHER ASST - DEGREE TRA"/>
    <n v="2933720"/>
    <n v="173600"/>
    <s v="001/2023"/>
    <s v="SM"/>
    <s v="Semi-Mth Classified"/>
    <s v="2FDX"/>
    <s v="FF-Teacher Asst (Degree)"/>
    <n v="0"/>
    <n v="0"/>
    <n v="-0.26"/>
    <x v="0"/>
  </r>
  <r>
    <x v="0"/>
    <x v="0"/>
    <x v="0"/>
    <s v="010-7810"/>
    <s v="GF-Other State"/>
    <s v="1110-1000-7107T"/>
    <s v="7107T"/>
    <s v="Early Literacy Support Block Grant S"/>
    <n v="1401401"/>
    <s v="FRIES EL"/>
    <x v="8"/>
    <s v="OPEB, Allocated - Certificated"/>
    <x v="0"/>
    <x v="0"/>
    <n v="202208"/>
    <d v="2022-08-05T00:00:00"/>
    <d v="2022-08-05T00:00:00"/>
    <d v="2022-07-31T00:00:00"/>
    <n v="202208"/>
    <n v="4928"/>
    <s v="Health &amp; Medical Retiree"/>
    <n v="648899"/>
    <s v="Susan Acevedo"/>
    <n v="648899"/>
    <s v="Susan Acevedo"/>
    <n v="11100731"/>
    <s v="ELEMENTARY TEACHER"/>
    <n v="30481415"/>
    <s v="ELEMENTARY TEACHER"/>
    <n v="2932952"/>
    <n v="173478"/>
    <s v="001/2023"/>
    <s v="CE"/>
    <s v="Monthly Certificated"/>
    <s v="2UTK"/>
    <s v="UU-Teachers (K-12/Sp Ed)"/>
    <n v="0"/>
    <n v="0"/>
    <n v="375"/>
    <x v="0"/>
  </r>
  <r>
    <x v="0"/>
    <x v="0"/>
    <x v="0"/>
    <s v="010-7810"/>
    <s v="GF-Other State"/>
    <s v="1110-1000-7107T"/>
    <s v="7107T"/>
    <s v="Early Literacy Support Block Grant S"/>
    <n v="1465801"/>
    <s v="YES ACADEMY"/>
    <x v="0"/>
    <s v="Teacher Salaries - Reg Assignment"/>
    <x v="1"/>
    <x v="1"/>
    <n v="202208"/>
    <d v="2022-08-05T00:00:00"/>
    <d v="2022-08-05T00:00:00"/>
    <d v="2022-07-31T00:00:00"/>
    <n v="202208"/>
    <n v="4101"/>
    <s v="Base Hours - Salary"/>
    <n v="662641"/>
    <s v="Victor Altamirano"/>
    <n v="662641"/>
    <s v="Victor Altamirano"/>
    <n v="11100731"/>
    <s v="ELEMENTARY TEACHER"/>
    <n v="30481422"/>
    <s v="ELEMENTARY TEACHER"/>
    <n v="2932887"/>
    <n v="173476"/>
    <s v="001/2023"/>
    <s v="CE"/>
    <s v="Monthly Certificated"/>
    <s v="2UTK"/>
    <s v="UU-Teachers (K-12/Sp Ed)"/>
    <n v="0"/>
    <n v="0"/>
    <n v="7686.33"/>
    <x v="0"/>
  </r>
  <r>
    <x v="0"/>
    <x v="0"/>
    <x v="0"/>
    <s v="010-7810"/>
    <s v="GF-Other State"/>
    <s v="1110-1000-7107T"/>
    <s v="7107T"/>
    <s v="Early Literacy Support Block Grant S"/>
    <n v="1465801"/>
    <s v="YES ACADEMY"/>
    <x v="2"/>
    <s v="STRS - Certificated"/>
    <x v="1"/>
    <x v="1"/>
    <n v="202208"/>
    <d v="2022-08-05T00:00:00"/>
    <d v="2022-08-05T00:00:00"/>
    <d v="2022-07-31T00:00:00"/>
    <n v="202208"/>
    <n v="4945"/>
    <s v="STRS ER"/>
    <n v="662641"/>
    <s v="Victor Altamirano"/>
    <n v="662641"/>
    <s v="Victor Altamirano"/>
    <n v="11100731"/>
    <s v="ELEMENTARY TEACHER"/>
    <n v="30481422"/>
    <s v="ELEMENTARY TEACHER"/>
    <n v="2932887"/>
    <n v="173476"/>
    <s v="001/2023"/>
    <s v="CE"/>
    <s v="Monthly Certificated"/>
    <s v="2UTK"/>
    <s v="UU-Teachers (K-12/Sp Ed)"/>
    <n v="0"/>
    <n v="0"/>
    <n v="1468.08"/>
    <x v="0"/>
  </r>
  <r>
    <x v="0"/>
    <x v="0"/>
    <x v="0"/>
    <s v="010-7810"/>
    <s v="GF-Other State"/>
    <s v="1110-1000-7107T"/>
    <s v="7107T"/>
    <s v="Early Literacy Support Block Grant S"/>
    <n v="1465801"/>
    <s v="YES ACADEMY"/>
    <x v="3"/>
    <s v="Medicare - Certificated"/>
    <x v="1"/>
    <x v="1"/>
    <n v="202208"/>
    <d v="2022-08-05T00:00:00"/>
    <d v="2022-08-05T00:00:00"/>
    <d v="2022-07-31T00:00:00"/>
    <n v="202208"/>
    <n v="4956"/>
    <s v="Medr Taxes-ERd"/>
    <n v="662641"/>
    <s v="Victor Altamirano"/>
    <n v="662641"/>
    <s v="Victor Altamirano"/>
    <n v="11100731"/>
    <s v="ELEMENTARY TEACHER"/>
    <n v="30481422"/>
    <s v="ELEMENTARY TEACHER"/>
    <n v="2932887"/>
    <n v="173476"/>
    <s v="001/2023"/>
    <s v="CE"/>
    <s v="Monthly Certificated"/>
    <s v="2UTK"/>
    <s v="UU-Teachers (K-12/Sp Ed)"/>
    <n v="0"/>
    <n v="0"/>
    <n v="111.44"/>
    <x v="0"/>
  </r>
  <r>
    <x v="0"/>
    <x v="0"/>
    <x v="0"/>
    <s v="010-7810"/>
    <s v="GF-Other State"/>
    <s v="1110-1000-7107T"/>
    <s v="7107T"/>
    <s v="Early Literacy Support Block Grant S"/>
    <n v="1465801"/>
    <s v="YES ACADEMY"/>
    <x v="5"/>
    <s v="Health/Welfare - Certificated"/>
    <x v="1"/>
    <x v="1"/>
    <n v="202208"/>
    <d v="2022-08-05T00:00:00"/>
    <d v="2022-08-05T00:00:00"/>
    <d v="2022-07-31T00:00:00"/>
    <n v="202208"/>
    <n v="4927"/>
    <s v="Health &amp; Medical Active"/>
    <n v="662641"/>
    <s v="Victor Altamirano"/>
    <n v="662641"/>
    <s v="Victor Altamirano"/>
    <n v="11100731"/>
    <s v="ELEMENTARY TEACHER"/>
    <n v="30481422"/>
    <s v="ELEMENTARY TEACHER"/>
    <n v="2932887"/>
    <n v="173476"/>
    <s v="001/2023"/>
    <s v="CE"/>
    <s v="Monthly Certificated"/>
    <s v="2UTK"/>
    <s v="UU-Teachers (K-12/Sp Ed)"/>
    <n v="0"/>
    <n v="0"/>
    <n v="1183.33"/>
    <x v="0"/>
  </r>
  <r>
    <x v="0"/>
    <x v="0"/>
    <x v="0"/>
    <s v="010-7810"/>
    <s v="GF-Other State"/>
    <s v="1110-1000-7107T"/>
    <s v="7107T"/>
    <s v="Early Literacy Support Block Grant S"/>
    <n v="1465801"/>
    <s v="YES ACADEMY"/>
    <x v="6"/>
    <s v="Unemploy Insur - Certificated"/>
    <x v="1"/>
    <x v="1"/>
    <n v="202208"/>
    <d v="2022-08-05T00:00:00"/>
    <d v="2022-08-05T00:00:00"/>
    <d v="2022-07-31T00:00:00"/>
    <n v="202208"/>
    <n v="4960"/>
    <s v="State UI Tax"/>
    <n v="662641"/>
    <s v="Victor Altamirano"/>
    <n v="662641"/>
    <s v="Victor Altamirano"/>
    <n v="11100731"/>
    <s v="ELEMENTARY TEACHER"/>
    <n v="30481422"/>
    <s v="ELEMENTARY TEACHER"/>
    <n v="2932887"/>
    <n v="173476"/>
    <s v="001/2023"/>
    <s v="CE"/>
    <s v="Monthly Certificated"/>
    <s v="2UTK"/>
    <s v="UU-Teachers (K-12/Sp Ed)"/>
    <n v="0"/>
    <n v="0"/>
    <n v="38.43"/>
    <x v="0"/>
  </r>
  <r>
    <x v="0"/>
    <x v="0"/>
    <x v="0"/>
    <s v="010-7810"/>
    <s v="GF-Other State"/>
    <s v="1110-1000-7107T"/>
    <s v="7107T"/>
    <s v="Early Literacy Support Block Grant S"/>
    <n v="1465801"/>
    <s v="YES ACADEMY"/>
    <x v="7"/>
    <s v="Workers Comp - Certificated"/>
    <x v="1"/>
    <x v="1"/>
    <n v="202208"/>
    <d v="2022-08-05T00:00:00"/>
    <d v="2022-08-05T00:00:00"/>
    <d v="2022-07-31T00:00:00"/>
    <n v="202208"/>
    <s v="390R"/>
    <s v="Works Comp ER"/>
    <n v="662641"/>
    <s v="Victor Altamirano"/>
    <n v="662641"/>
    <s v="Victor Altamirano"/>
    <n v="11100731"/>
    <s v="ELEMENTARY TEACHER"/>
    <n v="30481422"/>
    <s v="ELEMENTARY TEACHER"/>
    <n v="2932887"/>
    <n v="173476"/>
    <s v="001/2023"/>
    <s v="CE"/>
    <s v="Monthly Certificated"/>
    <s v="2UTK"/>
    <s v="UU-Teachers (K-12/Sp Ed)"/>
    <n v="0"/>
    <n v="0"/>
    <n v="202.15"/>
    <x v="0"/>
  </r>
  <r>
    <x v="0"/>
    <x v="0"/>
    <x v="0"/>
    <s v="010-7810"/>
    <s v="GF-Other State"/>
    <s v="1110-1000-7107T"/>
    <s v="7107T"/>
    <s v="Early Literacy Support Block Grant S"/>
    <n v="1465801"/>
    <s v="YES ACADEMY"/>
    <x v="8"/>
    <s v="OPEB, Allocated - Certificated"/>
    <x v="1"/>
    <x v="1"/>
    <n v="202208"/>
    <d v="2022-08-05T00:00:00"/>
    <d v="2022-08-05T00:00:00"/>
    <d v="2022-07-31T00:00:00"/>
    <n v="202208"/>
    <n v="4928"/>
    <s v="Health &amp; Medical Retiree"/>
    <n v="662641"/>
    <s v="Victor Altamirano"/>
    <n v="662641"/>
    <s v="Victor Altamirano"/>
    <n v="11100731"/>
    <s v="ELEMENTARY TEACHER"/>
    <n v="30481422"/>
    <s v="ELEMENTARY TEACHER"/>
    <n v="2932887"/>
    <n v="173476"/>
    <s v="001/2023"/>
    <s v="CE"/>
    <s v="Monthly Certificated"/>
    <s v="2UTK"/>
    <s v="UU-Teachers (K-12/Sp Ed)"/>
    <n v="0"/>
    <n v="0"/>
    <n v="375"/>
    <x v="0"/>
  </r>
  <r>
    <x v="0"/>
    <x v="0"/>
    <x v="0"/>
    <s v="010-7810"/>
    <s v="GF-Other State"/>
    <s v="1110-1000-7107T"/>
    <s v="7107T"/>
    <s v="Early Literacy Support Block Grant S"/>
    <n v="1478601"/>
    <s v="LA SALLE EL"/>
    <x v="3"/>
    <s v="Medicare - Certificated"/>
    <x v="2"/>
    <x v="2"/>
    <n v="202207"/>
    <d v="2022-07-05T00:00:00"/>
    <d v="2022-08-05T00:00:00"/>
    <d v="2022-07-31T00:00:00"/>
    <n v="202208"/>
    <n v="4956"/>
    <s v="Medr Taxes-ERd"/>
    <n v="1059266"/>
    <s v="Stephanie Hughes"/>
    <n v="1059266"/>
    <s v="Stephanie Hughes"/>
    <n v="11100731"/>
    <s v="ELEMENTARY TEACHER"/>
    <n v="30364863"/>
    <s v="ELEMENTARY TEACHER"/>
    <n v="2932946"/>
    <n v="173496"/>
    <s v="001/2023"/>
    <s v="CE"/>
    <s v="Monthly Certificated"/>
    <s v="2UTK"/>
    <s v="UU-Teachers (K-12/Sp Ed)"/>
    <n v="0"/>
    <n v="0"/>
    <n v="0.14000000000000001"/>
    <x v="0"/>
  </r>
  <r>
    <x v="0"/>
    <x v="0"/>
    <x v="0"/>
    <s v="010-7810"/>
    <s v="GF-Other State"/>
    <s v="1110-1000-7107T"/>
    <s v="7107T"/>
    <s v="Early Literacy Support Block Grant S"/>
    <n v="1478601"/>
    <s v="LA SALLE EL"/>
    <x v="6"/>
    <s v="Unemploy Insur - Certificated"/>
    <x v="2"/>
    <x v="2"/>
    <n v="202207"/>
    <d v="2022-07-05T00:00:00"/>
    <d v="2022-08-05T00:00:00"/>
    <d v="2022-07-31T00:00:00"/>
    <n v="202208"/>
    <n v="4960"/>
    <s v="State UI Tax"/>
    <n v="1059266"/>
    <s v="Stephanie Hughes"/>
    <n v="1059266"/>
    <s v="Stephanie Hughes"/>
    <n v="11100731"/>
    <s v="ELEMENTARY TEACHER"/>
    <n v="30364863"/>
    <s v="ELEMENTARY TEACHER"/>
    <n v="2932946"/>
    <n v="173496"/>
    <s v="001/2023"/>
    <s v="CE"/>
    <s v="Monthly Certificated"/>
    <s v="2UTK"/>
    <s v="UU-Teachers (K-12/Sp Ed)"/>
    <n v="0"/>
    <n v="0"/>
    <n v="0.05"/>
    <x v="0"/>
  </r>
  <r>
    <x v="0"/>
    <x v="0"/>
    <x v="0"/>
    <s v="010-7810"/>
    <s v="GF-Other State"/>
    <s v="1110-1000-7107T"/>
    <s v="7107T"/>
    <s v="Early Literacy Support Block Grant S"/>
    <n v="1728801"/>
    <s v="28TH ST EL"/>
    <x v="3"/>
    <s v="Medicare - Certificated"/>
    <x v="3"/>
    <x v="3"/>
    <n v="202207"/>
    <d v="2022-07-05T00:00:00"/>
    <d v="2022-08-05T00:00:00"/>
    <d v="2022-07-31T00:00:00"/>
    <n v="202208"/>
    <n v="4956"/>
    <s v="Medr Taxes-ERd"/>
    <n v="615292"/>
    <s v="Laura Rivas"/>
    <n v="615292"/>
    <s v="Laura Rivas"/>
    <n v="11100731"/>
    <s v="ELEMENTARY TEACHER"/>
    <n v="30051764"/>
    <s v="ELEM TCHR"/>
    <n v="2930389"/>
    <n v="173492"/>
    <s v="001/2023"/>
    <s v="CE"/>
    <s v="Monthly Certificated"/>
    <s v="2UTK"/>
    <s v="UU-Teachers (K-12/Sp Ed)"/>
    <n v="0"/>
    <n v="0"/>
    <n v="-0.33"/>
    <x v="0"/>
  </r>
  <r>
    <x v="0"/>
    <x v="0"/>
    <x v="0"/>
    <s v="010-7810"/>
    <s v="GF-Other State"/>
    <s v="1110-1000-7107T"/>
    <s v="7107T"/>
    <s v="Early Literacy Support Block Grant S"/>
    <n v="1728801"/>
    <s v="28TH ST EL"/>
    <x v="6"/>
    <s v="Unemploy Insur - Certificated"/>
    <x v="3"/>
    <x v="3"/>
    <n v="202207"/>
    <d v="2022-07-05T00:00:00"/>
    <d v="2022-08-05T00:00:00"/>
    <d v="2022-07-31T00:00:00"/>
    <n v="202208"/>
    <n v="4960"/>
    <s v="State UI Tax"/>
    <n v="615292"/>
    <s v="Laura Rivas"/>
    <n v="615292"/>
    <s v="Laura Rivas"/>
    <n v="11100731"/>
    <s v="ELEMENTARY TEACHER"/>
    <n v="30051764"/>
    <s v="ELEM TCHR"/>
    <n v="2930389"/>
    <n v="173492"/>
    <s v="001/2023"/>
    <s v="CE"/>
    <s v="Monthly Certificated"/>
    <s v="2UTK"/>
    <s v="UU-Teachers (K-12/Sp Ed)"/>
    <n v="0"/>
    <n v="0"/>
    <n v="-0.11"/>
    <x v="0"/>
  </r>
  <r>
    <x v="0"/>
    <x v="0"/>
    <x v="0"/>
    <s v="010-7810"/>
    <s v="GF-Other State"/>
    <s v="1110-1000-7107T"/>
    <s v="7107T"/>
    <s v="Early Literacy Support Block Grant S"/>
    <n v="1764401"/>
    <s v="WEST ATHENS EL"/>
    <x v="9"/>
    <s v="Health/Welfare - Classified"/>
    <x v="4"/>
    <x v="4"/>
    <n v="202214"/>
    <d v="2022-07-22T00:00:00"/>
    <d v="2022-07-22T00:00:00"/>
    <d v="2022-07-31T00:00:00"/>
    <n v="202214"/>
    <n v="4927"/>
    <s v="Health &amp; Medical Active"/>
    <n v="716245"/>
    <s v="Ana Flores"/>
    <n v="716245"/>
    <s v="Ana Flores"/>
    <n v="21104924"/>
    <s v="ED RESOURCE AIDE &amp; RESTR"/>
    <n v="30481417"/>
    <s v="ED RESOURCE AIDE &amp; RESTR"/>
    <n v="2936694"/>
    <n v="173585"/>
    <s v="001/2023"/>
    <s v="SM"/>
    <s v="Semi-Mth Classified"/>
    <s v="1BXX"/>
    <s v="BB-Instructional Aides"/>
    <n v="0"/>
    <n v="0"/>
    <n v="1183.33"/>
    <x v="1"/>
  </r>
  <r>
    <x v="0"/>
    <x v="0"/>
    <x v="0"/>
    <s v="010-7810"/>
    <s v="GF-Other State"/>
    <s v="1110-1000-7107T"/>
    <s v="7107T"/>
    <s v="Early Literacy Support Block Grant S"/>
    <n v="1764401"/>
    <s v="WEST ATHENS EL"/>
    <x v="10"/>
    <s v="OPEB, Allocated - Classified"/>
    <x v="4"/>
    <x v="4"/>
    <n v="202214"/>
    <d v="2022-07-22T00:00:00"/>
    <d v="2022-07-22T00:00:00"/>
    <d v="2022-07-31T00:00:00"/>
    <n v="202214"/>
    <n v="4928"/>
    <s v="Health &amp; Medical Retiree"/>
    <n v="716245"/>
    <s v="Ana Flores"/>
    <n v="716245"/>
    <s v="Ana Flores"/>
    <n v="21104924"/>
    <s v="ED RESOURCE AIDE &amp; RESTR"/>
    <n v="30481417"/>
    <s v="ED RESOURCE AIDE &amp; RESTR"/>
    <n v="2936694"/>
    <n v="173585"/>
    <s v="001/2023"/>
    <s v="SM"/>
    <s v="Semi-Mth Classified"/>
    <s v="1BXX"/>
    <s v="BB-Instructional Aides"/>
    <n v="0"/>
    <n v="0"/>
    <n v="375"/>
    <x v="1"/>
  </r>
  <r>
    <x v="0"/>
    <x v="0"/>
    <x v="0"/>
    <s v="010-7810"/>
    <s v="GF-Other State"/>
    <s v="1110-2700-7107T"/>
    <s v="7107T"/>
    <s v="Early Literacy Support Block Grant S"/>
    <n v="1465801"/>
    <s v="YES ACADEMY"/>
    <x v="3"/>
    <s v="Medicare - Certificated"/>
    <x v="1"/>
    <x v="1"/>
    <n v="202202"/>
    <d v="2022-02-04T00:00:00"/>
    <d v="2022-08-05T00:00:00"/>
    <d v="2022-07-31T00:00:00"/>
    <n v="202208"/>
    <n v="4956"/>
    <s v="Medr Taxes-ERd"/>
    <n v="688293"/>
    <s v="Jocelyn Johnson"/>
    <n v="688293"/>
    <s v="Jocelyn Johnson"/>
    <n v="13200500"/>
    <s v="ADVSR, TEMP,SPECIAL SERVICES"/>
    <n v="30459612"/>
    <s v="ADVSR, TEMP,SPECIAL SERVICES"/>
    <n v="2932915"/>
    <n v="173477"/>
    <s v="001/2023"/>
    <s v="CE"/>
    <s v="Monthly Certificated"/>
    <s v="2USX"/>
    <s v="UU-Support Services"/>
    <n v="0"/>
    <n v="0"/>
    <n v="-0.1"/>
    <x v="0"/>
  </r>
  <r>
    <x v="0"/>
    <x v="0"/>
    <x v="0"/>
    <s v="010-7810"/>
    <s v="GF-Other State"/>
    <s v="1110-2700-7107T"/>
    <s v="7107T"/>
    <s v="Early Literacy Support Block Grant S"/>
    <n v="1465801"/>
    <s v="YES ACADEMY"/>
    <x v="6"/>
    <s v="Unemploy Insur - Certificated"/>
    <x v="1"/>
    <x v="1"/>
    <n v="202202"/>
    <d v="2022-02-04T00:00:00"/>
    <d v="2022-08-05T00:00:00"/>
    <d v="2022-07-31T00:00:00"/>
    <n v="202208"/>
    <n v="4960"/>
    <s v="State UI Tax"/>
    <n v="688293"/>
    <s v="Jocelyn Johnson"/>
    <n v="688293"/>
    <s v="Jocelyn Johnson"/>
    <n v="13200500"/>
    <s v="ADVSR, TEMP,SPECIAL SERVICES"/>
    <n v="30459612"/>
    <s v="ADVSR, TEMP,SPECIAL SERVICES"/>
    <n v="2932915"/>
    <n v="173477"/>
    <s v="001/2023"/>
    <s v="CE"/>
    <s v="Monthly Certificated"/>
    <s v="2USX"/>
    <s v="UU-Support Services"/>
    <n v="0"/>
    <n v="0"/>
    <n v="-0.03"/>
    <x v="0"/>
  </r>
  <r>
    <x v="0"/>
    <x v="1"/>
    <x v="0"/>
    <s v="010-7810"/>
    <s v="GF-Other State"/>
    <s v="1110-1000-7107T"/>
    <s v="7107T"/>
    <s v="Early Literacy Support Block Grant S"/>
    <n v="1401401"/>
    <s v="FRIES EL"/>
    <x v="0"/>
    <s v="Teacher Salaries - Reg Assignment"/>
    <x v="0"/>
    <x v="0"/>
    <n v="202209"/>
    <d v="2022-09-02T00:00:00"/>
    <d v="2022-09-02T00:00:00"/>
    <d v="2022-08-31T00:00:00"/>
    <n v="202209"/>
    <n v="1301"/>
    <s v="Masters Degree"/>
    <n v="648899"/>
    <s v="Susan Acevedo"/>
    <n v="648899"/>
    <s v="Susan Acevedo"/>
    <n v="11100731"/>
    <s v="ELEMENTARY TEACHER"/>
    <n v="30481415"/>
    <s v="ELEMENTARY TEACHER"/>
    <n v="2940038"/>
    <n v="174006"/>
    <s v="002/2023"/>
    <s v="CE"/>
    <s v="Monthly Certificated"/>
    <s v="2UTK"/>
    <s v="UU-Teachers (K-12/Sp Ed)"/>
    <n v="0.48"/>
    <n v="84"/>
    <n v="40.06"/>
    <x v="0"/>
  </r>
  <r>
    <x v="0"/>
    <x v="1"/>
    <x v="0"/>
    <s v="010-7810"/>
    <s v="GF-Other State"/>
    <s v="1110-1000-7107T"/>
    <s v="7107T"/>
    <s v="Early Literacy Support Block Grant S"/>
    <n v="1401401"/>
    <s v="FRIES EL"/>
    <x v="0"/>
    <s v="Teacher Salaries - Reg Assignment"/>
    <x v="0"/>
    <x v="0"/>
    <n v="202209"/>
    <d v="2022-09-02T00:00:00"/>
    <d v="2022-09-02T00:00:00"/>
    <d v="2022-08-31T00:00:00"/>
    <n v="202209"/>
    <n v="4101"/>
    <s v="Base Hours - Salary"/>
    <n v="648899"/>
    <s v="Susan Acevedo"/>
    <n v="648899"/>
    <s v="Susan Acevedo"/>
    <n v="11100731"/>
    <s v="ELEMENTARY TEACHER"/>
    <n v="30481415"/>
    <s v="ELEMENTARY TEACHER"/>
    <n v="2940038"/>
    <n v="174006"/>
    <s v="002/2023"/>
    <s v="CE"/>
    <s v="Monthly Certificated"/>
    <s v="2UTK"/>
    <s v="UU-Teachers (K-12/Sp Ed)"/>
    <n v="0"/>
    <n v="84"/>
    <n v="7745.04"/>
    <x v="0"/>
  </r>
  <r>
    <x v="0"/>
    <x v="1"/>
    <x v="0"/>
    <s v="010-7810"/>
    <s v="GF-Other State"/>
    <s v="1110-1000-7107T"/>
    <s v="7107T"/>
    <s v="Early Literacy Support Block Grant S"/>
    <n v="1401401"/>
    <s v="FRIES EL"/>
    <x v="1"/>
    <s v="Teacher Assistant Salaries"/>
    <x v="0"/>
    <x v="0"/>
    <n v="202216"/>
    <d v="2022-08-23T00:00:00"/>
    <d v="2022-08-23T00:00:00"/>
    <d v="2022-08-31T00:00:00"/>
    <n v="202216"/>
    <n v="100"/>
    <s v="Regular Time Pay"/>
    <n v="1176670"/>
    <s v="Lucero Olivas Morales"/>
    <n v="1176670"/>
    <s v="Lucero Olivas Morales"/>
    <n v="11500953"/>
    <s v="TEACHER ASST - DEGREE TRA"/>
    <n v="30481413"/>
    <s v="TEACHER ASST - DEGREE TRA"/>
    <n v="2937333"/>
    <n v="173899"/>
    <s v="002/2023"/>
    <s v="SM"/>
    <s v="Semi-Mth Classified"/>
    <s v="2FDX"/>
    <s v="FF-Teacher Asst (Degree)"/>
    <n v="16.91"/>
    <n v="15"/>
    <n v="253.7"/>
    <x v="0"/>
  </r>
  <r>
    <x v="0"/>
    <x v="1"/>
    <x v="0"/>
    <s v="010-7810"/>
    <s v="GF-Other State"/>
    <s v="1110-1000-7107T"/>
    <s v="7107T"/>
    <s v="Early Literacy Support Block Grant S"/>
    <n v="1401401"/>
    <s v="FRIES EL"/>
    <x v="1"/>
    <s v="Teacher Assistant Salaries"/>
    <x v="0"/>
    <x v="0"/>
    <n v="202216"/>
    <d v="2022-08-23T00:00:00"/>
    <d v="2022-08-23T00:00:00"/>
    <d v="2022-08-31T00:00:00"/>
    <n v="202216"/>
    <n v="100"/>
    <s v="Regular Time Pay"/>
    <n v="1176790"/>
    <s v="Niah Carrillo"/>
    <n v="1176790"/>
    <s v="Niah Carrillo"/>
    <n v="11500953"/>
    <s v="TEACHER ASST - DEGREE TRA"/>
    <n v="30481414"/>
    <s v="TEACHER ASST - DEGREE TRA"/>
    <n v="2937333"/>
    <n v="173899"/>
    <s v="002/2023"/>
    <s v="SM"/>
    <s v="Semi-Mth Classified"/>
    <s v="2FDX"/>
    <s v="FF-Teacher Asst (Degree)"/>
    <n v="16.91"/>
    <n v="15"/>
    <n v="253.7"/>
    <x v="0"/>
  </r>
  <r>
    <x v="0"/>
    <x v="1"/>
    <x v="0"/>
    <s v="010-7810"/>
    <s v="GF-Other State"/>
    <s v="1110-1000-7107T"/>
    <s v="7107T"/>
    <s v="Early Literacy Support Block Grant S"/>
    <n v="1401401"/>
    <s v="FRIES EL"/>
    <x v="1"/>
    <s v="Teacher Assistant Salaries"/>
    <x v="0"/>
    <x v="0"/>
    <n v="202216"/>
    <d v="2022-08-23T00:00:00"/>
    <d v="2022-09-08T00:00:00"/>
    <d v="2022-08-31T00:00:00"/>
    <n v="202217"/>
    <n v="100"/>
    <s v="Regular Time Pay"/>
    <n v="1176670"/>
    <s v="Lucero Olivas Morales"/>
    <n v="1176670"/>
    <s v="Lucero Olivas Morales"/>
    <n v="11500953"/>
    <s v="TEACHER ASST - DEGREE TRA"/>
    <n v="30481413"/>
    <s v="TEACHER ASST - DEGREE TRA"/>
    <n v="2942042"/>
    <n v="174092"/>
    <s v="002/2023"/>
    <s v="SM"/>
    <s v="Semi-Mth Classified"/>
    <s v="2FDX"/>
    <s v="FF-Teacher Asst (Degree)"/>
    <n v="16.91"/>
    <n v="27.6"/>
    <n v="466.82"/>
    <x v="0"/>
  </r>
  <r>
    <x v="0"/>
    <x v="1"/>
    <x v="0"/>
    <s v="010-7810"/>
    <s v="GF-Other State"/>
    <s v="1110-1000-7107T"/>
    <s v="7107T"/>
    <s v="Early Literacy Support Block Grant S"/>
    <n v="1401401"/>
    <s v="FRIES EL"/>
    <x v="1"/>
    <s v="Teacher Assistant Salaries"/>
    <x v="0"/>
    <x v="0"/>
    <n v="202216"/>
    <d v="2022-08-23T00:00:00"/>
    <d v="2022-09-08T00:00:00"/>
    <d v="2022-08-31T00:00:00"/>
    <n v="202217"/>
    <n v="100"/>
    <s v="Regular Time Pay"/>
    <n v="1176790"/>
    <s v="Niah Carrillo"/>
    <n v="1176790"/>
    <s v="Niah Carrillo"/>
    <n v="11500953"/>
    <s v="TEACHER ASST - DEGREE TRA"/>
    <n v="30481414"/>
    <s v="TEACHER ASST - DEGREE TRA"/>
    <n v="2942042"/>
    <n v="174092"/>
    <s v="002/2023"/>
    <s v="SM"/>
    <s v="Semi-Mth Classified"/>
    <s v="2FDX"/>
    <s v="FF-Teacher Asst (Degree)"/>
    <n v="16.91"/>
    <n v="27.7"/>
    <n v="468.51"/>
    <x v="0"/>
  </r>
  <r>
    <x v="0"/>
    <x v="1"/>
    <x v="0"/>
    <s v="010-7810"/>
    <s v="GF-Other State"/>
    <s v="1110-1000-7107T"/>
    <s v="7107T"/>
    <s v="Early Literacy Support Block Grant S"/>
    <n v="1401401"/>
    <s v="FRIES EL"/>
    <x v="1"/>
    <s v="Teacher Assistant Salaries"/>
    <x v="0"/>
    <x v="0"/>
    <n v="202217"/>
    <d v="2022-09-08T00:00:00"/>
    <d v="2022-09-08T00:00:00"/>
    <d v="2022-08-31T00:00:00"/>
    <n v="202217"/>
    <n v="100"/>
    <s v="Regular Time Pay"/>
    <n v="1176670"/>
    <s v="Lucero Olivas Morales"/>
    <n v="1176670"/>
    <s v="Lucero Olivas Morales"/>
    <n v="11500953"/>
    <s v="TEACHER ASST - DEGREE TRA"/>
    <n v="30481413"/>
    <s v="TEACHER ASST - DEGREE TRA"/>
    <n v="2942042"/>
    <n v="174092"/>
    <s v="002/2023"/>
    <s v="SM"/>
    <s v="Semi-Mth Classified"/>
    <s v="2FDX"/>
    <s v="FF-Teacher Asst (Degree)"/>
    <n v="16.91"/>
    <n v="76.3"/>
    <n v="1290.5"/>
    <x v="0"/>
  </r>
  <r>
    <x v="0"/>
    <x v="1"/>
    <x v="0"/>
    <s v="010-7810"/>
    <s v="GF-Other State"/>
    <s v="1110-1000-7107T"/>
    <s v="7107T"/>
    <s v="Early Literacy Support Block Grant S"/>
    <n v="1401401"/>
    <s v="FRIES EL"/>
    <x v="1"/>
    <s v="Teacher Assistant Salaries"/>
    <x v="0"/>
    <x v="0"/>
    <n v="202217"/>
    <d v="2022-09-08T00:00:00"/>
    <d v="2022-09-08T00:00:00"/>
    <d v="2022-08-31T00:00:00"/>
    <n v="202217"/>
    <n v="100"/>
    <s v="Regular Time Pay"/>
    <n v="1176790"/>
    <s v="Niah Carrillo"/>
    <n v="1176790"/>
    <s v="Niah Carrillo"/>
    <n v="11500953"/>
    <s v="TEACHER ASST - DEGREE TRA"/>
    <n v="30481414"/>
    <s v="TEACHER ASST - DEGREE TRA"/>
    <n v="2942042"/>
    <n v="174092"/>
    <s v="002/2023"/>
    <s v="SM"/>
    <s v="Semi-Mth Classified"/>
    <s v="2FDX"/>
    <s v="FF-Teacher Asst (Degree)"/>
    <n v="16.91"/>
    <n v="70.45"/>
    <n v="1191.56"/>
    <x v="0"/>
  </r>
  <r>
    <x v="0"/>
    <x v="1"/>
    <x v="0"/>
    <s v="010-7810"/>
    <s v="GF-Other State"/>
    <s v="1110-1000-7107T"/>
    <s v="7107T"/>
    <s v="Early Literacy Support Block Grant S"/>
    <n v="1401401"/>
    <s v="FRIES EL"/>
    <x v="2"/>
    <s v="STRS - Certificated"/>
    <x v="0"/>
    <x v="0"/>
    <n v="202209"/>
    <d v="2022-09-02T00:00:00"/>
    <d v="2022-09-02T00:00:00"/>
    <d v="2022-08-31T00:00:00"/>
    <n v="202209"/>
    <n v="4945"/>
    <s v="STRS ER"/>
    <n v="648899"/>
    <s v="Susan Acevedo"/>
    <n v="648899"/>
    <s v="Susan Acevedo"/>
    <n v="11100731"/>
    <s v="ELEMENTARY TEACHER"/>
    <n v="30481415"/>
    <s v="ELEMENTARY TEACHER"/>
    <n v="2940038"/>
    <n v="174006"/>
    <s v="002/2023"/>
    <s v="CE"/>
    <s v="Monthly Certificated"/>
    <s v="2UTK"/>
    <s v="UU-Teachers (K-12/Sp Ed)"/>
    <n v="0"/>
    <n v="0"/>
    <n v="1486.95"/>
    <x v="0"/>
  </r>
  <r>
    <x v="0"/>
    <x v="1"/>
    <x v="0"/>
    <s v="010-7810"/>
    <s v="GF-Other State"/>
    <s v="1110-1000-7107T"/>
    <s v="7107T"/>
    <s v="Early Literacy Support Block Grant S"/>
    <n v="1401401"/>
    <s v="FRIES EL"/>
    <x v="3"/>
    <s v="Medicare - Certificated"/>
    <x v="0"/>
    <x v="0"/>
    <n v="202209"/>
    <d v="2022-09-02T00:00:00"/>
    <d v="2022-09-02T00:00:00"/>
    <d v="2022-08-31T00:00:00"/>
    <n v="202209"/>
    <n v="4956"/>
    <s v="Medr Taxes-ERd"/>
    <n v="648899"/>
    <s v="Susan Acevedo"/>
    <n v="648899"/>
    <s v="Susan Acevedo"/>
    <n v="11100731"/>
    <s v="ELEMENTARY TEACHER"/>
    <n v="30481415"/>
    <s v="ELEMENTARY TEACHER"/>
    <n v="2940038"/>
    <n v="174006"/>
    <s v="002/2023"/>
    <s v="CE"/>
    <s v="Monthly Certificated"/>
    <s v="2UTK"/>
    <s v="UU-Teachers (K-12/Sp Ed)"/>
    <n v="0"/>
    <n v="0"/>
    <n v="112.88"/>
    <x v="0"/>
  </r>
  <r>
    <x v="0"/>
    <x v="1"/>
    <x v="0"/>
    <s v="010-7810"/>
    <s v="GF-Other State"/>
    <s v="1110-1000-7107T"/>
    <s v="7107T"/>
    <s v="Early Literacy Support Block Grant S"/>
    <n v="1401401"/>
    <s v="FRIES EL"/>
    <x v="3"/>
    <s v="Medicare - Certificated"/>
    <x v="0"/>
    <x v="0"/>
    <n v="202216"/>
    <d v="2022-08-23T00:00:00"/>
    <d v="2022-08-23T00:00:00"/>
    <d v="2022-08-31T00:00:00"/>
    <n v="202216"/>
    <n v="4956"/>
    <s v="Medr Taxes-ERd"/>
    <n v="1176670"/>
    <s v="Lucero Olivas Morales"/>
    <n v="1176670"/>
    <s v="Lucero Olivas Morales"/>
    <n v="11500953"/>
    <s v="TEACHER ASST - DEGREE TRA"/>
    <n v="30481413"/>
    <s v="TEACHER ASST - DEGREE TRA"/>
    <n v="2937333"/>
    <n v="173899"/>
    <s v="002/2023"/>
    <s v="SM"/>
    <s v="Semi-Mth Classified"/>
    <s v="2FDX"/>
    <s v="FF-Teacher Asst (Degree)"/>
    <n v="0"/>
    <n v="0"/>
    <n v="3.68"/>
    <x v="0"/>
  </r>
  <r>
    <x v="0"/>
    <x v="1"/>
    <x v="0"/>
    <s v="010-7810"/>
    <s v="GF-Other State"/>
    <s v="1110-1000-7107T"/>
    <s v="7107T"/>
    <s v="Early Literacy Support Block Grant S"/>
    <n v="1401401"/>
    <s v="FRIES EL"/>
    <x v="3"/>
    <s v="Medicare - Certificated"/>
    <x v="0"/>
    <x v="0"/>
    <n v="202216"/>
    <d v="2022-08-23T00:00:00"/>
    <d v="2022-08-23T00:00:00"/>
    <d v="2022-08-31T00:00:00"/>
    <n v="202216"/>
    <n v="4956"/>
    <s v="Medr Taxes-ERd"/>
    <n v="1176790"/>
    <s v="Niah Carrillo"/>
    <n v="1176790"/>
    <s v="Niah Carrillo"/>
    <n v="11500953"/>
    <s v="TEACHER ASST - DEGREE TRA"/>
    <n v="30481414"/>
    <s v="TEACHER ASST - DEGREE TRA"/>
    <n v="2937333"/>
    <n v="173899"/>
    <s v="002/2023"/>
    <s v="SM"/>
    <s v="Semi-Mth Classified"/>
    <s v="2FDX"/>
    <s v="FF-Teacher Asst (Degree)"/>
    <n v="0"/>
    <n v="0"/>
    <n v="3.68"/>
    <x v="0"/>
  </r>
  <r>
    <x v="0"/>
    <x v="1"/>
    <x v="0"/>
    <s v="010-7810"/>
    <s v="GF-Other State"/>
    <s v="1110-1000-7107T"/>
    <s v="7107T"/>
    <s v="Early Literacy Support Block Grant S"/>
    <n v="1401401"/>
    <s v="FRIES EL"/>
    <x v="3"/>
    <s v="Medicare - Certificated"/>
    <x v="0"/>
    <x v="0"/>
    <n v="202216"/>
    <d v="2022-08-23T00:00:00"/>
    <d v="2022-09-08T00:00:00"/>
    <d v="2022-08-31T00:00:00"/>
    <n v="202217"/>
    <n v="4956"/>
    <s v="Medr Taxes-ERd"/>
    <n v="1176670"/>
    <s v="Lucero Olivas Morales"/>
    <n v="1176670"/>
    <s v="Lucero Olivas Morales"/>
    <n v="11500953"/>
    <s v="TEACHER ASST - DEGREE TRA"/>
    <n v="30481413"/>
    <s v="TEACHER ASST - DEGREE TRA"/>
    <n v="2942042"/>
    <n v="174092"/>
    <s v="002/2023"/>
    <s v="SM"/>
    <s v="Semi-Mth Classified"/>
    <s v="2FDX"/>
    <s v="FF-Teacher Asst (Degree)"/>
    <n v="0"/>
    <n v="0"/>
    <n v="2.0099999999999998"/>
    <x v="0"/>
  </r>
  <r>
    <x v="0"/>
    <x v="1"/>
    <x v="0"/>
    <s v="010-7810"/>
    <s v="GF-Other State"/>
    <s v="1110-1000-7107T"/>
    <s v="7107T"/>
    <s v="Early Literacy Support Block Grant S"/>
    <n v="1401401"/>
    <s v="FRIES EL"/>
    <x v="3"/>
    <s v="Medicare - Certificated"/>
    <x v="0"/>
    <x v="0"/>
    <n v="202216"/>
    <d v="2022-08-23T00:00:00"/>
    <d v="2022-09-08T00:00:00"/>
    <d v="2022-08-31T00:00:00"/>
    <n v="202217"/>
    <n v="4956"/>
    <s v="Medr Taxes-ERd"/>
    <n v="1176790"/>
    <s v="Niah Carrillo"/>
    <n v="1176790"/>
    <s v="Niah Carrillo"/>
    <n v="11500953"/>
    <s v="TEACHER ASST - DEGREE TRA"/>
    <n v="30481414"/>
    <s v="TEACHER ASST - DEGREE TRA"/>
    <n v="2942042"/>
    <n v="174092"/>
    <s v="002/2023"/>
    <s v="SM"/>
    <s v="Semi-Mth Classified"/>
    <s v="2FDX"/>
    <s v="FF-Teacher Asst (Degree)"/>
    <n v="0"/>
    <n v="0"/>
    <n v="2.0099999999999998"/>
    <x v="0"/>
  </r>
  <r>
    <x v="0"/>
    <x v="1"/>
    <x v="0"/>
    <s v="010-7810"/>
    <s v="GF-Other State"/>
    <s v="1110-1000-7107T"/>
    <s v="7107T"/>
    <s v="Early Literacy Support Block Grant S"/>
    <n v="1401401"/>
    <s v="FRIES EL"/>
    <x v="3"/>
    <s v="Medicare - Certificated"/>
    <x v="0"/>
    <x v="0"/>
    <n v="202217"/>
    <d v="2022-09-08T00:00:00"/>
    <d v="2022-09-08T00:00:00"/>
    <d v="2022-08-31T00:00:00"/>
    <n v="202217"/>
    <n v="4956"/>
    <s v="Medr Taxes-ERd"/>
    <n v="1176670"/>
    <s v="Lucero Olivas Morales"/>
    <n v="1176670"/>
    <s v="Lucero Olivas Morales"/>
    <n v="11500953"/>
    <s v="TEACHER ASST - DEGREE TRA"/>
    <n v="30481413"/>
    <s v="TEACHER ASST - DEGREE TRA"/>
    <n v="2942042"/>
    <n v="174092"/>
    <s v="002/2023"/>
    <s v="SM"/>
    <s v="Semi-Mth Classified"/>
    <s v="2FDX"/>
    <s v="FF-Teacher Asst (Degree)"/>
    <n v="0"/>
    <n v="0"/>
    <n v="25.49"/>
    <x v="0"/>
  </r>
  <r>
    <x v="0"/>
    <x v="1"/>
    <x v="0"/>
    <s v="010-7810"/>
    <s v="GF-Other State"/>
    <s v="1110-1000-7107T"/>
    <s v="7107T"/>
    <s v="Early Literacy Support Block Grant S"/>
    <n v="1401401"/>
    <s v="FRIES EL"/>
    <x v="3"/>
    <s v="Medicare - Certificated"/>
    <x v="0"/>
    <x v="0"/>
    <n v="202217"/>
    <d v="2022-09-08T00:00:00"/>
    <d v="2022-09-08T00:00:00"/>
    <d v="2022-08-31T00:00:00"/>
    <n v="202217"/>
    <n v="4956"/>
    <s v="Medr Taxes-ERd"/>
    <n v="1176790"/>
    <s v="Niah Carrillo"/>
    <n v="1176790"/>
    <s v="Niah Carrillo"/>
    <n v="11500953"/>
    <s v="TEACHER ASST - DEGREE TRA"/>
    <n v="30481414"/>
    <s v="TEACHER ASST - DEGREE TRA"/>
    <n v="2942042"/>
    <n v="174092"/>
    <s v="002/2023"/>
    <s v="SM"/>
    <s v="Semi-Mth Classified"/>
    <s v="2FDX"/>
    <s v="FF-Teacher Asst (Degree)"/>
    <n v="0"/>
    <n v="0"/>
    <n v="24.07"/>
    <x v="0"/>
  </r>
  <r>
    <x v="0"/>
    <x v="1"/>
    <x v="0"/>
    <s v="010-7810"/>
    <s v="GF-Other State"/>
    <s v="1110-1000-7107T"/>
    <s v="7107T"/>
    <s v="Early Literacy Support Block Grant S"/>
    <n v="1401401"/>
    <s v="FRIES EL"/>
    <x v="4"/>
    <s v="Retirement In Lieu (PARS)-Cert"/>
    <x v="0"/>
    <x v="0"/>
    <n v="202216"/>
    <d v="2022-08-23T00:00:00"/>
    <d v="2022-08-23T00:00:00"/>
    <d v="2022-08-31T00:00:00"/>
    <n v="202216"/>
    <n v="4951"/>
    <s v="District Paid PARS"/>
    <n v="1176670"/>
    <s v="Lucero Olivas Morales"/>
    <n v="1176670"/>
    <s v="Lucero Olivas Morales"/>
    <n v="11500953"/>
    <s v="TEACHER ASST - DEGREE TRA"/>
    <n v="30481413"/>
    <s v="TEACHER ASST - DEGREE TRA"/>
    <n v="2937333"/>
    <n v="173899"/>
    <s v="002/2023"/>
    <s v="SM"/>
    <s v="Semi-Mth Classified"/>
    <s v="2FDX"/>
    <s v="FF-Teacher Asst (Degree)"/>
    <n v="0"/>
    <n v="0"/>
    <n v="9.51"/>
    <x v="0"/>
  </r>
  <r>
    <x v="0"/>
    <x v="1"/>
    <x v="0"/>
    <s v="010-7810"/>
    <s v="GF-Other State"/>
    <s v="1110-1000-7107T"/>
    <s v="7107T"/>
    <s v="Early Literacy Support Block Grant S"/>
    <n v="1401401"/>
    <s v="FRIES EL"/>
    <x v="4"/>
    <s v="Retirement In Lieu (PARS)-Cert"/>
    <x v="0"/>
    <x v="0"/>
    <n v="202216"/>
    <d v="2022-08-23T00:00:00"/>
    <d v="2022-08-23T00:00:00"/>
    <d v="2022-08-31T00:00:00"/>
    <n v="202216"/>
    <n v="4951"/>
    <s v="District Paid PARS"/>
    <n v="1176790"/>
    <s v="Niah Carrillo"/>
    <n v="1176790"/>
    <s v="Niah Carrillo"/>
    <n v="11500953"/>
    <s v="TEACHER ASST - DEGREE TRA"/>
    <n v="30481414"/>
    <s v="TEACHER ASST - DEGREE TRA"/>
    <n v="2937333"/>
    <n v="173899"/>
    <s v="002/2023"/>
    <s v="SM"/>
    <s v="Semi-Mth Classified"/>
    <s v="2FDX"/>
    <s v="FF-Teacher Asst (Degree)"/>
    <n v="0"/>
    <n v="0"/>
    <n v="9.51"/>
    <x v="0"/>
  </r>
  <r>
    <x v="0"/>
    <x v="1"/>
    <x v="0"/>
    <s v="010-7810"/>
    <s v="GF-Other State"/>
    <s v="1110-1000-7107T"/>
    <s v="7107T"/>
    <s v="Early Literacy Support Block Grant S"/>
    <n v="1401401"/>
    <s v="FRIES EL"/>
    <x v="4"/>
    <s v="Retirement In Lieu (PARS)-Cert"/>
    <x v="0"/>
    <x v="0"/>
    <n v="202216"/>
    <d v="2022-08-23T00:00:00"/>
    <d v="2022-09-08T00:00:00"/>
    <d v="2022-08-31T00:00:00"/>
    <n v="202217"/>
    <n v="4951"/>
    <s v="District Paid PARS"/>
    <n v="1176670"/>
    <s v="Lucero Olivas Morales"/>
    <n v="1176670"/>
    <s v="Lucero Olivas Morales"/>
    <n v="11500953"/>
    <s v="TEACHER ASST - DEGREE TRA"/>
    <n v="30481413"/>
    <s v="TEACHER ASST - DEGREE TRA"/>
    <n v="2942042"/>
    <n v="174092"/>
    <s v="002/2023"/>
    <s v="SM"/>
    <s v="Semi-Mth Classified"/>
    <s v="2FDX"/>
    <s v="FF-Teacher Asst (Degree)"/>
    <n v="0"/>
    <n v="0"/>
    <n v="17.510000000000002"/>
    <x v="0"/>
  </r>
  <r>
    <x v="0"/>
    <x v="1"/>
    <x v="0"/>
    <s v="010-7810"/>
    <s v="GF-Other State"/>
    <s v="1110-1000-7107T"/>
    <s v="7107T"/>
    <s v="Early Literacy Support Block Grant S"/>
    <n v="1401401"/>
    <s v="FRIES EL"/>
    <x v="4"/>
    <s v="Retirement In Lieu (PARS)-Cert"/>
    <x v="0"/>
    <x v="0"/>
    <n v="202216"/>
    <d v="2022-08-23T00:00:00"/>
    <d v="2022-09-08T00:00:00"/>
    <d v="2022-08-31T00:00:00"/>
    <n v="202217"/>
    <n v="4951"/>
    <s v="District Paid PARS"/>
    <n v="1176790"/>
    <s v="Niah Carrillo"/>
    <n v="1176790"/>
    <s v="Niah Carrillo"/>
    <n v="11500953"/>
    <s v="TEACHER ASST - DEGREE TRA"/>
    <n v="30481414"/>
    <s v="TEACHER ASST - DEGREE TRA"/>
    <n v="2942042"/>
    <n v="174092"/>
    <s v="002/2023"/>
    <s v="SM"/>
    <s v="Semi-Mth Classified"/>
    <s v="2FDX"/>
    <s v="FF-Teacher Asst (Degree)"/>
    <n v="0"/>
    <n v="0"/>
    <n v="17.57"/>
    <x v="0"/>
  </r>
  <r>
    <x v="0"/>
    <x v="1"/>
    <x v="0"/>
    <s v="010-7810"/>
    <s v="GF-Other State"/>
    <s v="1110-1000-7107T"/>
    <s v="7107T"/>
    <s v="Early Literacy Support Block Grant S"/>
    <n v="1401401"/>
    <s v="FRIES EL"/>
    <x v="4"/>
    <s v="Retirement In Lieu (PARS)-Cert"/>
    <x v="0"/>
    <x v="0"/>
    <n v="202217"/>
    <d v="2022-09-08T00:00:00"/>
    <d v="2022-09-08T00:00:00"/>
    <d v="2022-08-31T00:00:00"/>
    <n v="202217"/>
    <n v="4951"/>
    <s v="District Paid PARS"/>
    <n v="1176670"/>
    <s v="Lucero Olivas Morales"/>
    <n v="1176670"/>
    <s v="Lucero Olivas Morales"/>
    <n v="11500953"/>
    <s v="TEACHER ASST - DEGREE TRA"/>
    <n v="30481413"/>
    <s v="TEACHER ASST - DEGREE TRA"/>
    <n v="2942042"/>
    <n v="174092"/>
    <s v="002/2023"/>
    <s v="SM"/>
    <s v="Semi-Mth Classified"/>
    <s v="2FDX"/>
    <s v="FF-Teacher Asst (Degree)"/>
    <n v="0"/>
    <n v="0"/>
    <n v="48.39"/>
    <x v="0"/>
  </r>
  <r>
    <x v="0"/>
    <x v="1"/>
    <x v="0"/>
    <s v="010-7810"/>
    <s v="GF-Other State"/>
    <s v="1110-1000-7107T"/>
    <s v="7107T"/>
    <s v="Early Literacy Support Block Grant S"/>
    <n v="1401401"/>
    <s v="FRIES EL"/>
    <x v="4"/>
    <s v="Retirement In Lieu (PARS)-Cert"/>
    <x v="0"/>
    <x v="0"/>
    <n v="202217"/>
    <d v="2022-09-08T00:00:00"/>
    <d v="2022-09-08T00:00:00"/>
    <d v="2022-08-31T00:00:00"/>
    <n v="202217"/>
    <n v="4951"/>
    <s v="District Paid PARS"/>
    <n v="1176790"/>
    <s v="Niah Carrillo"/>
    <n v="1176790"/>
    <s v="Niah Carrillo"/>
    <n v="11500953"/>
    <s v="TEACHER ASST - DEGREE TRA"/>
    <n v="30481414"/>
    <s v="TEACHER ASST - DEGREE TRA"/>
    <n v="2942042"/>
    <n v="174092"/>
    <s v="002/2023"/>
    <s v="SM"/>
    <s v="Semi-Mth Classified"/>
    <s v="2FDX"/>
    <s v="FF-Teacher Asst (Degree)"/>
    <n v="0"/>
    <n v="0"/>
    <n v="44.68"/>
    <x v="0"/>
  </r>
  <r>
    <x v="0"/>
    <x v="1"/>
    <x v="0"/>
    <s v="010-7810"/>
    <s v="GF-Other State"/>
    <s v="1110-1000-7107T"/>
    <s v="7107T"/>
    <s v="Early Literacy Support Block Grant S"/>
    <n v="1401401"/>
    <s v="FRIES EL"/>
    <x v="5"/>
    <s v="Health/Welfare - Certificated"/>
    <x v="0"/>
    <x v="0"/>
    <n v="202209"/>
    <d v="2022-09-02T00:00:00"/>
    <d v="2022-09-02T00:00:00"/>
    <d v="2022-08-31T00:00:00"/>
    <n v="202209"/>
    <n v="4927"/>
    <s v="Health &amp; Medical Active"/>
    <n v="648899"/>
    <s v="Susan Acevedo"/>
    <n v="648899"/>
    <s v="Susan Acevedo"/>
    <n v="11100731"/>
    <s v="ELEMENTARY TEACHER"/>
    <n v="30481415"/>
    <s v="ELEMENTARY TEACHER"/>
    <n v="2940038"/>
    <n v="174006"/>
    <s v="002/2023"/>
    <s v="CE"/>
    <s v="Monthly Certificated"/>
    <s v="2UTK"/>
    <s v="UU-Teachers (K-12/Sp Ed)"/>
    <n v="0"/>
    <n v="0"/>
    <n v="1183.33"/>
    <x v="0"/>
  </r>
  <r>
    <x v="0"/>
    <x v="1"/>
    <x v="0"/>
    <s v="010-7810"/>
    <s v="GF-Other State"/>
    <s v="1110-1000-7107T"/>
    <s v="7107T"/>
    <s v="Early Literacy Support Block Grant S"/>
    <n v="1401401"/>
    <s v="FRIES EL"/>
    <x v="6"/>
    <s v="Unemploy Insur - Certificated"/>
    <x v="0"/>
    <x v="0"/>
    <n v="202209"/>
    <d v="2022-09-02T00:00:00"/>
    <d v="2022-09-02T00:00:00"/>
    <d v="2022-08-31T00:00:00"/>
    <n v="202209"/>
    <n v="4960"/>
    <s v="State UI Tax"/>
    <n v="648899"/>
    <s v="Susan Acevedo"/>
    <n v="648899"/>
    <s v="Susan Acevedo"/>
    <n v="11100731"/>
    <s v="ELEMENTARY TEACHER"/>
    <n v="30481415"/>
    <s v="ELEMENTARY TEACHER"/>
    <n v="2940038"/>
    <n v="174006"/>
    <s v="002/2023"/>
    <s v="CE"/>
    <s v="Monthly Certificated"/>
    <s v="2UTK"/>
    <s v="UU-Teachers (K-12/Sp Ed)"/>
    <n v="0"/>
    <n v="0"/>
    <n v="38.93"/>
    <x v="0"/>
  </r>
  <r>
    <x v="0"/>
    <x v="1"/>
    <x v="0"/>
    <s v="010-7810"/>
    <s v="GF-Other State"/>
    <s v="1110-1000-7107T"/>
    <s v="7107T"/>
    <s v="Early Literacy Support Block Grant S"/>
    <n v="1401401"/>
    <s v="FRIES EL"/>
    <x v="6"/>
    <s v="Unemploy Insur - Certificated"/>
    <x v="0"/>
    <x v="0"/>
    <n v="202216"/>
    <d v="2022-08-23T00:00:00"/>
    <d v="2022-08-23T00:00:00"/>
    <d v="2022-08-31T00:00:00"/>
    <n v="202216"/>
    <n v="4960"/>
    <s v="State UI Tax"/>
    <n v="1176670"/>
    <s v="Lucero Olivas Morales"/>
    <n v="1176670"/>
    <s v="Lucero Olivas Morales"/>
    <n v="11500953"/>
    <s v="TEACHER ASST - DEGREE TRA"/>
    <n v="30481413"/>
    <s v="TEACHER ASST - DEGREE TRA"/>
    <n v="2937333"/>
    <n v="173899"/>
    <s v="002/2023"/>
    <s v="SM"/>
    <s v="Semi-Mth Classified"/>
    <s v="2FDX"/>
    <s v="FF-Teacher Asst (Degree)"/>
    <n v="0"/>
    <n v="0"/>
    <n v="1.27"/>
    <x v="0"/>
  </r>
  <r>
    <x v="0"/>
    <x v="1"/>
    <x v="0"/>
    <s v="010-7810"/>
    <s v="GF-Other State"/>
    <s v="1110-1000-7107T"/>
    <s v="7107T"/>
    <s v="Early Literacy Support Block Grant S"/>
    <n v="1401401"/>
    <s v="FRIES EL"/>
    <x v="6"/>
    <s v="Unemploy Insur - Certificated"/>
    <x v="0"/>
    <x v="0"/>
    <n v="202216"/>
    <d v="2022-08-23T00:00:00"/>
    <d v="2022-08-23T00:00:00"/>
    <d v="2022-08-31T00:00:00"/>
    <n v="202216"/>
    <n v="4960"/>
    <s v="State UI Tax"/>
    <n v="1176790"/>
    <s v="Niah Carrillo"/>
    <n v="1176790"/>
    <s v="Niah Carrillo"/>
    <n v="11500953"/>
    <s v="TEACHER ASST - DEGREE TRA"/>
    <n v="30481414"/>
    <s v="TEACHER ASST - DEGREE TRA"/>
    <n v="2937333"/>
    <n v="173899"/>
    <s v="002/2023"/>
    <s v="SM"/>
    <s v="Semi-Mth Classified"/>
    <s v="2FDX"/>
    <s v="FF-Teacher Asst (Degree)"/>
    <n v="0"/>
    <n v="0"/>
    <n v="1.27"/>
    <x v="0"/>
  </r>
  <r>
    <x v="0"/>
    <x v="1"/>
    <x v="0"/>
    <s v="010-7810"/>
    <s v="GF-Other State"/>
    <s v="1110-1000-7107T"/>
    <s v="7107T"/>
    <s v="Early Literacy Support Block Grant S"/>
    <n v="1401401"/>
    <s v="FRIES EL"/>
    <x v="6"/>
    <s v="Unemploy Insur - Certificated"/>
    <x v="0"/>
    <x v="0"/>
    <n v="202216"/>
    <d v="2022-08-23T00:00:00"/>
    <d v="2022-09-08T00:00:00"/>
    <d v="2022-08-31T00:00:00"/>
    <n v="202217"/>
    <n v="4960"/>
    <s v="State UI Tax"/>
    <n v="1176670"/>
    <s v="Lucero Olivas Morales"/>
    <n v="1176670"/>
    <s v="Lucero Olivas Morales"/>
    <n v="11500953"/>
    <s v="TEACHER ASST - DEGREE TRA"/>
    <n v="30481413"/>
    <s v="TEACHER ASST - DEGREE TRA"/>
    <n v="2942042"/>
    <n v="174092"/>
    <s v="002/2023"/>
    <s v="SM"/>
    <s v="Semi-Mth Classified"/>
    <s v="2FDX"/>
    <s v="FF-Teacher Asst (Degree)"/>
    <n v="0"/>
    <n v="0"/>
    <n v="0.69"/>
    <x v="0"/>
  </r>
  <r>
    <x v="0"/>
    <x v="1"/>
    <x v="0"/>
    <s v="010-7810"/>
    <s v="GF-Other State"/>
    <s v="1110-1000-7107T"/>
    <s v="7107T"/>
    <s v="Early Literacy Support Block Grant S"/>
    <n v="1401401"/>
    <s v="FRIES EL"/>
    <x v="6"/>
    <s v="Unemploy Insur - Certificated"/>
    <x v="0"/>
    <x v="0"/>
    <n v="202216"/>
    <d v="2022-08-23T00:00:00"/>
    <d v="2022-09-08T00:00:00"/>
    <d v="2022-08-31T00:00:00"/>
    <n v="202217"/>
    <n v="4960"/>
    <s v="State UI Tax"/>
    <n v="1176790"/>
    <s v="Niah Carrillo"/>
    <n v="1176790"/>
    <s v="Niah Carrillo"/>
    <n v="11500953"/>
    <s v="TEACHER ASST - DEGREE TRA"/>
    <n v="30481414"/>
    <s v="TEACHER ASST - DEGREE TRA"/>
    <n v="2942042"/>
    <n v="174092"/>
    <s v="002/2023"/>
    <s v="SM"/>
    <s v="Semi-Mth Classified"/>
    <s v="2FDX"/>
    <s v="FF-Teacher Asst (Degree)"/>
    <n v="0"/>
    <n v="0"/>
    <n v="0.69"/>
    <x v="0"/>
  </r>
  <r>
    <x v="0"/>
    <x v="1"/>
    <x v="0"/>
    <s v="010-7810"/>
    <s v="GF-Other State"/>
    <s v="1110-1000-7107T"/>
    <s v="7107T"/>
    <s v="Early Literacy Support Block Grant S"/>
    <n v="1401401"/>
    <s v="FRIES EL"/>
    <x v="6"/>
    <s v="Unemploy Insur - Certificated"/>
    <x v="0"/>
    <x v="0"/>
    <n v="202217"/>
    <d v="2022-09-08T00:00:00"/>
    <d v="2022-09-08T00:00:00"/>
    <d v="2022-08-31T00:00:00"/>
    <n v="202217"/>
    <n v="4960"/>
    <s v="State UI Tax"/>
    <n v="1176670"/>
    <s v="Lucero Olivas Morales"/>
    <n v="1176670"/>
    <s v="Lucero Olivas Morales"/>
    <n v="11500953"/>
    <s v="TEACHER ASST - DEGREE TRA"/>
    <n v="30481413"/>
    <s v="TEACHER ASST - DEGREE TRA"/>
    <n v="2942042"/>
    <n v="174092"/>
    <s v="002/2023"/>
    <s v="SM"/>
    <s v="Semi-Mth Classified"/>
    <s v="2FDX"/>
    <s v="FF-Teacher Asst (Degree)"/>
    <n v="0"/>
    <n v="0"/>
    <n v="8.7899999999999991"/>
    <x v="0"/>
  </r>
  <r>
    <x v="0"/>
    <x v="1"/>
    <x v="0"/>
    <s v="010-7810"/>
    <s v="GF-Other State"/>
    <s v="1110-1000-7107T"/>
    <s v="7107T"/>
    <s v="Early Literacy Support Block Grant S"/>
    <n v="1401401"/>
    <s v="FRIES EL"/>
    <x v="6"/>
    <s v="Unemploy Insur - Certificated"/>
    <x v="0"/>
    <x v="0"/>
    <n v="202217"/>
    <d v="2022-09-08T00:00:00"/>
    <d v="2022-09-08T00:00:00"/>
    <d v="2022-08-31T00:00:00"/>
    <n v="202217"/>
    <n v="4960"/>
    <s v="State UI Tax"/>
    <n v="1176790"/>
    <s v="Niah Carrillo"/>
    <n v="1176790"/>
    <s v="Niah Carrillo"/>
    <n v="11500953"/>
    <s v="TEACHER ASST - DEGREE TRA"/>
    <n v="30481414"/>
    <s v="TEACHER ASST - DEGREE TRA"/>
    <n v="2942042"/>
    <n v="174092"/>
    <s v="002/2023"/>
    <s v="SM"/>
    <s v="Semi-Mth Classified"/>
    <s v="2FDX"/>
    <s v="FF-Teacher Asst (Degree)"/>
    <n v="0"/>
    <n v="0"/>
    <n v="8.3000000000000007"/>
    <x v="0"/>
  </r>
  <r>
    <x v="0"/>
    <x v="1"/>
    <x v="0"/>
    <s v="010-7810"/>
    <s v="GF-Other State"/>
    <s v="1110-1000-7107T"/>
    <s v="7107T"/>
    <s v="Early Literacy Support Block Grant S"/>
    <n v="1401401"/>
    <s v="FRIES EL"/>
    <x v="7"/>
    <s v="Workers Comp - Certificated"/>
    <x v="0"/>
    <x v="0"/>
    <n v="202209"/>
    <d v="2022-09-02T00:00:00"/>
    <d v="2022-09-02T00:00:00"/>
    <d v="2022-08-31T00:00:00"/>
    <n v="202209"/>
    <s v="390R"/>
    <s v="Works Comp ER"/>
    <n v="648899"/>
    <s v="Susan Acevedo"/>
    <n v="648899"/>
    <s v="Susan Acevedo"/>
    <n v="11100731"/>
    <s v="ELEMENTARY TEACHER"/>
    <n v="30481415"/>
    <s v="ELEMENTARY TEACHER"/>
    <n v="2940038"/>
    <n v="174006"/>
    <s v="002/2023"/>
    <s v="CE"/>
    <s v="Monthly Certificated"/>
    <s v="2UTK"/>
    <s v="UU-Teachers (K-12/Sp Ed)"/>
    <n v="0"/>
    <n v="0"/>
    <n v="204.75"/>
    <x v="0"/>
  </r>
  <r>
    <x v="0"/>
    <x v="1"/>
    <x v="0"/>
    <s v="010-7810"/>
    <s v="GF-Other State"/>
    <s v="1110-1000-7107T"/>
    <s v="7107T"/>
    <s v="Early Literacy Support Block Grant S"/>
    <n v="1401401"/>
    <s v="FRIES EL"/>
    <x v="7"/>
    <s v="Workers Comp - Certificated"/>
    <x v="0"/>
    <x v="0"/>
    <n v="202216"/>
    <d v="2022-08-23T00:00:00"/>
    <d v="2022-08-23T00:00:00"/>
    <d v="2022-08-31T00:00:00"/>
    <n v="202216"/>
    <s v="390R"/>
    <s v="Works Comp ER"/>
    <n v="1176670"/>
    <s v="Lucero Olivas Morales"/>
    <n v="1176670"/>
    <s v="Lucero Olivas Morales"/>
    <n v="11500953"/>
    <s v="TEACHER ASST - DEGREE TRA"/>
    <n v="30481413"/>
    <s v="TEACHER ASST - DEGREE TRA"/>
    <n v="2937333"/>
    <n v="173899"/>
    <s v="002/2023"/>
    <s v="SM"/>
    <s v="Semi-Mth Classified"/>
    <s v="2FDX"/>
    <s v="FF-Teacher Asst (Degree)"/>
    <n v="0"/>
    <n v="0"/>
    <n v="6.67"/>
    <x v="0"/>
  </r>
  <r>
    <x v="0"/>
    <x v="1"/>
    <x v="0"/>
    <s v="010-7810"/>
    <s v="GF-Other State"/>
    <s v="1110-1000-7107T"/>
    <s v="7107T"/>
    <s v="Early Literacy Support Block Grant S"/>
    <n v="1401401"/>
    <s v="FRIES EL"/>
    <x v="7"/>
    <s v="Workers Comp - Certificated"/>
    <x v="0"/>
    <x v="0"/>
    <n v="202216"/>
    <d v="2022-08-23T00:00:00"/>
    <d v="2022-08-23T00:00:00"/>
    <d v="2022-08-31T00:00:00"/>
    <n v="202216"/>
    <s v="390R"/>
    <s v="Works Comp ER"/>
    <n v="1176790"/>
    <s v="Niah Carrillo"/>
    <n v="1176790"/>
    <s v="Niah Carrillo"/>
    <n v="11500953"/>
    <s v="TEACHER ASST - DEGREE TRA"/>
    <n v="30481414"/>
    <s v="TEACHER ASST - DEGREE TRA"/>
    <n v="2937333"/>
    <n v="173899"/>
    <s v="002/2023"/>
    <s v="SM"/>
    <s v="Semi-Mth Classified"/>
    <s v="2FDX"/>
    <s v="FF-Teacher Asst (Degree)"/>
    <n v="0"/>
    <n v="0"/>
    <n v="6.67"/>
    <x v="0"/>
  </r>
  <r>
    <x v="0"/>
    <x v="1"/>
    <x v="0"/>
    <s v="010-7810"/>
    <s v="GF-Other State"/>
    <s v="1110-1000-7107T"/>
    <s v="7107T"/>
    <s v="Early Literacy Support Block Grant S"/>
    <n v="1401401"/>
    <s v="FRIES EL"/>
    <x v="7"/>
    <s v="Workers Comp - Certificated"/>
    <x v="0"/>
    <x v="0"/>
    <n v="202216"/>
    <d v="2022-08-23T00:00:00"/>
    <d v="2022-09-08T00:00:00"/>
    <d v="2022-08-31T00:00:00"/>
    <n v="202217"/>
    <s v="390R"/>
    <s v="Works Comp ER"/>
    <n v="1176670"/>
    <s v="Lucero Olivas Morales"/>
    <n v="1176670"/>
    <s v="Lucero Olivas Morales"/>
    <n v="11500953"/>
    <s v="TEACHER ASST - DEGREE TRA"/>
    <n v="30481413"/>
    <s v="TEACHER ASST - DEGREE TRA"/>
    <n v="2942042"/>
    <n v="174092"/>
    <s v="002/2023"/>
    <s v="SM"/>
    <s v="Semi-Mth Classified"/>
    <s v="2FDX"/>
    <s v="FF-Teacher Asst (Degree)"/>
    <n v="0"/>
    <n v="0"/>
    <n v="12.28"/>
    <x v="0"/>
  </r>
  <r>
    <x v="0"/>
    <x v="1"/>
    <x v="0"/>
    <s v="010-7810"/>
    <s v="GF-Other State"/>
    <s v="1110-1000-7107T"/>
    <s v="7107T"/>
    <s v="Early Literacy Support Block Grant S"/>
    <n v="1401401"/>
    <s v="FRIES EL"/>
    <x v="7"/>
    <s v="Workers Comp - Certificated"/>
    <x v="0"/>
    <x v="0"/>
    <n v="202216"/>
    <d v="2022-08-23T00:00:00"/>
    <d v="2022-09-08T00:00:00"/>
    <d v="2022-08-31T00:00:00"/>
    <n v="202217"/>
    <s v="390R"/>
    <s v="Works Comp ER"/>
    <n v="1176790"/>
    <s v="Niah Carrillo"/>
    <n v="1176790"/>
    <s v="Niah Carrillo"/>
    <n v="11500953"/>
    <s v="TEACHER ASST - DEGREE TRA"/>
    <n v="30481414"/>
    <s v="TEACHER ASST - DEGREE TRA"/>
    <n v="2942042"/>
    <n v="174092"/>
    <s v="002/2023"/>
    <s v="SM"/>
    <s v="Semi-Mth Classified"/>
    <s v="2FDX"/>
    <s v="FF-Teacher Asst (Degree)"/>
    <n v="0"/>
    <n v="0"/>
    <n v="12.32"/>
    <x v="0"/>
  </r>
  <r>
    <x v="0"/>
    <x v="1"/>
    <x v="0"/>
    <s v="010-7810"/>
    <s v="GF-Other State"/>
    <s v="1110-1000-7107T"/>
    <s v="7107T"/>
    <s v="Early Literacy Support Block Grant S"/>
    <n v="1401401"/>
    <s v="FRIES EL"/>
    <x v="7"/>
    <s v="Workers Comp - Certificated"/>
    <x v="0"/>
    <x v="0"/>
    <n v="202217"/>
    <d v="2022-09-08T00:00:00"/>
    <d v="2022-09-08T00:00:00"/>
    <d v="2022-08-31T00:00:00"/>
    <n v="202217"/>
    <s v="390R"/>
    <s v="Works Comp ER"/>
    <n v="1176670"/>
    <s v="Lucero Olivas Morales"/>
    <n v="1176670"/>
    <s v="Lucero Olivas Morales"/>
    <n v="11500953"/>
    <s v="TEACHER ASST - DEGREE TRA"/>
    <n v="30481413"/>
    <s v="TEACHER ASST - DEGREE TRA"/>
    <n v="2942042"/>
    <n v="174092"/>
    <s v="002/2023"/>
    <s v="SM"/>
    <s v="Semi-Mth Classified"/>
    <s v="2FDX"/>
    <s v="FF-Teacher Asst (Degree)"/>
    <n v="0"/>
    <n v="0"/>
    <n v="33.94"/>
    <x v="0"/>
  </r>
  <r>
    <x v="0"/>
    <x v="1"/>
    <x v="0"/>
    <s v="010-7810"/>
    <s v="GF-Other State"/>
    <s v="1110-1000-7107T"/>
    <s v="7107T"/>
    <s v="Early Literacy Support Block Grant S"/>
    <n v="1401401"/>
    <s v="FRIES EL"/>
    <x v="7"/>
    <s v="Workers Comp - Certificated"/>
    <x v="0"/>
    <x v="0"/>
    <n v="202217"/>
    <d v="2022-09-08T00:00:00"/>
    <d v="2022-09-08T00:00:00"/>
    <d v="2022-08-31T00:00:00"/>
    <n v="202217"/>
    <s v="390R"/>
    <s v="Works Comp ER"/>
    <n v="1176790"/>
    <s v="Niah Carrillo"/>
    <n v="1176790"/>
    <s v="Niah Carrillo"/>
    <n v="11500953"/>
    <s v="TEACHER ASST - DEGREE TRA"/>
    <n v="30481414"/>
    <s v="TEACHER ASST - DEGREE TRA"/>
    <n v="2942042"/>
    <n v="174092"/>
    <s v="002/2023"/>
    <s v="SM"/>
    <s v="Semi-Mth Classified"/>
    <s v="2FDX"/>
    <s v="FF-Teacher Asst (Degree)"/>
    <n v="0"/>
    <n v="0"/>
    <n v="31.34"/>
    <x v="0"/>
  </r>
  <r>
    <x v="0"/>
    <x v="1"/>
    <x v="0"/>
    <s v="010-7810"/>
    <s v="GF-Other State"/>
    <s v="1110-1000-7107T"/>
    <s v="7107T"/>
    <s v="Early Literacy Support Block Grant S"/>
    <n v="1401401"/>
    <s v="FRIES EL"/>
    <x v="8"/>
    <s v="OPEB, Allocated - Certificated"/>
    <x v="0"/>
    <x v="0"/>
    <n v="202209"/>
    <d v="2022-09-02T00:00:00"/>
    <d v="2022-09-02T00:00:00"/>
    <d v="2022-08-31T00:00:00"/>
    <n v="202209"/>
    <n v="4928"/>
    <s v="Health &amp; Medical Retiree"/>
    <n v="648899"/>
    <s v="Susan Acevedo"/>
    <n v="648899"/>
    <s v="Susan Acevedo"/>
    <n v="11100731"/>
    <s v="ELEMENTARY TEACHER"/>
    <n v="30481415"/>
    <s v="ELEMENTARY TEACHER"/>
    <n v="2940038"/>
    <n v="174006"/>
    <s v="002/2023"/>
    <s v="CE"/>
    <s v="Monthly Certificated"/>
    <s v="2UTK"/>
    <s v="UU-Teachers (K-12/Sp Ed)"/>
    <n v="0"/>
    <n v="0"/>
    <n v="375"/>
    <x v="0"/>
  </r>
  <r>
    <x v="0"/>
    <x v="1"/>
    <x v="0"/>
    <s v="010-7810"/>
    <s v="GF-Other State"/>
    <s v="1110-1000-7107T"/>
    <s v="7107T"/>
    <s v="Early Literacy Support Block Grant S"/>
    <n v="1465801"/>
    <s v="YES ACADEMY"/>
    <x v="0"/>
    <s v="Teacher Salaries - Reg Assignment"/>
    <x v="1"/>
    <x v="1"/>
    <n v="202208"/>
    <d v="2022-08-05T00:00:00"/>
    <d v="2022-08-12T00:00:00"/>
    <d v="2022-08-12T00:00:00"/>
    <s v="B 0 2015"/>
    <n v="4101"/>
    <s v="Base Hours - Salary"/>
    <n v="662641"/>
    <s v="Victor Altamirano"/>
    <n v="662641"/>
    <s v="Victor Altamirano"/>
    <n v="11100731"/>
    <s v="ELEMENTARY TEACHER"/>
    <n v="30481422"/>
    <s v="ELEMENTARY TEACHER"/>
    <n v="2936885"/>
    <n v="173707"/>
    <s v="002/2023"/>
    <s v="CE"/>
    <s v="Monthly Certificated"/>
    <s v="2UTK"/>
    <s v="UU-Teachers (K-12/Sp Ed)"/>
    <n v="0"/>
    <n v="0"/>
    <n v="-7686.33"/>
    <x v="0"/>
  </r>
  <r>
    <x v="0"/>
    <x v="1"/>
    <x v="0"/>
    <s v="010-7810"/>
    <s v="GF-Other State"/>
    <s v="1110-1000-7107T"/>
    <s v="7107T"/>
    <s v="Early Literacy Support Block Grant S"/>
    <n v="1465801"/>
    <s v="YES ACADEMY"/>
    <x v="2"/>
    <s v="STRS - Certificated"/>
    <x v="1"/>
    <x v="1"/>
    <n v="202208"/>
    <d v="2022-08-05T00:00:00"/>
    <d v="2022-08-12T00:00:00"/>
    <d v="2022-08-12T00:00:00"/>
    <s v="B 0 2015"/>
    <n v="4945"/>
    <s v="STRS ER"/>
    <n v="662641"/>
    <s v="Victor Altamirano"/>
    <n v="662641"/>
    <s v="Victor Altamirano"/>
    <n v="11100731"/>
    <s v="ELEMENTARY TEACHER"/>
    <n v="30481422"/>
    <s v="ELEMENTARY TEACHER"/>
    <n v="2936885"/>
    <n v="173707"/>
    <s v="002/2023"/>
    <s v="CE"/>
    <s v="Monthly Certificated"/>
    <s v="2UTK"/>
    <s v="UU-Teachers (K-12/Sp Ed)"/>
    <n v="0"/>
    <n v="0"/>
    <n v="-1468.08"/>
    <x v="0"/>
  </r>
  <r>
    <x v="0"/>
    <x v="1"/>
    <x v="0"/>
    <s v="010-7810"/>
    <s v="GF-Other State"/>
    <s v="1110-1000-7107T"/>
    <s v="7107T"/>
    <s v="Early Literacy Support Block Grant S"/>
    <n v="1465801"/>
    <s v="YES ACADEMY"/>
    <x v="3"/>
    <s v="Medicare - Certificated"/>
    <x v="1"/>
    <x v="1"/>
    <n v="202208"/>
    <d v="2022-08-05T00:00:00"/>
    <d v="2022-08-12T00:00:00"/>
    <d v="2022-08-12T00:00:00"/>
    <s v="B 0 2015"/>
    <n v="4956"/>
    <s v="Medr Taxes-ERd"/>
    <n v="662641"/>
    <s v="Victor Altamirano"/>
    <n v="662641"/>
    <s v="Victor Altamirano"/>
    <n v="11100731"/>
    <s v="ELEMENTARY TEACHER"/>
    <n v="30481422"/>
    <s v="ELEMENTARY TEACHER"/>
    <n v="2936885"/>
    <n v="173707"/>
    <s v="002/2023"/>
    <s v="CE"/>
    <s v="Monthly Certificated"/>
    <s v="2UTK"/>
    <s v="UU-Teachers (K-12/Sp Ed)"/>
    <n v="0"/>
    <n v="0"/>
    <n v="-111.44"/>
    <x v="0"/>
  </r>
  <r>
    <x v="0"/>
    <x v="1"/>
    <x v="0"/>
    <s v="010-7810"/>
    <s v="GF-Other State"/>
    <s v="1110-1000-7107T"/>
    <s v="7107T"/>
    <s v="Early Literacy Support Block Grant S"/>
    <n v="1465801"/>
    <s v="YES ACADEMY"/>
    <x v="5"/>
    <s v="Health/Welfare - Certificated"/>
    <x v="1"/>
    <x v="1"/>
    <n v="202208"/>
    <d v="2022-08-05T00:00:00"/>
    <d v="2022-08-12T00:00:00"/>
    <d v="2022-08-12T00:00:00"/>
    <s v="B 0 2015"/>
    <n v="4927"/>
    <s v="Health &amp; Medical Active"/>
    <n v="662641"/>
    <s v="Victor Altamirano"/>
    <n v="662641"/>
    <s v="Victor Altamirano"/>
    <n v="11100731"/>
    <s v="ELEMENTARY TEACHER"/>
    <n v="30481422"/>
    <s v="ELEMENTARY TEACHER"/>
    <n v="2936885"/>
    <n v="173707"/>
    <s v="002/2023"/>
    <s v="CE"/>
    <s v="Monthly Certificated"/>
    <s v="2UTK"/>
    <s v="UU-Teachers (K-12/Sp Ed)"/>
    <n v="0"/>
    <n v="0"/>
    <n v="-1183.33"/>
    <x v="0"/>
  </r>
  <r>
    <x v="0"/>
    <x v="1"/>
    <x v="0"/>
    <s v="010-7810"/>
    <s v="GF-Other State"/>
    <s v="1110-1000-7107T"/>
    <s v="7107T"/>
    <s v="Early Literacy Support Block Grant S"/>
    <n v="1465801"/>
    <s v="YES ACADEMY"/>
    <x v="6"/>
    <s v="Unemploy Insur - Certificated"/>
    <x v="1"/>
    <x v="1"/>
    <n v="202208"/>
    <d v="2022-08-05T00:00:00"/>
    <d v="2022-08-12T00:00:00"/>
    <d v="2022-08-12T00:00:00"/>
    <s v="B 0 2015"/>
    <n v="4960"/>
    <s v="State UI Tax"/>
    <n v="662641"/>
    <s v="Victor Altamirano"/>
    <n v="662641"/>
    <s v="Victor Altamirano"/>
    <n v="11100731"/>
    <s v="ELEMENTARY TEACHER"/>
    <n v="30481422"/>
    <s v="ELEMENTARY TEACHER"/>
    <n v="2936885"/>
    <n v="173707"/>
    <s v="002/2023"/>
    <s v="CE"/>
    <s v="Monthly Certificated"/>
    <s v="2UTK"/>
    <s v="UU-Teachers (K-12/Sp Ed)"/>
    <n v="0"/>
    <n v="0"/>
    <n v="-38.43"/>
    <x v="0"/>
  </r>
  <r>
    <x v="0"/>
    <x v="1"/>
    <x v="0"/>
    <s v="010-7810"/>
    <s v="GF-Other State"/>
    <s v="1110-1000-7107T"/>
    <s v="7107T"/>
    <s v="Early Literacy Support Block Grant S"/>
    <n v="1465801"/>
    <s v="YES ACADEMY"/>
    <x v="7"/>
    <s v="Workers Comp - Certificated"/>
    <x v="1"/>
    <x v="1"/>
    <n v="202208"/>
    <d v="2022-08-05T00:00:00"/>
    <d v="2022-08-12T00:00:00"/>
    <d v="2022-08-12T00:00:00"/>
    <s v="B 0 2015"/>
    <s v="390R"/>
    <s v="Works Comp ER"/>
    <n v="662641"/>
    <s v="Victor Altamirano"/>
    <n v="662641"/>
    <s v="Victor Altamirano"/>
    <n v="11100731"/>
    <s v="ELEMENTARY TEACHER"/>
    <n v="30481422"/>
    <s v="ELEMENTARY TEACHER"/>
    <n v="2936885"/>
    <n v="173707"/>
    <s v="002/2023"/>
    <s v="CE"/>
    <s v="Monthly Certificated"/>
    <s v="2UTK"/>
    <s v="UU-Teachers (K-12/Sp Ed)"/>
    <n v="0"/>
    <n v="0"/>
    <n v="-202.15"/>
    <x v="0"/>
  </r>
  <r>
    <x v="0"/>
    <x v="1"/>
    <x v="0"/>
    <s v="010-7810"/>
    <s v="GF-Other State"/>
    <s v="1110-1000-7107T"/>
    <s v="7107T"/>
    <s v="Early Literacy Support Block Grant S"/>
    <n v="1465801"/>
    <s v="YES ACADEMY"/>
    <x v="8"/>
    <s v="OPEB, Allocated - Certificated"/>
    <x v="1"/>
    <x v="1"/>
    <n v="202208"/>
    <d v="2022-08-05T00:00:00"/>
    <d v="2022-08-12T00:00:00"/>
    <d v="2022-08-12T00:00:00"/>
    <s v="B 0 2015"/>
    <n v="4928"/>
    <s v="Health &amp; Medical Retiree"/>
    <n v="662641"/>
    <s v="Victor Altamirano"/>
    <n v="662641"/>
    <s v="Victor Altamirano"/>
    <n v="11100731"/>
    <s v="ELEMENTARY TEACHER"/>
    <n v="30481422"/>
    <s v="ELEMENTARY TEACHER"/>
    <n v="2936885"/>
    <n v="173707"/>
    <s v="002/2023"/>
    <s v="CE"/>
    <s v="Monthly Certificated"/>
    <s v="2UTK"/>
    <s v="UU-Teachers (K-12/Sp Ed)"/>
    <n v="0"/>
    <n v="0"/>
    <n v="-375"/>
    <x v="0"/>
  </r>
  <r>
    <x v="0"/>
    <x v="1"/>
    <x v="0"/>
    <s v="010-7810"/>
    <s v="GF-Other State"/>
    <s v="1110-1000-7107T"/>
    <s v="7107T"/>
    <s v="Early Literacy Support Block Grant S"/>
    <n v="1478601"/>
    <s v="LA SALLE EL"/>
    <x v="3"/>
    <s v="Medicare - Certificated"/>
    <x v="2"/>
    <x v="2"/>
    <n v="202207"/>
    <d v="2022-07-05T00:00:00"/>
    <d v="2022-09-02T00:00:00"/>
    <d v="2022-08-31T00:00:00"/>
    <n v="202209"/>
    <n v="4956"/>
    <s v="Medr Taxes-ERd"/>
    <n v="1059266"/>
    <s v="Stephanie Hughes"/>
    <n v="1059266"/>
    <s v="Stephanie Hughes"/>
    <n v="11100731"/>
    <s v="ELEMENTARY TEACHER"/>
    <n v="30364863"/>
    <s v="ELEMENTARY TEACHER"/>
    <n v="2940365"/>
    <n v="174025"/>
    <s v="002/2023"/>
    <s v="CE"/>
    <s v="Monthly Certificated"/>
    <s v="2UTK"/>
    <s v="UU-Teachers (K-12/Sp Ed)"/>
    <n v="0"/>
    <n v="0"/>
    <n v="-0.34"/>
    <x v="0"/>
  </r>
  <r>
    <x v="0"/>
    <x v="1"/>
    <x v="0"/>
    <s v="010-7810"/>
    <s v="GF-Other State"/>
    <s v="1110-1000-7107T"/>
    <s v="7107T"/>
    <s v="Early Literacy Support Block Grant S"/>
    <n v="1478601"/>
    <s v="LA SALLE EL"/>
    <x v="3"/>
    <s v="Medicare - Certificated"/>
    <x v="2"/>
    <x v="2"/>
    <n v="202207"/>
    <d v="2022-07-05T00:00:00"/>
    <d v="2022-09-02T00:00:00"/>
    <d v="2022-08-31T00:00:00"/>
    <n v="202209"/>
    <n v="4956"/>
    <s v="Medr Taxes-ERd"/>
    <n v="1169259"/>
    <s v="Julia Jennings"/>
    <n v="1169259"/>
    <s v="Julia Jennings"/>
    <n v="11100731"/>
    <s v="ELEMENTARY TEACHER"/>
    <n v="30360323"/>
    <s v="ELEMENTARY TEACHER"/>
    <n v="2940106"/>
    <n v="174027"/>
    <s v="002/2023"/>
    <s v="CE"/>
    <s v="Monthly Certificated"/>
    <s v="2UTK"/>
    <s v="UU-Teachers (K-12/Sp Ed)"/>
    <n v="0"/>
    <n v="0"/>
    <n v="-0.47"/>
    <x v="0"/>
  </r>
  <r>
    <x v="0"/>
    <x v="1"/>
    <x v="0"/>
    <s v="010-7810"/>
    <s v="GF-Other State"/>
    <s v="1110-1000-7107T"/>
    <s v="7107T"/>
    <s v="Early Literacy Support Block Grant S"/>
    <n v="1478601"/>
    <s v="LA SALLE EL"/>
    <x v="6"/>
    <s v="Unemploy Insur - Certificated"/>
    <x v="2"/>
    <x v="2"/>
    <n v="202207"/>
    <d v="2022-07-05T00:00:00"/>
    <d v="2022-09-02T00:00:00"/>
    <d v="2022-08-31T00:00:00"/>
    <n v="202209"/>
    <n v="4960"/>
    <s v="State UI Tax"/>
    <n v="1059266"/>
    <s v="Stephanie Hughes"/>
    <n v="1059266"/>
    <s v="Stephanie Hughes"/>
    <n v="11100731"/>
    <s v="ELEMENTARY TEACHER"/>
    <n v="30364863"/>
    <s v="ELEMENTARY TEACHER"/>
    <n v="2940365"/>
    <n v="174025"/>
    <s v="002/2023"/>
    <s v="CE"/>
    <s v="Monthly Certificated"/>
    <s v="2UTK"/>
    <s v="UU-Teachers (K-12/Sp Ed)"/>
    <n v="0"/>
    <n v="0"/>
    <n v="-0.12"/>
    <x v="0"/>
  </r>
  <r>
    <x v="0"/>
    <x v="1"/>
    <x v="0"/>
    <s v="010-7810"/>
    <s v="GF-Other State"/>
    <s v="1110-1000-7107T"/>
    <s v="7107T"/>
    <s v="Early Literacy Support Block Grant S"/>
    <n v="1478601"/>
    <s v="LA SALLE EL"/>
    <x v="6"/>
    <s v="Unemploy Insur - Certificated"/>
    <x v="2"/>
    <x v="2"/>
    <n v="202207"/>
    <d v="2022-07-05T00:00:00"/>
    <d v="2022-09-02T00:00:00"/>
    <d v="2022-08-31T00:00:00"/>
    <n v="202209"/>
    <n v="4960"/>
    <s v="State UI Tax"/>
    <n v="1169259"/>
    <s v="Julia Jennings"/>
    <n v="1169259"/>
    <s v="Julia Jennings"/>
    <n v="11100731"/>
    <s v="ELEMENTARY TEACHER"/>
    <n v="30360323"/>
    <s v="ELEMENTARY TEACHER"/>
    <n v="2940106"/>
    <n v="174027"/>
    <s v="002/2023"/>
    <s v="CE"/>
    <s v="Monthly Certificated"/>
    <s v="2UTK"/>
    <s v="UU-Teachers (K-12/Sp Ed)"/>
    <n v="0"/>
    <n v="0"/>
    <n v="-0.16"/>
    <x v="0"/>
  </r>
  <r>
    <x v="0"/>
    <x v="1"/>
    <x v="0"/>
    <s v="010-7810"/>
    <s v="GF-Other State"/>
    <s v="1110-1000-7107T"/>
    <s v="7107T"/>
    <s v="Early Literacy Support Block Grant S"/>
    <n v="1764401"/>
    <s v="WEST ATHENS EL"/>
    <x v="11"/>
    <s v="Instruct Aides Salaries - Regular"/>
    <x v="4"/>
    <x v="4"/>
    <n v="202216"/>
    <d v="2022-08-23T00:00:00"/>
    <d v="2022-08-23T00:00:00"/>
    <d v="2022-08-31T00:00:00"/>
    <n v="202216"/>
    <n v="100"/>
    <s v="Regular Time Pay"/>
    <n v="716245"/>
    <s v="Ana Flores"/>
    <n v="716245"/>
    <s v="Ana Flores"/>
    <n v="21104924"/>
    <s v="ED RESOURCE AIDE &amp; RESTR"/>
    <n v="30481417"/>
    <s v="ED RESOURCE AIDE &amp; RESTR"/>
    <n v="2937277"/>
    <n v="173883"/>
    <s v="002/2023"/>
    <s v="SM"/>
    <s v="Semi-Mth Classified"/>
    <s v="1BXX"/>
    <s v="BB-Instructional Aides"/>
    <n v="18.32"/>
    <n v="12"/>
    <n v="219.79"/>
    <x v="1"/>
  </r>
  <r>
    <x v="0"/>
    <x v="1"/>
    <x v="0"/>
    <s v="010-7810"/>
    <s v="GF-Other State"/>
    <s v="1110-1000-7107T"/>
    <s v="7107T"/>
    <s v="Early Literacy Support Block Grant S"/>
    <n v="1764401"/>
    <s v="WEST ATHENS EL"/>
    <x v="11"/>
    <s v="Instruct Aides Salaries - Regular"/>
    <x v="4"/>
    <x v="4"/>
    <n v="202216"/>
    <d v="2022-08-23T00:00:00"/>
    <d v="2022-08-23T00:00:00"/>
    <d v="2022-08-31T00:00:00"/>
    <n v="202216"/>
    <n v="1061"/>
    <s v="BBC -20 yrs Longevity U-B"/>
    <n v="716245"/>
    <s v="Ana Flores"/>
    <n v="716245"/>
    <s v="Ana Flores"/>
    <n v="21104924"/>
    <s v="ED RESOURCE AIDE &amp; RESTR"/>
    <n v="30481417"/>
    <s v="ED RESOURCE AIDE &amp; RESTR"/>
    <n v="2937277"/>
    <n v="173883"/>
    <s v="002/2023"/>
    <s v="SM"/>
    <s v="Semi-Mth Classified"/>
    <s v="1BXX"/>
    <s v="BB-Instructional Aides"/>
    <n v="0.22"/>
    <n v="12"/>
    <n v="2.63"/>
    <x v="1"/>
  </r>
  <r>
    <x v="0"/>
    <x v="1"/>
    <x v="0"/>
    <s v="010-7810"/>
    <s v="GF-Other State"/>
    <s v="1110-1000-7107T"/>
    <s v="7107T"/>
    <s v="Early Literacy Support Block Grant S"/>
    <n v="1764401"/>
    <s v="WEST ATHENS EL"/>
    <x v="11"/>
    <s v="Instruct Aides Salaries - Regular"/>
    <x v="4"/>
    <x v="4"/>
    <n v="202217"/>
    <d v="2022-09-08T00:00:00"/>
    <d v="2022-09-08T00:00:00"/>
    <d v="2022-08-31T00:00:00"/>
    <n v="202217"/>
    <n v="100"/>
    <s v="Regular Time Pay"/>
    <n v="716245"/>
    <s v="Ana Flores"/>
    <n v="716245"/>
    <s v="Ana Flores"/>
    <n v="21104924"/>
    <s v="ED RESOURCE AIDE &amp; RESTR"/>
    <n v="30481417"/>
    <s v="ED RESOURCE AIDE &amp; RESTR"/>
    <n v="2946228"/>
    <n v="174075"/>
    <s v="002/2023"/>
    <s v="SM"/>
    <s v="Semi-Mth Classified"/>
    <s v="1BXX"/>
    <s v="BB-Instructional Aides"/>
    <n v="18.32"/>
    <n v="66"/>
    <n v="1208.83"/>
    <x v="1"/>
  </r>
  <r>
    <x v="0"/>
    <x v="1"/>
    <x v="0"/>
    <s v="010-7810"/>
    <s v="GF-Other State"/>
    <s v="1110-1000-7107T"/>
    <s v="7107T"/>
    <s v="Early Literacy Support Block Grant S"/>
    <n v="1764401"/>
    <s v="WEST ATHENS EL"/>
    <x v="11"/>
    <s v="Instruct Aides Salaries - Regular"/>
    <x v="4"/>
    <x v="4"/>
    <n v="202217"/>
    <d v="2022-09-08T00:00:00"/>
    <d v="2022-09-08T00:00:00"/>
    <d v="2022-08-31T00:00:00"/>
    <n v="202217"/>
    <n v="1061"/>
    <s v="BBC -20 yrs Longevity U-B"/>
    <n v="716245"/>
    <s v="Ana Flores"/>
    <n v="716245"/>
    <s v="Ana Flores"/>
    <n v="21104924"/>
    <s v="ED RESOURCE AIDE &amp; RESTR"/>
    <n v="30481417"/>
    <s v="ED RESOURCE AIDE &amp; RESTR"/>
    <n v="2946228"/>
    <n v="174075"/>
    <s v="002/2023"/>
    <s v="SM"/>
    <s v="Semi-Mth Classified"/>
    <s v="1BXX"/>
    <s v="BB-Instructional Aides"/>
    <n v="0.22"/>
    <n v="66"/>
    <n v="14.44"/>
    <x v="1"/>
  </r>
  <r>
    <x v="0"/>
    <x v="1"/>
    <x v="0"/>
    <s v="010-7810"/>
    <s v="GF-Other State"/>
    <s v="1110-1000-7107T"/>
    <s v="7107T"/>
    <s v="Early Literacy Support Block Grant S"/>
    <n v="1764401"/>
    <s v="WEST ATHENS EL"/>
    <x v="12"/>
    <s v="PERS - Classified"/>
    <x v="4"/>
    <x v="4"/>
    <n v="202216"/>
    <d v="2022-08-23T00:00:00"/>
    <d v="2022-08-23T00:00:00"/>
    <d v="2022-08-31T00:00:00"/>
    <n v="202216"/>
    <n v="4952"/>
    <s v="District Paid PERS"/>
    <n v="716245"/>
    <s v="Ana Flores"/>
    <n v="716245"/>
    <s v="Ana Flores"/>
    <n v="21104924"/>
    <s v="ED RESOURCE AIDE &amp; RESTR"/>
    <n v="30481417"/>
    <s v="ED RESOURCE AIDE &amp; RESTR"/>
    <n v="2937277"/>
    <n v="173883"/>
    <s v="002/2023"/>
    <s v="SM"/>
    <s v="Semi-Mth Classified"/>
    <s v="1BXX"/>
    <s v="BB-Instructional Aides"/>
    <n v="0"/>
    <n v="0"/>
    <n v="56.43"/>
    <x v="1"/>
  </r>
  <r>
    <x v="0"/>
    <x v="1"/>
    <x v="0"/>
    <s v="010-7810"/>
    <s v="GF-Other State"/>
    <s v="1110-1000-7107T"/>
    <s v="7107T"/>
    <s v="Early Literacy Support Block Grant S"/>
    <n v="1764401"/>
    <s v="WEST ATHENS EL"/>
    <x v="12"/>
    <s v="PERS - Classified"/>
    <x v="4"/>
    <x v="4"/>
    <n v="202217"/>
    <d v="2022-09-08T00:00:00"/>
    <d v="2022-09-08T00:00:00"/>
    <d v="2022-08-31T00:00:00"/>
    <n v="202217"/>
    <n v="4952"/>
    <s v="District Paid PERS"/>
    <n v="716245"/>
    <s v="Ana Flores"/>
    <n v="716245"/>
    <s v="Ana Flores"/>
    <n v="21104924"/>
    <s v="ED RESOURCE AIDE &amp; RESTR"/>
    <n v="30481417"/>
    <s v="ED RESOURCE AIDE &amp; RESTR"/>
    <n v="2946228"/>
    <n v="174075"/>
    <s v="002/2023"/>
    <s v="SM"/>
    <s v="Semi-Mth Classified"/>
    <s v="1BXX"/>
    <s v="BB-Instructional Aides"/>
    <n v="0"/>
    <n v="0"/>
    <n v="310.33999999999997"/>
    <x v="1"/>
  </r>
  <r>
    <x v="0"/>
    <x v="1"/>
    <x v="0"/>
    <s v="010-7810"/>
    <s v="GF-Other State"/>
    <s v="1110-1000-7107T"/>
    <s v="7107T"/>
    <s v="Early Literacy Support Block Grant S"/>
    <n v="1764401"/>
    <s v="WEST ATHENS EL"/>
    <x v="13"/>
    <s v="Social Security-Classified"/>
    <x v="4"/>
    <x v="4"/>
    <n v="202216"/>
    <d v="2022-08-23T00:00:00"/>
    <d v="2022-08-23T00:00:00"/>
    <d v="2022-08-31T00:00:00"/>
    <n v="202216"/>
    <n v="4954"/>
    <s v="FICA Taxes-ER"/>
    <n v="716245"/>
    <s v="Ana Flores"/>
    <n v="716245"/>
    <s v="Ana Flores"/>
    <n v="21104924"/>
    <s v="ED RESOURCE AIDE &amp; RESTR"/>
    <n v="30481417"/>
    <s v="ED RESOURCE AIDE &amp; RESTR"/>
    <n v="2937277"/>
    <n v="173883"/>
    <s v="002/2023"/>
    <s v="SM"/>
    <s v="Semi-Mth Classified"/>
    <s v="1BXX"/>
    <s v="BB-Instructional Aides"/>
    <n v="0"/>
    <n v="0"/>
    <n v="13.79"/>
    <x v="1"/>
  </r>
  <r>
    <x v="0"/>
    <x v="1"/>
    <x v="0"/>
    <s v="010-7810"/>
    <s v="GF-Other State"/>
    <s v="1110-1000-7107T"/>
    <s v="7107T"/>
    <s v="Early Literacy Support Block Grant S"/>
    <n v="1764401"/>
    <s v="WEST ATHENS EL"/>
    <x v="13"/>
    <s v="Social Security-Classified"/>
    <x v="4"/>
    <x v="4"/>
    <n v="202217"/>
    <d v="2022-09-08T00:00:00"/>
    <d v="2022-09-08T00:00:00"/>
    <d v="2022-08-31T00:00:00"/>
    <n v="202217"/>
    <n v="4954"/>
    <s v="FICA Taxes-ER"/>
    <n v="716245"/>
    <s v="Ana Flores"/>
    <n v="716245"/>
    <s v="Ana Flores"/>
    <n v="21104924"/>
    <s v="ED RESOURCE AIDE &amp; RESTR"/>
    <n v="30481417"/>
    <s v="ED RESOURCE AIDE &amp; RESTR"/>
    <n v="2946228"/>
    <n v="174075"/>
    <s v="002/2023"/>
    <s v="SM"/>
    <s v="Semi-Mth Classified"/>
    <s v="1BXX"/>
    <s v="BB-Instructional Aides"/>
    <n v="0"/>
    <n v="0"/>
    <n v="75.84"/>
    <x v="1"/>
  </r>
  <r>
    <x v="0"/>
    <x v="1"/>
    <x v="0"/>
    <s v="010-7810"/>
    <s v="GF-Other State"/>
    <s v="1110-1000-7107T"/>
    <s v="7107T"/>
    <s v="Early Literacy Support Block Grant S"/>
    <n v="1764401"/>
    <s v="WEST ATHENS EL"/>
    <x v="14"/>
    <s v="Medicare - Classified"/>
    <x v="4"/>
    <x v="4"/>
    <n v="202216"/>
    <d v="2022-08-23T00:00:00"/>
    <d v="2022-08-23T00:00:00"/>
    <d v="2022-08-31T00:00:00"/>
    <n v="202216"/>
    <n v="4956"/>
    <s v="Medr Taxes-ERd"/>
    <n v="716245"/>
    <s v="Ana Flores"/>
    <n v="716245"/>
    <s v="Ana Flores"/>
    <n v="21104924"/>
    <s v="ED RESOURCE AIDE &amp; RESTR"/>
    <n v="30481417"/>
    <s v="ED RESOURCE AIDE &amp; RESTR"/>
    <n v="2937277"/>
    <n v="173883"/>
    <s v="002/2023"/>
    <s v="SM"/>
    <s v="Semi-Mth Classified"/>
    <s v="1BXX"/>
    <s v="BB-Instructional Aides"/>
    <n v="0"/>
    <n v="0"/>
    <n v="3.22"/>
    <x v="1"/>
  </r>
  <r>
    <x v="0"/>
    <x v="1"/>
    <x v="0"/>
    <s v="010-7810"/>
    <s v="GF-Other State"/>
    <s v="1110-1000-7107T"/>
    <s v="7107T"/>
    <s v="Early Literacy Support Block Grant S"/>
    <n v="1764401"/>
    <s v="WEST ATHENS EL"/>
    <x v="14"/>
    <s v="Medicare - Classified"/>
    <x v="4"/>
    <x v="4"/>
    <n v="202217"/>
    <d v="2022-09-08T00:00:00"/>
    <d v="2022-09-08T00:00:00"/>
    <d v="2022-08-31T00:00:00"/>
    <n v="202217"/>
    <n v="4956"/>
    <s v="Medr Taxes-ERd"/>
    <n v="716245"/>
    <s v="Ana Flores"/>
    <n v="716245"/>
    <s v="Ana Flores"/>
    <n v="21104924"/>
    <s v="ED RESOURCE AIDE &amp; RESTR"/>
    <n v="30481417"/>
    <s v="ED RESOURCE AIDE &amp; RESTR"/>
    <n v="2946228"/>
    <n v="174075"/>
    <s v="002/2023"/>
    <s v="SM"/>
    <s v="Semi-Mth Classified"/>
    <s v="1BXX"/>
    <s v="BB-Instructional Aides"/>
    <n v="0"/>
    <n v="0"/>
    <n v="17.739999999999998"/>
    <x v="1"/>
  </r>
  <r>
    <x v="0"/>
    <x v="1"/>
    <x v="0"/>
    <s v="010-7810"/>
    <s v="GF-Other State"/>
    <s v="1110-1000-7107T"/>
    <s v="7107T"/>
    <s v="Early Literacy Support Block Grant S"/>
    <n v="1764401"/>
    <s v="WEST ATHENS EL"/>
    <x v="9"/>
    <s v="Health/Welfare - Classified"/>
    <x v="4"/>
    <x v="4"/>
    <n v="202216"/>
    <d v="2022-08-23T00:00:00"/>
    <d v="2022-08-23T00:00:00"/>
    <d v="2022-08-31T00:00:00"/>
    <n v="202216"/>
    <n v="4927"/>
    <s v="Health &amp; Medical Active"/>
    <n v="716245"/>
    <s v="Ana Flores"/>
    <n v="716245"/>
    <s v="Ana Flores"/>
    <n v="21104924"/>
    <s v="ED RESOURCE AIDE &amp; RESTR"/>
    <n v="30481417"/>
    <s v="ED RESOURCE AIDE &amp; RESTR"/>
    <n v="2937277"/>
    <n v="173883"/>
    <s v="002/2023"/>
    <s v="SM"/>
    <s v="Semi-Mth Classified"/>
    <s v="1BXX"/>
    <s v="BB-Instructional Aides"/>
    <n v="0"/>
    <n v="0"/>
    <n v="1183.33"/>
    <x v="1"/>
  </r>
  <r>
    <x v="0"/>
    <x v="1"/>
    <x v="0"/>
    <s v="010-7810"/>
    <s v="GF-Other State"/>
    <s v="1110-1000-7107T"/>
    <s v="7107T"/>
    <s v="Early Literacy Support Block Grant S"/>
    <n v="1764401"/>
    <s v="WEST ATHENS EL"/>
    <x v="15"/>
    <s v="Unemploy Insur - Classified"/>
    <x v="4"/>
    <x v="4"/>
    <n v="202216"/>
    <d v="2022-08-23T00:00:00"/>
    <d v="2022-08-23T00:00:00"/>
    <d v="2022-08-31T00:00:00"/>
    <n v="202216"/>
    <n v="4960"/>
    <s v="State UI Tax"/>
    <n v="716245"/>
    <s v="Ana Flores"/>
    <n v="716245"/>
    <s v="Ana Flores"/>
    <n v="21104924"/>
    <s v="ED RESOURCE AIDE &amp; RESTR"/>
    <n v="30481417"/>
    <s v="ED RESOURCE AIDE &amp; RESTR"/>
    <n v="2937277"/>
    <n v="173883"/>
    <s v="002/2023"/>
    <s v="SM"/>
    <s v="Semi-Mth Classified"/>
    <s v="1BXX"/>
    <s v="BB-Instructional Aides"/>
    <n v="0"/>
    <n v="0"/>
    <n v="1.1100000000000001"/>
    <x v="1"/>
  </r>
  <r>
    <x v="0"/>
    <x v="1"/>
    <x v="0"/>
    <s v="010-7810"/>
    <s v="GF-Other State"/>
    <s v="1110-1000-7107T"/>
    <s v="7107T"/>
    <s v="Early Literacy Support Block Grant S"/>
    <n v="1764401"/>
    <s v="WEST ATHENS EL"/>
    <x v="15"/>
    <s v="Unemploy Insur - Classified"/>
    <x v="4"/>
    <x v="4"/>
    <n v="202217"/>
    <d v="2022-09-08T00:00:00"/>
    <d v="2022-09-08T00:00:00"/>
    <d v="2022-08-31T00:00:00"/>
    <n v="202217"/>
    <n v="4960"/>
    <s v="State UI Tax"/>
    <n v="716245"/>
    <s v="Ana Flores"/>
    <n v="716245"/>
    <s v="Ana Flores"/>
    <n v="21104924"/>
    <s v="ED RESOURCE AIDE &amp; RESTR"/>
    <n v="30481417"/>
    <s v="ED RESOURCE AIDE &amp; RESTR"/>
    <n v="2946228"/>
    <n v="174075"/>
    <s v="002/2023"/>
    <s v="SM"/>
    <s v="Semi-Mth Classified"/>
    <s v="1BXX"/>
    <s v="BB-Instructional Aides"/>
    <n v="0"/>
    <n v="0"/>
    <n v="6.12"/>
    <x v="1"/>
  </r>
  <r>
    <x v="0"/>
    <x v="1"/>
    <x v="0"/>
    <s v="010-7810"/>
    <s v="GF-Other State"/>
    <s v="1110-1000-7107T"/>
    <s v="7107T"/>
    <s v="Early Literacy Support Block Grant S"/>
    <n v="1764401"/>
    <s v="WEST ATHENS EL"/>
    <x v="16"/>
    <s v="Workers Comp - Classified"/>
    <x v="4"/>
    <x v="4"/>
    <n v="202216"/>
    <d v="2022-08-23T00:00:00"/>
    <d v="2022-08-23T00:00:00"/>
    <d v="2022-08-31T00:00:00"/>
    <n v="202216"/>
    <s v="390R"/>
    <s v="Works Comp ER"/>
    <n v="716245"/>
    <s v="Ana Flores"/>
    <n v="716245"/>
    <s v="Ana Flores"/>
    <n v="21104924"/>
    <s v="ED RESOURCE AIDE &amp; RESTR"/>
    <n v="30481417"/>
    <s v="ED RESOURCE AIDE &amp; RESTR"/>
    <n v="2937277"/>
    <n v="173883"/>
    <s v="002/2023"/>
    <s v="SM"/>
    <s v="Semi-Mth Classified"/>
    <s v="1BXX"/>
    <s v="BB-Instructional Aides"/>
    <n v="0"/>
    <n v="0"/>
    <n v="5.85"/>
    <x v="1"/>
  </r>
  <r>
    <x v="0"/>
    <x v="1"/>
    <x v="0"/>
    <s v="010-7810"/>
    <s v="GF-Other State"/>
    <s v="1110-1000-7107T"/>
    <s v="7107T"/>
    <s v="Early Literacy Support Block Grant S"/>
    <n v="1764401"/>
    <s v="WEST ATHENS EL"/>
    <x v="16"/>
    <s v="Workers Comp - Classified"/>
    <x v="4"/>
    <x v="4"/>
    <n v="202217"/>
    <d v="2022-09-08T00:00:00"/>
    <d v="2022-09-08T00:00:00"/>
    <d v="2022-08-31T00:00:00"/>
    <n v="202217"/>
    <s v="390R"/>
    <s v="Works Comp ER"/>
    <n v="716245"/>
    <s v="Ana Flores"/>
    <n v="716245"/>
    <s v="Ana Flores"/>
    <n v="21104924"/>
    <s v="ED RESOURCE AIDE &amp; RESTR"/>
    <n v="30481417"/>
    <s v="ED RESOURCE AIDE &amp; RESTR"/>
    <n v="2946228"/>
    <n v="174075"/>
    <s v="002/2023"/>
    <s v="SM"/>
    <s v="Semi-Mth Classified"/>
    <s v="1BXX"/>
    <s v="BB-Instructional Aides"/>
    <n v="0"/>
    <n v="0"/>
    <n v="32.17"/>
    <x v="1"/>
  </r>
  <r>
    <x v="0"/>
    <x v="1"/>
    <x v="0"/>
    <s v="010-7810"/>
    <s v="GF-Other State"/>
    <s v="1110-1000-7107T"/>
    <s v="7107T"/>
    <s v="Early Literacy Support Block Grant S"/>
    <n v="1764401"/>
    <s v="WEST ATHENS EL"/>
    <x v="10"/>
    <s v="OPEB, Allocated - Classified"/>
    <x v="4"/>
    <x v="4"/>
    <n v="202216"/>
    <d v="2022-08-23T00:00:00"/>
    <d v="2022-08-23T00:00:00"/>
    <d v="2022-08-31T00:00:00"/>
    <n v="202216"/>
    <n v="4928"/>
    <s v="Health &amp; Medical Retiree"/>
    <n v="716245"/>
    <s v="Ana Flores"/>
    <n v="716245"/>
    <s v="Ana Flores"/>
    <n v="21104924"/>
    <s v="ED RESOURCE AIDE &amp; RESTR"/>
    <n v="30481417"/>
    <s v="ED RESOURCE AIDE &amp; RESTR"/>
    <n v="2937277"/>
    <n v="173883"/>
    <s v="002/2023"/>
    <s v="SM"/>
    <s v="Semi-Mth Classified"/>
    <s v="1BXX"/>
    <s v="BB-Instructional Aides"/>
    <n v="0"/>
    <n v="0"/>
    <n v="375"/>
    <x v="1"/>
  </r>
  <r>
    <x v="0"/>
    <x v="1"/>
    <x v="0"/>
    <s v="010-7810"/>
    <s v="GF-Other State"/>
    <s v="1110-2700-7107T"/>
    <s v="7107T"/>
    <s v="Early Literacy Support Block Grant S"/>
    <n v="1478601"/>
    <s v="LA SALLE EL"/>
    <x v="3"/>
    <s v="Medicare - Certificated"/>
    <x v="2"/>
    <x v="2"/>
    <n v="202207"/>
    <d v="2022-07-05T00:00:00"/>
    <d v="2022-09-02T00:00:00"/>
    <d v="2022-08-31T00:00:00"/>
    <n v="202209"/>
    <n v="4956"/>
    <s v="Medr Taxes-ERd"/>
    <n v="788932"/>
    <s v="Krystal White"/>
    <n v="788932"/>
    <s v="Krystal White"/>
    <n v="13100680"/>
    <s v="ASST PRIN, ELEMENTARY"/>
    <n v="30424790"/>
    <s v="ASST PRIN, ELEMENTARY"/>
    <n v="2941192"/>
    <n v="174002"/>
    <s v="002/2023"/>
    <s v="CE"/>
    <s v="Monthly Certificated"/>
    <s v="2MSX"/>
    <s v="MS-Certificated Mgmt Supvry"/>
    <n v="0"/>
    <n v="0"/>
    <n v="-0.06"/>
    <x v="0"/>
  </r>
  <r>
    <x v="0"/>
    <x v="1"/>
    <x v="0"/>
    <s v="010-7810"/>
    <s v="GF-Other State"/>
    <s v="1110-2700-7107T"/>
    <s v="7107T"/>
    <s v="Early Literacy Support Block Grant S"/>
    <n v="1478601"/>
    <s v="LA SALLE EL"/>
    <x v="6"/>
    <s v="Unemploy Insur - Certificated"/>
    <x v="2"/>
    <x v="2"/>
    <n v="202207"/>
    <d v="2022-07-05T00:00:00"/>
    <d v="2022-09-02T00:00:00"/>
    <d v="2022-08-31T00:00:00"/>
    <n v="202209"/>
    <n v="4960"/>
    <s v="State UI Tax"/>
    <n v="788932"/>
    <s v="Krystal White"/>
    <n v="788932"/>
    <s v="Krystal White"/>
    <n v="13100680"/>
    <s v="ASST PRIN, ELEMENTARY"/>
    <n v="30424790"/>
    <s v="ASST PRIN, ELEMENTARY"/>
    <n v="2941192"/>
    <n v="174002"/>
    <s v="002/2023"/>
    <s v="CE"/>
    <s v="Monthly Certificated"/>
    <s v="2MSX"/>
    <s v="MS-Certificated Mgmt Supvry"/>
    <n v="0"/>
    <n v="0"/>
    <n v="-0.02"/>
    <x v="0"/>
  </r>
  <r>
    <x v="0"/>
    <x v="2"/>
    <x v="0"/>
    <s v="010-7810"/>
    <s v="GF-Other State"/>
    <s v="1110-1000-7107T"/>
    <s v="7107T"/>
    <s v="Early Literacy Support Block Grant S"/>
    <n v="1401401"/>
    <s v="FRIES EL"/>
    <x v="0"/>
    <s v="Teacher Salaries - Reg Assignment"/>
    <x v="0"/>
    <x v="0"/>
    <n v="202210"/>
    <d v="2022-10-05T00:00:00"/>
    <d v="2022-10-05T00:00:00"/>
    <d v="2022-09-30T00:00:00"/>
    <n v="202210"/>
    <n v="1301"/>
    <s v="Masters Degree"/>
    <n v="648899"/>
    <s v="Susan Acevedo"/>
    <n v="648899"/>
    <s v="Susan Acevedo"/>
    <n v="11100731"/>
    <s v="ELEMENTARY TEACHER"/>
    <n v="30481415"/>
    <s v="ELEMENTARY TEACHER"/>
    <n v="2950301"/>
    <n v="174638"/>
    <s v="003/2023"/>
    <s v="CE"/>
    <s v="Monthly Certificated"/>
    <s v="2UTK"/>
    <s v="UU-Teachers (K-12/Sp Ed)"/>
    <n v="0.48"/>
    <n v="114"/>
    <n v="54.37"/>
    <x v="0"/>
  </r>
  <r>
    <x v="0"/>
    <x v="2"/>
    <x v="0"/>
    <s v="010-7810"/>
    <s v="GF-Other State"/>
    <s v="1110-1000-7107T"/>
    <s v="7107T"/>
    <s v="Early Literacy Support Block Grant S"/>
    <n v="1401401"/>
    <s v="FRIES EL"/>
    <x v="0"/>
    <s v="Teacher Salaries - Reg Assignment"/>
    <x v="0"/>
    <x v="0"/>
    <n v="202210"/>
    <d v="2022-10-05T00:00:00"/>
    <d v="2022-10-05T00:00:00"/>
    <d v="2022-09-30T00:00:00"/>
    <n v="202210"/>
    <n v="4101"/>
    <s v="Base Hours - Salary"/>
    <n v="648899"/>
    <s v="Susan Acevedo"/>
    <n v="648899"/>
    <s v="Susan Acevedo"/>
    <n v="11100731"/>
    <s v="ELEMENTARY TEACHER"/>
    <n v="30481415"/>
    <s v="ELEMENTARY TEACHER"/>
    <n v="2950301"/>
    <n v="174638"/>
    <s v="003/2023"/>
    <s v="CE"/>
    <s v="Monthly Certificated"/>
    <s v="2UTK"/>
    <s v="UU-Teachers (K-12/Sp Ed)"/>
    <n v="0"/>
    <n v="114"/>
    <n v="7745.04"/>
    <x v="0"/>
  </r>
  <r>
    <x v="0"/>
    <x v="2"/>
    <x v="0"/>
    <s v="010-7810"/>
    <s v="GF-Other State"/>
    <s v="1110-1000-7107T"/>
    <s v="7107T"/>
    <s v="Early Literacy Support Block Grant S"/>
    <n v="1401401"/>
    <s v="FRIES EL"/>
    <x v="1"/>
    <s v="Teacher Assistant Salaries"/>
    <x v="0"/>
    <x v="0"/>
    <n v="202218"/>
    <d v="2022-09-23T00:00:00"/>
    <d v="2022-09-23T00:00:00"/>
    <d v="2022-09-30T00:00:00"/>
    <n v="202218"/>
    <n v="100"/>
    <s v="Regular Time Pay"/>
    <n v="1176670"/>
    <s v="Lucero Olivas Morales"/>
    <n v="1176670"/>
    <s v="Lucero Olivas Morales"/>
    <n v="11500953"/>
    <s v="TEACHER ASST - DEGREE TRA"/>
    <n v="30481413"/>
    <s v="TEACHER ASST - DEGREE TRA"/>
    <n v="2946609"/>
    <n v="174529"/>
    <s v="003/2023"/>
    <s v="SM"/>
    <s v="Semi-Mth Classified"/>
    <s v="2FDX"/>
    <s v="FF-Teacher Asst (Degree)"/>
    <n v="16.91"/>
    <n v="55.8"/>
    <n v="943.77"/>
    <x v="0"/>
  </r>
  <r>
    <x v="0"/>
    <x v="2"/>
    <x v="0"/>
    <s v="010-7810"/>
    <s v="GF-Other State"/>
    <s v="1110-1000-7107T"/>
    <s v="7107T"/>
    <s v="Early Literacy Support Block Grant S"/>
    <n v="1401401"/>
    <s v="FRIES EL"/>
    <x v="1"/>
    <s v="Teacher Assistant Salaries"/>
    <x v="0"/>
    <x v="0"/>
    <n v="202218"/>
    <d v="2022-09-23T00:00:00"/>
    <d v="2022-09-23T00:00:00"/>
    <d v="2022-09-30T00:00:00"/>
    <n v="202218"/>
    <n v="100"/>
    <s v="Regular Time Pay"/>
    <n v="1176790"/>
    <s v="Niah Carrillo"/>
    <n v="1176790"/>
    <s v="Niah Carrillo"/>
    <n v="11500953"/>
    <s v="TEACHER ASST - DEGREE TRA"/>
    <n v="30481414"/>
    <s v="TEACHER ASST - DEGREE TRA"/>
    <n v="2946609"/>
    <n v="174529"/>
    <s v="003/2023"/>
    <s v="SM"/>
    <s v="Semi-Mth Classified"/>
    <s v="2FDX"/>
    <s v="FF-Teacher Asst (Degree)"/>
    <n v="16.91"/>
    <n v="55.8"/>
    <n v="943.77"/>
    <x v="0"/>
  </r>
  <r>
    <x v="0"/>
    <x v="2"/>
    <x v="0"/>
    <s v="010-7810"/>
    <s v="GF-Other State"/>
    <s v="1110-1000-7107T"/>
    <s v="7107T"/>
    <s v="Early Literacy Support Block Grant S"/>
    <n v="1401401"/>
    <s v="FRIES EL"/>
    <x v="1"/>
    <s v="Teacher Assistant Salaries"/>
    <x v="0"/>
    <x v="0"/>
    <n v="202218"/>
    <d v="2022-09-23T00:00:00"/>
    <d v="2022-10-07T00:00:00"/>
    <d v="2022-09-30T00:00:00"/>
    <n v="202219"/>
    <n v="100"/>
    <s v="Regular Time Pay"/>
    <n v="1176670"/>
    <s v="Lucero Olivas Morales"/>
    <n v="1176670"/>
    <s v="Lucero Olivas Morales"/>
    <n v="11500953"/>
    <s v="TEACHER ASST - DEGREE TRA"/>
    <n v="30481413"/>
    <s v="TEACHER ASST - DEGREE TRA"/>
    <n v="2951977"/>
    <n v="174726"/>
    <s v="003/2023"/>
    <s v="SM"/>
    <s v="Semi-Mth Classified"/>
    <s v="2FDX"/>
    <s v="FF-Teacher Asst (Degree)"/>
    <n v="16.91"/>
    <n v="-1.7"/>
    <n v="-28.75"/>
    <x v="0"/>
  </r>
  <r>
    <x v="0"/>
    <x v="2"/>
    <x v="0"/>
    <s v="010-7810"/>
    <s v="GF-Other State"/>
    <s v="1110-1000-7107T"/>
    <s v="7107T"/>
    <s v="Early Literacy Support Block Grant S"/>
    <n v="1401401"/>
    <s v="FRIES EL"/>
    <x v="1"/>
    <s v="Teacher Assistant Salaries"/>
    <x v="0"/>
    <x v="0"/>
    <n v="202219"/>
    <d v="2022-10-07T00:00:00"/>
    <d v="2022-10-07T00:00:00"/>
    <d v="2022-09-30T00:00:00"/>
    <n v="202219"/>
    <n v="100"/>
    <s v="Regular Time Pay"/>
    <n v="1176670"/>
    <s v="Lucero Olivas Morales"/>
    <n v="1176670"/>
    <s v="Lucero Olivas Morales"/>
    <n v="11500953"/>
    <s v="TEACHER ASST - DEGREE TRA"/>
    <n v="30481413"/>
    <s v="TEACHER ASST - DEGREE TRA"/>
    <n v="2951977"/>
    <n v="174726"/>
    <s v="003/2023"/>
    <s v="SM"/>
    <s v="Semi-Mth Classified"/>
    <s v="2FDX"/>
    <s v="FF-Teacher Asst (Degree)"/>
    <n v="16.91"/>
    <n v="66"/>
    <n v="1116.29"/>
    <x v="0"/>
  </r>
  <r>
    <x v="0"/>
    <x v="2"/>
    <x v="0"/>
    <s v="010-7810"/>
    <s v="GF-Other State"/>
    <s v="1110-1000-7107T"/>
    <s v="7107T"/>
    <s v="Early Literacy Support Block Grant S"/>
    <n v="1401401"/>
    <s v="FRIES EL"/>
    <x v="1"/>
    <s v="Teacher Assistant Salaries"/>
    <x v="0"/>
    <x v="0"/>
    <n v="202219"/>
    <d v="2022-10-07T00:00:00"/>
    <d v="2022-10-07T00:00:00"/>
    <d v="2022-09-30T00:00:00"/>
    <n v="202219"/>
    <n v="100"/>
    <s v="Regular Time Pay"/>
    <n v="1176790"/>
    <s v="Niah Carrillo"/>
    <n v="1176790"/>
    <s v="Niah Carrillo"/>
    <n v="11500953"/>
    <s v="TEACHER ASST - DEGREE TRA"/>
    <n v="30481414"/>
    <s v="TEACHER ASST - DEGREE TRA"/>
    <n v="2951977"/>
    <n v="174726"/>
    <s v="003/2023"/>
    <s v="SM"/>
    <s v="Semi-Mth Classified"/>
    <s v="2FDX"/>
    <s v="FF-Teacher Asst (Degree)"/>
    <n v="16.91"/>
    <n v="55.8"/>
    <n v="943.77"/>
    <x v="0"/>
  </r>
  <r>
    <x v="0"/>
    <x v="2"/>
    <x v="0"/>
    <s v="010-7810"/>
    <s v="GF-Other State"/>
    <s v="1110-1000-7107T"/>
    <s v="7107T"/>
    <s v="Early Literacy Support Block Grant S"/>
    <n v="1401401"/>
    <s v="FRIES EL"/>
    <x v="2"/>
    <s v="STRS - Certificated"/>
    <x v="0"/>
    <x v="0"/>
    <n v="202209"/>
    <d v="2022-09-02T00:00:00"/>
    <d v="2022-09-12T00:00:00"/>
    <d v="2022-09-12T00:00:00"/>
    <s v="B 0 2015"/>
    <n v="4945"/>
    <s v="STRS ER"/>
    <n v="648899"/>
    <s v="Susan Acevedo"/>
    <n v="648899"/>
    <s v="Susan Acevedo"/>
    <n v="11100731"/>
    <s v="ELEMENTARY TEACHER"/>
    <n v="30481415"/>
    <s v="ELEMENTARY TEACHER"/>
    <n v="2942081"/>
    <n v="174191"/>
    <s v="003/2023"/>
    <s v="CE"/>
    <s v="Monthly Certificated"/>
    <s v="2UTK"/>
    <s v="UU-Teachers (K-12/Sp Ed)"/>
    <n v="0"/>
    <n v="0"/>
    <n v="0.01"/>
    <x v="0"/>
  </r>
  <r>
    <x v="0"/>
    <x v="2"/>
    <x v="0"/>
    <s v="010-7810"/>
    <s v="GF-Other State"/>
    <s v="1110-1000-7107T"/>
    <s v="7107T"/>
    <s v="Early Literacy Support Block Grant S"/>
    <n v="1401401"/>
    <s v="FRIES EL"/>
    <x v="2"/>
    <s v="STRS - Certificated"/>
    <x v="0"/>
    <x v="0"/>
    <n v="202210"/>
    <d v="2022-10-05T00:00:00"/>
    <d v="2022-10-05T00:00:00"/>
    <d v="2022-09-30T00:00:00"/>
    <n v="202210"/>
    <n v="4945"/>
    <s v="STRS ER"/>
    <n v="648899"/>
    <s v="Susan Acevedo"/>
    <n v="648899"/>
    <s v="Susan Acevedo"/>
    <n v="11100731"/>
    <s v="ELEMENTARY TEACHER"/>
    <n v="30481415"/>
    <s v="ELEMENTARY TEACHER"/>
    <n v="2950301"/>
    <n v="174638"/>
    <s v="003/2023"/>
    <s v="CE"/>
    <s v="Monthly Certificated"/>
    <s v="2UTK"/>
    <s v="UU-Teachers (K-12/Sp Ed)"/>
    <n v="0"/>
    <n v="0"/>
    <n v="1489.69"/>
    <x v="0"/>
  </r>
  <r>
    <x v="0"/>
    <x v="2"/>
    <x v="0"/>
    <s v="010-7810"/>
    <s v="GF-Other State"/>
    <s v="1110-1000-7107T"/>
    <s v="7107T"/>
    <s v="Early Literacy Support Block Grant S"/>
    <n v="1401401"/>
    <s v="FRIES EL"/>
    <x v="3"/>
    <s v="Medicare - Certificated"/>
    <x v="0"/>
    <x v="0"/>
    <n v="202209"/>
    <d v="2022-09-02T00:00:00"/>
    <d v="2022-09-12T00:00:00"/>
    <d v="2022-09-12T00:00:00"/>
    <s v="B 0 2015"/>
    <n v="4956"/>
    <s v="Medr Taxes-ERd"/>
    <n v="648899"/>
    <s v="Susan Acevedo"/>
    <n v="648899"/>
    <s v="Susan Acevedo"/>
    <n v="11100731"/>
    <s v="ELEMENTARY TEACHER"/>
    <n v="30481415"/>
    <s v="ELEMENTARY TEACHER"/>
    <n v="2942081"/>
    <n v="174191"/>
    <s v="003/2023"/>
    <s v="CE"/>
    <s v="Monthly Certificated"/>
    <s v="2UTK"/>
    <s v="UU-Teachers (K-12/Sp Ed)"/>
    <n v="0"/>
    <n v="0"/>
    <n v="-16.95"/>
    <x v="0"/>
  </r>
  <r>
    <x v="0"/>
    <x v="2"/>
    <x v="0"/>
    <s v="010-7810"/>
    <s v="GF-Other State"/>
    <s v="1110-1000-7107T"/>
    <s v="7107T"/>
    <s v="Early Literacy Support Block Grant S"/>
    <n v="1401401"/>
    <s v="FRIES EL"/>
    <x v="3"/>
    <s v="Medicare - Certificated"/>
    <x v="0"/>
    <x v="0"/>
    <n v="202210"/>
    <d v="2022-10-05T00:00:00"/>
    <d v="2022-10-05T00:00:00"/>
    <d v="2022-09-30T00:00:00"/>
    <n v="202210"/>
    <n v="4956"/>
    <s v="Medr Taxes-ERd"/>
    <n v="648899"/>
    <s v="Susan Acevedo"/>
    <n v="648899"/>
    <s v="Susan Acevedo"/>
    <n v="11100731"/>
    <s v="ELEMENTARY TEACHER"/>
    <n v="30481415"/>
    <s v="ELEMENTARY TEACHER"/>
    <n v="2950301"/>
    <n v="174638"/>
    <s v="003/2023"/>
    <s v="CE"/>
    <s v="Monthly Certificated"/>
    <s v="2UTK"/>
    <s v="UU-Teachers (K-12/Sp Ed)"/>
    <n v="0"/>
    <n v="0"/>
    <n v="113.09"/>
    <x v="0"/>
  </r>
  <r>
    <x v="0"/>
    <x v="2"/>
    <x v="0"/>
    <s v="010-7810"/>
    <s v="GF-Other State"/>
    <s v="1110-1000-7107T"/>
    <s v="7107T"/>
    <s v="Early Literacy Support Block Grant S"/>
    <n v="1401401"/>
    <s v="FRIES EL"/>
    <x v="3"/>
    <s v="Medicare - Certificated"/>
    <x v="0"/>
    <x v="0"/>
    <n v="202215"/>
    <d v="2022-08-08T00:00:00"/>
    <d v="2022-10-07T00:00:00"/>
    <d v="2022-09-30T00:00:00"/>
    <n v="202219"/>
    <n v="4956"/>
    <s v="Medr Taxes-ERd"/>
    <n v="1176670"/>
    <s v="Lucero Olivas Morales"/>
    <n v="1176670"/>
    <s v="Lucero Olivas Morales"/>
    <n v="11500953"/>
    <s v="TEACHER ASST - DEGREE TRA"/>
    <n v="30481413"/>
    <s v="TEACHER ASST - DEGREE TRA"/>
    <n v="2951977"/>
    <n v="174726"/>
    <s v="003/2023"/>
    <s v="SM"/>
    <s v="Semi-Mth Classified"/>
    <s v="2FDX"/>
    <s v="FF-Teacher Asst (Degree)"/>
    <n v="0"/>
    <n v="0"/>
    <n v="6.29"/>
    <x v="0"/>
  </r>
  <r>
    <x v="0"/>
    <x v="2"/>
    <x v="0"/>
    <s v="010-7810"/>
    <s v="GF-Other State"/>
    <s v="1110-1000-7107T"/>
    <s v="7107T"/>
    <s v="Early Literacy Support Block Grant S"/>
    <n v="1401401"/>
    <s v="FRIES EL"/>
    <x v="3"/>
    <s v="Medicare - Certificated"/>
    <x v="0"/>
    <x v="0"/>
    <n v="202218"/>
    <d v="2022-09-23T00:00:00"/>
    <d v="2022-09-23T00:00:00"/>
    <d v="2022-09-30T00:00:00"/>
    <n v="202218"/>
    <n v="4956"/>
    <s v="Medr Taxes-ERd"/>
    <n v="1176670"/>
    <s v="Lucero Olivas Morales"/>
    <n v="1176670"/>
    <s v="Lucero Olivas Morales"/>
    <n v="11500953"/>
    <s v="TEACHER ASST - DEGREE TRA"/>
    <n v="30481413"/>
    <s v="TEACHER ASST - DEGREE TRA"/>
    <n v="2946609"/>
    <n v="174529"/>
    <s v="003/2023"/>
    <s v="SM"/>
    <s v="Semi-Mth Classified"/>
    <s v="2FDX"/>
    <s v="FF-Teacher Asst (Degree)"/>
    <n v="0"/>
    <n v="0"/>
    <n v="13.68"/>
    <x v="0"/>
  </r>
  <r>
    <x v="0"/>
    <x v="2"/>
    <x v="0"/>
    <s v="010-7810"/>
    <s v="GF-Other State"/>
    <s v="1110-1000-7107T"/>
    <s v="7107T"/>
    <s v="Early Literacy Support Block Grant S"/>
    <n v="1401401"/>
    <s v="FRIES EL"/>
    <x v="3"/>
    <s v="Medicare - Certificated"/>
    <x v="0"/>
    <x v="0"/>
    <n v="202218"/>
    <d v="2022-09-23T00:00:00"/>
    <d v="2022-09-23T00:00:00"/>
    <d v="2022-09-30T00:00:00"/>
    <n v="202218"/>
    <n v="4956"/>
    <s v="Medr Taxes-ERd"/>
    <n v="1176790"/>
    <s v="Niah Carrillo"/>
    <n v="1176790"/>
    <s v="Niah Carrillo"/>
    <n v="11500953"/>
    <s v="TEACHER ASST - DEGREE TRA"/>
    <n v="30481414"/>
    <s v="TEACHER ASST - DEGREE TRA"/>
    <n v="2946609"/>
    <n v="174529"/>
    <s v="003/2023"/>
    <s v="SM"/>
    <s v="Semi-Mth Classified"/>
    <s v="2FDX"/>
    <s v="FF-Teacher Asst (Degree)"/>
    <n v="0"/>
    <n v="0"/>
    <n v="13.68"/>
    <x v="0"/>
  </r>
  <r>
    <x v="0"/>
    <x v="2"/>
    <x v="0"/>
    <s v="010-7810"/>
    <s v="GF-Other State"/>
    <s v="1110-1000-7107T"/>
    <s v="7107T"/>
    <s v="Early Literacy Support Block Grant S"/>
    <n v="1401401"/>
    <s v="FRIES EL"/>
    <x v="3"/>
    <s v="Medicare - Certificated"/>
    <x v="0"/>
    <x v="0"/>
    <n v="202219"/>
    <d v="2022-10-07T00:00:00"/>
    <d v="2022-10-07T00:00:00"/>
    <d v="2022-09-30T00:00:00"/>
    <n v="202219"/>
    <n v="4956"/>
    <s v="Medr Taxes-ERd"/>
    <n v="1176670"/>
    <s v="Lucero Olivas Morales"/>
    <n v="1176670"/>
    <s v="Lucero Olivas Morales"/>
    <n v="11500953"/>
    <s v="TEACHER ASST - DEGREE TRA"/>
    <n v="30481413"/>
    <s v="TEACHER ASST - DEGREE TRA"/>
    <n v="2951977"/>
    <n v="174726"/>
    <s v="003/2023"/>
    <s v="SM"/>
    <s v="Semi-Mth Classified"/>
    <s v="2FDX"/>
    <s v="FF-Teacher Asst (Degree)"/>
    <n v="0"/>
    <n v="0"/>
    <n v="14.32"/>
    <x v="0"/>
  </r>
  <r>
    <x v="0"/>
    <x v="2"/>
    <x v="0"/>
    <s v="010-7810"/>
    <s v="GF-Other State"/>
    <s v="1110-1000-7107T"/>
    <s v="7107T"/>
    <s v="Early Literacy Support Block Grant S"/>
    <n v="1401401"/>
    <s v="FRIES EL"/>
    <x v="3"/>
    <s v="Medicare - Certificated"/>
    <x v="0"/>
    <x v="0"/>
    <n v="202219"/>
    <d v="2022-10-07T00:00:00"/>
    <d v="2022-10-07T00:00:00"/>
    <d v="2022-09-30T00:00:00"/>
    <n v="202219"/>
    <n v="4956"/>
    <s v="Medr Taxes-ERd"/>
    <n v="1176790"/>
    <s v="Niah Carrillo"/>
    <n v="1176790"/>
    <s v="Niah Carrillo"/>
    <n v="11500953"/>
    <s v="TEACHER ASST - DEGREE TRA"/>
    <n v="30481414"/>
    <s v="TEACHER ASST - DEGREE TRA"/>
    <n v="2951977"/>
    <n v="174726"/>
    <s v="003/2023"/>
    <s v="SM"/>
    <s v="Semi-Mth Classified"/>
    <s v="2FDX"/>
    <s v="FF-Teacher Asst (Degree)"/>
    <n v="0"/>
    <n v="0"/>
    <n v="13.69"/>
    <x v="0"/>
  </r>
  <r>
    <x v="0"/>
    <x v="2"/>
    <x v="0"/>
    <s v="010-7810"/>
    <s v="GF-Other State"/>
    <s v="1110-1000-7107T"/>
    <s v="7107T"/>
    <s v="Early Literacy Support Block Grant S"/>
    <n v="1401401"/>
    <s v="FRIES EL"/>
    <x v="3"/>
    <s v="Medicare - Certificated"/>
    <x v="0"/>
    <x v="0"/>
    <s v="B 0 2015"/>
    <d v="2022-09-12T00:00:00"/>
    <d v="2022-09-12T00:00:00"/>
    <d v="2022-09-12T00:00:00"/>
    <s v="B 0 2015"/>
    <n v="4956"/>
    <s v="Medr Taxes-ERd"/>
    <n v="648899"/>
    <s v="Susan Acevedo"/>
    <n v="648899"/>
    <s v="Susan Acevedo"/>
    <n v="11100731"/>
    <s v="ELEMENTARY TEACHER"/>
    <n v="30481415"/>
    <s v="ELEMENTARY TEACHER"/>
    <n v="2942081"/>
    <n v="174191"/>
    <s v="003/2023"/>
    <s v="CE"/>
    <s v="Monthly Certificated"/>
    <s v="2UTK"/>
    <s v="UU-Teachers (K-12/Sp Ed)"/>
    <n v="0"/>
    <n v="0"/>
    <n v="19.95"/>
    <x v="0"/>
  </r>
  <r>
    <x v="0"/>
    <x v="2"/>
    <x v="0"/>
    <s v="010-7810"/>
    <s v="GF-Other State"/>
    <s v="1110-1000-7107T"/>
    <s v="7107T"/>
    <s v="Early Literacy Support Block Grant S"/>
    <n v="1401401"/>
    <s v="FRIES EL"/>
    <x v="4"/>
    <s v="Retirement In Lieu (PARS)-Cert"/>
    <x v="0"/>
    <x v="0"/>
    <n v="202218"/>
    <d v="2022-09-23T00:00:00"/>
    <d v="2022-09-23T00:00:00"/>
    <d v="2022-09-30T00:00:00"/>
    <n v="202218"/>
    <n v="4951"/>
    <s v="District Paid PARS"/>
    <n v="1176670"/>
    <s v="Lucero Olivas Morales"/>
    <n v="1176670"/>
    <s v="Lucero Olivas Morales"/>
    <n v="11500953"/>
    <s v="TEACHER ASST - DEGREE TRA"/>
    <n v="30481413"/>
    <s v="TEACHER ASST - DEGREE TRA"/>
    <n v="2946609"/>
    <n v="174529"/>
    <s v="003/2023"/>
    <s v="SM"/>
    <s v="Semi-Mth Classified"/>
    <s v="2FDX"/>
    <s v="FF-Teacher Asst (Degree)"/>
    <n v="0"/>
    <n v="0"/>
    <n v="35.39"/>
    <x v="0"/>
  </r>
  <r>
    <x v="0"/>
    <x v="2"/>
    <x v="0"/>
    <s v="010-7810"/>
    <s v="GF-Other State"/>
    <s v="1110-1000-7107T"/>
    <s v="7107T"/>
    <s v="Early Literacy Support Block Grant S"/>
    <n v="1401401"/>
    <s v="FRIES EL"/>
    <x v="4"/>
    <s v="Retirement In Lieu (PARS)-Cert"/>
    <x v="0"/>
    <x v="0"/>
    <n v="202218"/>
    <d v="2022-09-23T00:00:00"/>
    <d v="2022-09-23T00:00:00"/>
    <d v="2022-09-30T00:00:00"/>
    <n v="202218"/>
    <n v="4951"/>
    <s v="District Paid PARS"/>
    <n v="1176790"/>
    <s v="Niah Carrillo"/>
    <n v="1176790"/>
    <s v="Niah Carrillo"/>
    <n v="11500953"/>
    <s v="TEACHER ASST - DEGREE TRA"/>
    <n v="30481414"/>
    <s v="TEACHER ASST - DEGREE TRA"/>
    <n v="2946609"/>
    <n v="174529"/>
    <s v="003/2023"/>
    <s v="SM"/>
    <s v="Semi-Mth Classified"/>
    <s v="2FDX"/>
    <s v="FF-Teacher Asst (Degree)"/>
    <n v="0"/>
    <n v="0"/>
    <n v="35.39"/>
    <x v="0"/>
  </r>
  <r>
    <x v="0"/>
    <x v="2"/>
    <x v="0"/>
    <s v="010-7810"/>
    <s v="GF-Other State"/>
    <s v="1110-1000-7107T"/>
    <s v="7107T"/>
    <s v="Early Literacy Support Block Grant S"/>
    <n v="1401401"/>
    <s v="FRIES EL"/>
    <x v="4"/>
    <s v="Retirement In Lieu (PARS)-Cert"/>
    <x v="0"/>
    <x v="0"/>
    <n v="202218"/>
    <d v="2022-09-23T00:00:00"/>
    <d v="2022-10-07T00:00:00"/>
    <d v="2022-09-30T00:00:00"/>
    <n v="202219"/>
    <n v="4951"/>
    <s v="District Paid PARS"/>
    <n v="1176670"/>
    <s v="Lucero Olivas Morales"/>
    <n v="1176670"/>
    <s v="Lucero Olivas Morales"/>
    <n v="11500953"/>
    <s v="TEACHER ASST - DEGREE TRA"/>
    <n v="30481413"/>
    <s v="TEACHER ASST - DEGREE TRA"/>
    <n v="2951977"/>
    <n v="174726"/>
    <s v="003/2023"/>
    <s v="SM"/>
    <s v="Semi-Mth Classified"/>
    <s v="2FDX"/>
    <s v="FF-Teacher Asst (Degree)"/>
    <n v="0"/>
    <n v="0"/>
    <n v="-1.08"/>
    <x v="0"/>
  </r>
  <r>
    <x v="0"/>
    <x v="2"/>
    <x v="0"/>
    <s v="010-7810"/>
    <s v="GF-Other State"/>
    <s v="1110-1000-7107T"/>
    <s v="7107T"/>
    <s v="Early Literacy Support Block Grant S"/>
    <n v="1401401"/>
    <s v="FRIES EL"/>
    <x v="4"/>
    <s v="Retirement In Lieu (PARS)-Cert"/>
    <x v="0"/>
    <x v="0"/>
    <n v="202219"/>
    <d v="2022-10-07T00:00:00"/>
    <d v="2022-10-07T00:00:00"/>
    <d v="2022-09-30T00:00:00"/>
    <n v="202219"/>
    <n v="4951"/>
    <s v="District Paid PARS"/>
    <n v="1176670"/>
    <s v="Lucero Olivas Morales"/>
    <n v="1176670"/>
    <s v="Lucero Olivas Morales"/>
    <n v="11500953"/>
    <s v="TEACHER ASST - DEGREE TRA"/>
    <n v="30481413"/>
    <s v="TEACHER ASST - DEGREE TRA"/>
    <n v="2951977"/>
    <n v="174726"/>
    <s v="003/2023"/>
    <s v="SM"/>
    <s v="Semi-Mth Classified"/>
    <s v="2FDX"/>
    <s v="FF-Teacher Asst (Degree)"/>
    <n v="0"/>
    <n v="0"/>
    <n v="41.86"/>
    <x v="0"/>
  </r>
  <r>
    <x v="0"/>
    <x v="2"/>
    <x v="0"/>
    <s v="010-7810"/>
    <s v="GF-Other State"/>
    <s v="1110-1000-7107T"/>
    <s v="7107T"/>
    <s v="Early Literacy Support Block Grant S"/>
    <n v="1401401"/>
    <s v="FRIES EL"/>
    <x v="4"/>
    <s v="Retirement In Lieu (PARS)-Cert"/>
    <x v="0"/>
    <x v="0"/>
    <n v="202219"/>
    <d v="2022-10-07T00:00:00"/>
    <d v="2022-10-07T00:00:00"/>
    <d v="2022-09-30T00:00:00"/>
    <n v="202219"/>
    <n v="4951"/>
    <s v="District Paid PARS"/>
    <n v="1176790"/>
    <s v="Niah Carrillo"/>
    <n v="1176790"/>
    <s v="Niah Carrillo"/>
    <n v="11500953"/>
    <s v="TEACHER ASST - DEGREE TRA"/>
    <n v="30481414"/>
    <s v="TEACHER ASST - DEGREE TRA"/>
    <n v="2951977"/>
    <n v="174726"/>
    <s v="003/2023"/>
    <s v="SM"/>
    <s v="Semi-Mth Classified"/>
    <s v="2FDX"/>
    <s v="FF-Teacher Asst (Degree)"/>
    <n v="0"/>
    <n v="0"/>
    <n v="35.39"/>
    <x v="0"/>
  </r>
  <r>
    <x v="0"/>
    <x v="2"/>
    <x v="0"/>
    <s v="010-7810"/>
    <s v="GF-Other State"/>
    <s v="1110-1000-7107T"/>
    <s v="7107T"/>
    <s v="Early Literacy Support Block Grant S"/>
    <n v="1401401"/>
    <s v="FRIES EL"/>
    <x v="5"/>
    <s v="Health/Welfare - Certificated"/>
    <x v="0"/>
    <x v="0"/>
    <n v="202210"/>
    <d v="2022-10-05T00:00:00"/>
    <d v="2022-10-05T00:00:00"/>
    <d v="2022-09-30T00:00:00"/>
    <n v="202210"/>
    <n v="4927"/>
    <s v="Health &amp; Medical Active"/>
    <n v="648899"/>
    <s v="Susan Acevedo"/>
    <n v="648899"/>
    <s v="Susan Acevedo"/>
    <n v="11100731"/>
    <s v="ELEMENTARY TEACHER"/>
    <n v="30481415"/>
    <s v="ELEMENTARY TEACHER"/>
    <n v="2950301"/>
    <n v="174638"/>
    <s v="003/2023"/>
    <s v="CE"/>
    <s v="Monthly Certificated"/>
    <s v="2UTK"/>
    <s v="UU-Teachers (K-12/Sp Ed)"/>
    <n v="0"/>
    <n v="0"/>
    <n v="1183.33"/>
    <x v="0"/>
  </r>
  <r>
    <x v="0"/>
    <x v="2"/>
    <x v="0"/>
    <s v="010-7810"/>
    <s v="GF-Other State"/>
    <s v="1110-1000-7107T"/>
    <s v="7107T"/>
    <s v="Early Literacy Support Block Grant S"/>
    <n v="1401401"/>
    <s v="FRIES EL"/>
    <x v="6"/>
    <s v="Unemploy Insur - Certificated"/>
    <x v="0"/>
    <x v="0"/>
    <n v="202209"/>
    <d v="2022-09-02T00:00:00"/>
    <d v="2022-09-12T00:00:00"/>
    <d v="2022-09-12T00:00:00"/>
    <s v="B 0 2015"/>
    <n v="4960"/>
    <s v="State UI Tax"/>
    <n v="648899"/>
    <s v="Susan Acevedo"/>
    <n v="648899"/>
    <s v="Susan Acevedo"/>
    <n v="11100731"/>
    <s v="ELEMENTARY TEACHER"/>
    <n v="30481415"/>
    <s v="ELEMENTARY TEACHER"/>
    <n v="2942081"/>
    <n v="174191"/>
    <s v="003/2023"/>
    <s v="CE"/>
    <s v="Monthly Certificated"/>
    <s v="2UTK"/>
    <s v="UU-Teachers (K-12/Sp Ed)"/>
    <n v="0"/>
    <n v="0"/>
    <n v="-5.84"/>
    <x v="0"/>
  </r>
  <r>
    <x v="0"/>
    <x v="2"/>
    <x v="0"/>
    <s v="010-7810"/>
    <s v="GF-Other State"/>
    <s v="1110-1000-7107T"/>
    <s v="7107T"/>
    <s v="Early Literacy Support Block Grant S"/>
    <n v="1401401"/>
    <s v="FRIES EL"/>
    <x v="6"/>
    <s v="Unemploy Insur - Certificated"/>
    <x v="0"/>
    <x v="0"/>
    <n v="202210"/>
    <d v="2022-10-05T00:00:00"/>
    <d v="2022-10-05T00:00:00"/>
    <d v="2022-09-30T00:00:00"/>
    <n v="202210"/>
    <n v="4960"/>
    <s v="State UI Tax"/>
    <n v="648899"/>
    <s v="Susan Acevedo"/>
    <n v="648899"/>
    <s v="Susan Acevedo"/>
    <n v="11100731"/>
    <s v="ELEMENTARY TEACHER"/>
    <n v="30481415"/>
    <s v="ELEMENTARY TEACHER"/>
    <n v="2950301"/>
    <n v="174638"/>
    <s v="003/2023"/>
    <s v="CE"/>
    <s v="Monthly Certificated"/>
    <s v="2UTK"/>
    <s v="UU-Teachers (K-12/Sp Ed)"/>
    <n v="0"/>
    <n v="0"/>
    <n v="38.99"/>
    <x v="0"/>
  </r>
  <r>
    <x v="0"/>
    <x v="2"/>
    <x v="0"/>
    <s v="010-7810"/>
    <s v="GF-Other State"/>
    <s v="1110-1000-7107T"/>
    <s v="7107T"/>
    <s v="Early Literacy Support Block Grant S"/>
    <n v="1401401"/>
    <s v="FRIES EL"/>
    <x v="6"/>
    <s v="Unemploy Insur - Certificated"/>
    <x v="0"/>
    <x v="0"/>
    <n v="202215"/>
    <d v="2022-08-08T00:00:00"/>
    <d v="2022-10-07T00:00:00"/>
    <d v="2022-09-30T00:00:00"/>
    <n v="202219"/>
    <n v="4960"/>
    <s v="State UI Tax"/>
    <n v="1176670"/>
    <s v="Lucero Olivas Morales"/>
    <n v="1176670"/>
    <s v="Lucero Olivas Morales"/>
    <n v="11500953"/>
    <s v="TEACHER ASST - DEGREE TRA"/>
    <n v="30481413"/>
    <s v="TEACHER ASST - DEGREE TRA"/>
    <n v="2951977"/>
    <n v="174726"/>
    <s v="003/2023"/>
    <s v="SM"/>
    <s v="Semi-Mth Classified"/>
    <s v="2FDX"/>
    <s v="FF-Teacher Asst (Degree)"/>
    <n v="0"/>
    <n v="0"/>
    <n v="2.17"/>
    <x v="0"/>
  </r>
  <r>
    <x v="0"/>
    <x v="2"/>
    <x v="0"/>
    <s v="010-7810"/>
    <s v="GF-Other State"/>
    <s v="1110-1000-7107T"/>
    <s v="7107T"/>
    <s v="Early Literacy Support Block Grant S"/>
    <n v="1401401"/>
    <s v="FRIES EL"/>
    <x v="6"/>
    <s v="Unemploy Insur - Certificated"/>
    <x v="0"/>
    <x v="0"/>
    <n v="202218"/>
    <d v="2022-09-23T00:00:00"/>
    <d v="2022-09-23T00:00:00"/>
    <d v="2022-09-30T00:00:00"/>
    <n v="202218"/>
    <n v="4960"/>
    <s v="State UI Tax"/>
    <n v="1176670"/>
    <s v="Lucero Olivas Morales"/>
    <n v="1176670"/>
    <s v="Lucero Olivas Morales"/>
    <n v="11500953"/>
    <s v="TEACHER ASST - DEGREE TRA"/>
    <n v="30481413"/>
    <s v="TEACHER ASST - DEGREE TRA"/>
    <n v="2946609"/>
    <n v="174529"/>
    <s v="003/2023"/>
    <s v="SM"/>
    <s v="Semi-Mth Classified"/>
    <s v="2FDX"/>
    <s v="FF-Teacher Asst (Degree)"/>
    <n v="0"/>
    <n v="0"/>
    <n v="4.72"/>
    <x v="0"/>
  </r>
  <r>
    <x v="0"/>
    <x v="2"/>
    <x v="0"/>
    <s v="010-7810"/>
    <s v="GF-Other State"/>
    <s v="1110-1000-7107T"/>
    <s v="7107T"/>
    <s v="Early Literacy Support Block Grant S"/>
    <n v="1401401"/>
    <s v="FRIES EL"/>
    <x v="6"/>
    <s v="Unemploy Insur - Certificated"/>
    <x v="0"/>
    <x v="0"/>
    <n v="202218"/>
    <d v="2022-09-23T00:00:00"/>
    <d v="2022-09-23T00:00:00"/>
    <d v="2022-09-30T00:00:00"/>
    <n v="202218"/>
    <n v="4960"/>
    <s v="State UI Tax"/>
    <n v="1176790"/>
    <s v="Niah Carrillo"/>
    <n v="1176790"/>
    <s v="Niah Carrillo"/>
    <n v="11500953"/>
    <s v="TEACHER ASST - DEGREE TRA"/>
    <n v="30481414"/>
    <s v="TEACHER ASST - DEGREE TRA"/>
    <n v="2946609"/>
    <n v="174529"/>
    <s v="003/2023"/>
    <s v="SM"/>
    <s v="Semi-Mth Classified"/>
    <s v="2FDX"/>
    <s v="FF-Teacher Asst (Degree)"/>
    <n v="0"/>
    <n v="0"/>
    <n v="4.72"/>
    <x v="0"/>
  </r>
  <r>
    <x v="0"/>
    <x v="2"/>
    <x v="0"/>
    <s v="010-7810"/>
    <s v="GF-Other State"/>
    <s v="1110-1000-7107T"/>
    <s v="7107T"/>
    <s v="Early Literacy Support Block Grant S"/>
    <n v="1401401"/>
    <s v="FRIES EL"/>
    <x v="6"/>
    <s v="Unemploy Insur - Certificated"/>
    <x v="0"/>
    <x v="0"/>
    <n v="202219"/>
    <d v="2022-10-07T00:00:00"/>
    <d v="2022-10-07T00:00:00"/>
    <d v="2022-09-30T00:00:00"/>
    <n v="202219"/>
    <n v="4960"/>
    <s v="State UI Tax"/>
    <n v="1176670"/>
    <s v="Lucero Olivas Morales"/>
    <n v="1176670"/>
    <s v="Lucero Olivas Morales"/>
    <n v="11500953"/>
    <s v="TEACHER ASST - DEGREE TRA"/>
    <n v="30481413"/>
    <s v="TEACHER ASST - DEGREE TRA"/>
    <n v="2951977"/>
    <n v="174726"/>
    <s v="003/2023"/>
    <s v="SM"/>
    <s v="Semi-Mth Classified"/>
    <s v="2FDX"/>
    <s v="FF-Teacher Asst (Degree)"/>
    <n v="0"/>
    <n v="0"/>
    <n v="4.9400000000000004"/>
    <x v="0"/>
  </r>
  <r>
    <x v="0"/>
    <x v="2"/>
    <x v="0"/>
    <s v="010-7810"/>
    <s v="GF-Other State"/>
    <s v="1110-1000-7107T"/>
    <s v="7107T"/>
    <s v="Early Literacy Support Block Grant S"/>
    <n v="1401401"/>
    <s v="FRIES EL"/>
    <x v="6"/>
    <s v="Unemploy Insur - Certificated"/>
    <x v="0"/>
    <x v="0"/>
    <n v="202219"/>
    <d v="2022-10-07T00:00:00"/>
    <d v="2022-10-07T00:00:00"/>
    <d v="2022-09-30T00:00:00"/>
    <n v="202219"/>
    <n v="4960"/>
    <s v="State UI Tax"/>
    <n v="1176790"/>
    <s v="Niah Carrillo"/>
    <n v="1176790"/>
    <s v="Niah Carrillo"/>
    <n v="11500953"/>
    <s v="TEACHER ASST - DEGREE TRA"/>
    <n v="30481414"/>
    <s v="TEACHER ASST - DEGREE TRA"/>
    <n v="2951977"/>
    <n v="174726"/>
    <s v="003/2023"/>
    <s v="SM"/>
    <s v="Semi-Mth Classified"/>
    <s v="2FDX"/>
    <s v="FF-Teacher Asst (Degree)"/>
    <n v="0"/>
    <n v="0"/>
    <n v="4.72"/>
    <x v="0"/>
  </r>
  <r>
    <x v="0"/>
    <x v="2"/>
    <x v="0"/>
    <s v="010-7810"/>
    <s v="GF-Other State"/>
    <s v="1110-1000-7107T"/>
    <s v="7107T"/>
    <s v="Early Literacy Support Block Grant S"/>
    <n v="1401401"/>
    <s v="FRIES EL"/>
    <x v="6"/>
    <s v="Unemploy Insur - Certificated"/>
    <x v="0"/>
    <x v="0"/>
    <s v="B 0 2015"/>
    <d v="2022-09-12T00:00:00"/>
    <d v="2022-09-12T00:00:00"/>
    <d v="2022-09-12T00:00:00"/>
    <s v="B 0 2015"/>
    <n v="4960"/>
    <s v="State UI Tax"/>
    <n v="648899"/>
    <s v="Susan Acevedo"/>
    <n v="648899"/>
    <s v="Susan Acevedo"/>
    <n v="11100731"/>
    <s v="ELEMENTARY TEACHER"/>
    <n v="30481415"/>
    <s v="ELEMENTARY TEACHER"/>
    <n v="2942081"/>
    <n v="174191"/>
    <s v="003/2023"/>
    <s v="CE"/>
    <s v="Monthly Certificated"/>
    <s v="2UTK"/>
    <s v="UU-Teachers (K-12/Sp Ed)"/>
    <n v="0"/>
    <n v="0"/>
    <n v="6.88"/>
    <x v="0"/>
  </r>
  <r>
    <x v="0"/>
    <x v="2"/>
    <x v="0"/>
    <s v="010-7810"/>
    <s v="GF-Other State"/>
    <s v="1110-1000-7107T"/>
    <s v="7107T"/>
    <s v="Early Literacy Support Block Grant S"/>
    <n v="1401401"/>
    <s v="FRIES EL"/>
    <x v="7"/>
    <s v="Workers Comp - Certificated"/>
    <x v="0"/>
    <x v="0"/>
    <n v="202210"/>
    <d v="2022-10-05T00:00:00"/>
    <d v="2022-10-05T00:00:00"/>
    <d v="2022-09-30T00:00:00"/>
    <n v="202210"/>
    <s v="390R"/>
    <s v="Works Comp ER"/>
    <n v="648899"/>
    <s v="Susan Acevedo"/>
    <n v="648899"/>
    <s v="Susan Acevedo"/>
    <n v="11100731"/>
    <s v="ELEMENTARY TEACHER"/>
    <n v="30481415"/>
    <s v="ELEMENTARY TEACHER"/>
    <n v="2950301"/>
    <n v="174638"/>
    <s v="003/2023"/>
    <s v="CE"/>
    <s v="Monthly Certificated"/>
    <s v="2UTK"/>
    <s v="UU-Teachers (K-12/Sp Ed)"/>
    <n v="0"/>
    <n v="0"/>
    <n v="205.12"/>
    <x v="0"/>
  </r>
  <r>
    <x v="0"/>
    <x v="2"/>
    <x v="0"/>
    <s v="010-7810"/>
    <s v="GF-Other State"/>
    <s v="1110-1000-7107T"/>
    <s v="7107T"/>
    <s v="Early Literacy Support Block Grant S"/>
    <n v="1401401"/>
    <s v="FRIES EL"/>
    <x v="7"/>
    <s v="Workers Comp - Certificated"/>
    <x v="0"/>
    <x v="0"/>
    <n v="202215"/>
    <d v="2022-08-08T00:00:00"/>
    <d v="2022-10-07T00:00:00"/>
    <d v="2022-09-30T00:00:00"/>
    <n v="202219"/>
    <s v="390R"/>
    <s v="Works Comp ER"/>
    <n v="1176670"/>
    <s v="Lucero Olivas Morales"/>
    <n v="1176670"/>
    <s v="Lucero Olivas Morales"/>
    <n v="11500953"/>
    <s v="TEACHER ASST - DEGREE TRA"/>
    <n v="30481413"/>
    <s v="TEACHER ASST - DEGREE TRA"/>
    <n v="2951977"/>
    <n v="174726"/>
    <s v="003/2023"/>
    <s v="SM"/>
    <s v="Semi-Mth Classified"/>
    <s v="2FDX"/>
    <s v="FF-Teacher Asst (Degree)"/>
    <n v="0"/>
    <n v="0"/>
    <n v="11.69"/>
    <x v="0"/>
  </r>
  <r>
    <x v="0"/>
    <x v="2"/>
    <x v="0"/>
    <s v="010-7810"/>
    <s v="GF-Other State"/>
    <s v="1110-1000-7107T"/>
    <s v="7107T"/>
    <s v="Early Literacy Support Block Grant S"/>
    <n v="1401401"/>
    <s v="FRIES EL"/>
    <x v="7"/>
    <s v="Workers Comp - Certificated"/>
    <x v="0"/>
    <x v="0"/>
    <n v="202218"/>
    <d v="2022-09-23T00:00:00"/>
    <d v="2022-09-23T00:00:00"/>
    <d v="2022-09-30T00:00:00"/>
    <n v="202218"/>
    <s v="390R"/>
    <s v="Works Comp ER"/>
    <n v="1176670"/>
    <s v="Lucero Olivas Morales"/>
    <n v="1176670"/>
    <s v="Lucero Olivas Morales"/>
    <n v="11500953"/>
    <s v="TEACHER ASST - DEGREE TRA"/>
    <n v="30481413"/>
    <s v="TEACHER ASST - DEGREE TRA"/>
    <n v="2946609"/>
    <n v="174529"/>
    <s v="003/2023"/>
    <s v="SM"/>
    <s v="Semi-Mth Classified"/>
    <s v="2FDX"/>
    <s v="FF-Teacher Asst (Degree)"/>
    <n v="0"/>
    <n v="0"/>
    <n v="24.82"/>
    <x v="0"/>
  </r>
  <r>
    <x v="0"/>
    <x v="2"/>
    <x v="0"/>
    <s v="010-7810"/>
    <s v="GF-Other State"/>
    <s v="1110-1000-7107T"/>
    <s v="7107T"/>
    <s v="Early Literacy Support Block Grant S"/>
    <n v="1401401"/>
    <s v="FRIES EL"/>
    <x v="7"/>
    <s v="Workers Comp - Certificated"/>
    <x v="0"/>
    <x v="0"/>
    <n v="202218"/>
    <d v="2022-09-23T00:00:00"/>
    <d v="2022-09-23T00:00:00"/>
    <d v="2022-09-30T00:00:00"/>
    <n v="202218"/>
    <s v="390R"/>
    <s v="Works Comp ER"/>
    <n v="1176790"/>
    <s v="Niah Carrillo"/>
    <n v="1176790"/>
    <s v="Niah Carrillo"/>
    <n v="11500953"/>
    <s v="TEACHER ASST - DEGREE TRA"/>
    <n v="30481414"/>
    <s v="TEACHER ASST - DEGREE TRA"/>
    <n v="2946609"/>
    <n v="174529"/>
    <s v="003/2023"/>
    <s v="SM"/>
    <s v="Semi-Mth Classified"/>
    <s v="2FDX"/>
    <s v="FF-Teacher Asst (Degree)"/>
    <n v="0"/>
    <n v="0"/>
    <n v="24.82"/>
    <x v="0"/>
  </r>
  <r>
    <x v="0"/>
    <x v="2"/>
    <x v="0"/>
    <s v="010-7810"/>
    <s v="GF-Other State"/>
    <s v="1110-1000-7107T"/>
    <s v="7107T"/>
    <s v="Early Literacy Support Block Grant S"/>
    <n v="1401401"/>
    <s v="FRIES EL"/>
    <x v="7"/>
    <s v="Workers Comp - Certificated"/>
    <x v="0"/>
    <x v="0"/>
    <n v="202218"/>
    <d v="2022-09-23T00:00:00"/>
    <d v="2022-10-07T00:00:00"/>
    <d v="2022-09-30T00:00:00"/>
    <n v="202219"/>
    <s v="390R"/>
    <s v="Works Comp ER"/>
    <n v="1176670"/>
    <s v="Lucero Olivas Morales"/>
    <n v="1176670"/>
    <s v="Lucero Olivas Morales"/>
    <n v="11500953"/>
    <s v="TEACHER ASST - DEGREE TRA"/>
    <n v="30481413"/>
    <s v="TEACHER ASST - DEGREE TRA"/>
    <n v="2951977"/>
    <n v="174726"/>
    <s v="003/2023"/>
    <s v="SM"/>
    <s v="Semi-Mth Classified"/>
    <s v="2FDX"/>
    <s v="FF-Teacher Asst (Degree)"/>
    <n v="0"/>
    <n v="0"/>
    <n v="-0.75"/>
    <x v="0"/>
  </r>
  <r>
    <x v="0"/>
    <x v="2"/>
    <x v="0"/>
    <s v="010-7810"/>
    <s v="GF-Other State"/>
    <s v="1110-1000-7107T"/>
    <s v="7107T"/>
    <s v="Early Literacy Support Block Grant S"/>
    <n v="1401401"/>
    <s v="FRIES EL"/>
    <x v="7"/>
    <s v="Workers Comp - Certificated"/>
    <x v="0"/>
    <x v="0"/>
    <n v="202219"/>
    <d v="2022-10-07T00:00:00"/>
    <d v="2022-10-07T00:00:00"/>
    <d v="2022-09-30T00:00:00"/>
    <n v="202219"/>
    <s v="390R"/>
    <s v="Works Comp ER"/>
    <n v="1176670"/>
    <s v="Lucero Olivas Morales"/>
    <n v="1176670"/>
    <s v="Lucero Olivas Morales"/>
    <n v="11500953"/>
    <s v="TEACHER ASST - DEGREE TRA"/>
    <n v="30481413"/>
    <s v="TEACHER ASST - DEGREE TRA"/>
    <n v="2951977"/>
    <n v="174726"/>
    <s v="003/2023"/>
    <s v="SM"/>
    <s v="Semi-Mth Classified"/>
    <s v="2FDX"/>
    <s v="FF-Teacher Asst (Degree)"/>
    <n v="0"/>
    <n v="0"/>
    <n v="29.36"/>
    <x v="0"/>
  </r>
  <r>
    <x v="0"/>
    <x v="2"/>
    <x v="0"/>
    <s v="010-7810"/>
    <s v="GF-Other State"/>
    <s v="1110-1000-7107T"/>
    <s v="7107T"/>
    <s v="Early Literacy Support Block Grant S"/>
    <n v="1401401"/>
    <s v="FRIES EL"/>
    <x v="7"/>
    <s v="Workers Comp - Certificated"/>
    <x v="0"/>
    <x v="0"/>
    <n v="202219"/>
    <d v="2022-10-07T00:00:00"/>
    <d v="2022-10-07T00:00:00"/>
    <d v="2022-09-30T00:00:00"/>
    <n v="202219"/>
    <s v="390R"/>
    <s v="Works Comp ER"/>
    <n v="1176790"/>
    <s v="Niah Carrillo"/>
    <n v="1176790"/>
    <s v="Niah Carrillo"/>
    <n v="11500953"/>
    <s v="TEACHER ASST - DEGREE TRA"/>
    <n v="30481414"/>
    <s v="TEACHER ASST - DEGREE TRA"/>
    <n v="2951977"/>
    <n v="174726"/>
    <s v="003/2023"/>
    <s v="SM"/>
    <s v="Semi-Mth Classified"/>
    <s v="2FDX"/>
    <s v="FF-Teacher Asst (Degree)"/>
    <n v="0"/>
    <n v="0"/>
    <n v="24.82"/>
    <x v="0"/>
  </r>
  <r>
    <x v="0"/>
    <x v="2"/>
    <x v="0"/>
    <s v="010-7810"/>
    <s v="GF-Other State"/>
    <s v="1110-1000-7107T"/>
    <s v="7107T"/>
    <s v="Early Literacy Support Block Grant S"/>
    <n v="1401401"/>
    <s v="FRIES EL"/>
    <x v="8"/>
    <s v="OPEB, Allocated - Certificated"/>
    <x v="0"/>
    <x v="0"/>
    <n v="202210"/>
    <d v="2022-10-05T00:00:00"/>
    <d v="2022-10-05T00:00:00"/>
    <d v="2022-09-30T00:00:00"/>
    <n v="202210"/>
    <n v="4928"/>
    <s v="Health &amp; Medical Retiree"/>
    <n v="648899"/>
    <s v="Susan Acevedo"/>
    <n v="648899"/>
    <s v="Susan Acevedo"/>
    <n v="11100731"/>
    <s v="ELEMENTARY TEACHER"/>
    <n v="30481415"/>
    <s v="ELEMENTARY TEACHER"/>
    <n v="2950301"/>
    <n v="174638"/>
    <s v="003/2023"/>
    <s v="CE"/>
    <s v="Monthly Certificated"/>
    <s v="2UTK"/>
    <s v="UU-Teachers (K-12/Sp Ed)"/>
    <n v="0"/>
    <n v="0"/>
    <n v="375"/>
    <x v="0"/>
  </r>
  <r>
    <x v="0"/>
    <x v="2"/>
    <x v="0"/>
    <s v="010-7810"/>
    <s v="GF-Other State"/>
    <s v="1110-1000-7107T"/>
    <s v="7107T"/>
    <s v="Early Literacy Support Block Grant S"/>
    <n v="1764401"/>
    <s v="WEST ATHENS EL"/>
    <x v="11"/>
    <s v="Instruct Aides Salaries - Regular"/>
    <x v="4"/>
    <x v="4"/>
    <n v="202218"/>
    <d v="2022-09-23T00:00:00"/>
    <d v="2022-09-23T00:00:00"/>
    <d v="2022-09-30T00:00:00"/>
    <n v="202218"/>
    <n v="100"/>
    <s v="Regular Time Pay"/>
    <n v="716245"/>
    <s v="Ana Flores"/>
    <n v="716245"/>
    <s v="Ana Flores"/>
    <n v="21104924"/>
    <s v="ED RESOURCE AIDE &amp; RESTR"/>
    <n v="30481417"/>
    <s v="ED RESOURCE AIDE &amp; RESTR"/>
    <n v="2946629"/>
    <n v="174525"/>
    <s v="003/2023"/>
    <s v="SM"/>
    <s v="Semi-Mth Classified"/>
    <s v="1BXX"/>
    <s v="BB-Instructional Aides"/>
    <n v="18.32"/>
    <n v="48"/>
    <n v="879.15"/>
    <x v="1"/>
  </r>
  <r>
    <x v="0"/>
    <x v="2"/>
    <x v="0"/>
    <s v="010-7810"/>
    <s v="GF-Other State"/>
    <s v="1110-1000-7107T"/>
    <s v="7107T"/>
    <s v="Early Literacy Support Block Grant S"/>
    <n v="1764401"/>
    <s v="WEST ATHENS EL"/>
    <x v="11"/>
    <s v="Instruct Aides Salaries - Regular"/>
    <x v="4"/>
    <x v="4"/>
    <n v="202218"/>
    <d v="2022-09-23T00:00:00"/>
    <d v="2022-09-23T00:00:00"/>
    <d v="2022-09-30T00:00:00"/>
    <n v="202218"/>
    <s v="0J40"/>
    <s v="Holiday Pay"/>
    <n v="716245"/>
    <s v="Ana Flores"/>
    <n v="716245"/>
    <s v="Ana Flores"/>
    <n v="21104924"/>
    <s v="ED RESOURCE AIDE &amp; RESTR"/>
    <n v="30481417"/>
    <s v="ED RESOURCE AIDE &amp; RESTR"/>
    <n v="2946629"/>
    <n v="174525"/>
    <s v="003/2023"/>
    <s v="SM"/>
    <s v="Semi-Mth Classified"/>
    <s v="1BXX"/>
    <s v="BB-Instructional Aides"/>
    <n v="18.32"/>
    <n v="12"/>
    <n v="219.79"/>
    <x v="1"/>
  </r>
  <r>
    <x v="0"/>
    <x v="2"/>
    <x v="0"/>
    <s v="010-7810"/>
    <s v="GF-Other State"/>
    <s v="1110-1000-7107T"/>
    <s v="7107T"/>
    <s v="Early Literacy Support Block Grant S"/>
    <n v="1764401"/>
    <s v="WEST ATHENS EL"/>
    <x v="11"/>
    <s v="Instruct Aides Salaries - Regular"/>
    <x v="4"/>
    <x v="4"/>
    <n v="202218"/>
    <d v="2022-09-23T00:00:00"/>
    <d v="2022-09-23T00:00:00"/>
    <d v="2022-09-30T00:00:00"/>
    <n v="202218"/>
    <s v="0J44"/>
    <s v="Full pay Illness"/>
    <n v="716245"/>
    <s v="Ana Flores"/>
    <n v="716245"/>
    <s v="Ana Flores"/>
    <n v="21104924"/>
    <s v="ED RESOURCE AIDE &amp; RESTR"/>
    <n v="30481417"/>
    <s v="ED RESOURCE AIDE &amp; RESTR"/>
    <n v="2946629"/>
    <n v="174525"/>
    <s v="003/2023"/>
    <s v="SM"/>
    <s v="Semi-Mth Classified"/>
    <s v="1BXX"/>
    <s v="BB-Instructional Aides"/>
    <n v="18.32"/>
    <n v="6"/>
    <n v="109.89"/>
    <x v="1"/>
  </r>
  <r>
    <x v="0"/>
    <x v="2"/>
    <x v="0"/>
    <s v="010-7810"/>
    <s v="GF-Other State"/>
    <s v="1110-1000-7107T"/>
    <s v="7107T"/>
    <s v="Early Literacy Support Block Grant S"/>
    <n v="1764401"/>
    <s v="WEST ATHENS EL"/>
    <x v="11"/>
    <s v="Instruct Aides Salaries - Regular"/>
    <x v="4"/>
    <x v="4"/>
    <n v="202218"/>
    <d v="2022-09-23T00:00:00"/>
    <d v="2022-09-23T00:00:00"/>
    <d v="2022-09-30T00:00:00"/>
    <n v="202218"/>
    <n v="1061"/>
    <s v="BBC -20 yrs Longevity U-B"/>
    <n v="716245"/>
    <s v="Ana Flores"/>
    <n v="716245"/>
    <s v="Ana Flores"/>
    <n v="21104924"/>
    <s v="ED RESOURCE AIDE &amp; RESTR"/>
    <n v="30481417"/>
    <s v="ED RESOURCE AIDE &amp; RESTR"/>
    <n v="2946629"/>
    <n v="174525"/>
    <s v="003/2023"/>
    <s v="SM"/>
    <s v="Semi-Mth Classified"/>
    <s v="1BXX"/>
    <s v="BB-Instructional Aides"/>
    <n v="0.22"/>
    <n v="66"/>
    <n v="14.44"/>
    <x v="1"/>
  </r>
  <r>
    <x v="0"/>
    <x v="2"/>
    <x v="0"/>
    <s v="010-7810"/>
    <s v="GF-Other State"/>
    <s v="1110-1000-7107T"/>
    <s v="7107T"/>
    <s v="Early Literacy Support Block Grant S"/>
    <n v="1764401"/>
    <s v="WEST ATHENS EL"/>
    <x v="11"/>
    <s v="Instruct Aides Salaries - Regular"/>
    <x v="4"/>
    <x v="4"/>
    <n v="202219"/>
    <d v="2022-10-07T00:00:00"/>
    <d v="2022-10-07T00:00:00"/>
    <d v="2022-09-30T00:00:00"/>
    <n v="202219"/>
    <n v="100"/>
    <s v="Regular Time Pay"/>
    <n v="716245"/>
    <s v="Ana Flores"/>
    <n v="716245"/>
    <s v="Ana Flores"/>
    <n v="21104924"/>
    <s v="ED RESOURCE AIDE &amp; RESTR"/>
    <n v="30481417"/>
    <s v="ED RESOURCE AIDE &amp; RESTR"/>
    <n v="2951999"/>
    <n v="174709"/>
    <s v="003/2023"/>
    <s v="SM"/>
    <s v="Semi-Mth Classified"/>
    <s v="1BXX"/>
    <s v="BB-Instructional Aides"/>
    <n v="18.32"/>
    <n v="54"/>
    <n v="989.04"/>
    <x v="1"/>
  </r>
  <r>
    <x v="0"/>
    <x v="2"/>
    <x v="0"/>
    <s v="010-7810"/>
    <s v="GF-Other State"/>
    <s v="1110-1000-7107T"/>
    <s v="7107T"/>
    <s v="Early Literacy Support Block Grant S"/>
    <n v="1764401"/>
    <s v="WEST ATHENS EL"/>
    <x v="11"/>
    <s v="Instruct Aides Salaries - Regular"/>
    <x v="4"/>
    <x v="4"/>
    <n v="202219"/>
    <d v="2022-10-07T00:00:00"/>
    <d v="2022-10-07T00:00:00"/>
    <d v="2022-09-30T00:00:00"/>
    <n v="202219"/>
    <s v="0J44"/>
    <s v="Full pay Illness"/>
    <n v="716245"/>
    <s v="Ana Flores"/>
    <n v="716245"/>
    <s v="Ana Flores"/>
    <n v="21104924"/>
    <s v="ED RESOURCE AIDE &amp; RESTR"/>
    <n v="30481417"/>
    <s v="ED RESOURCE AIDE &amp; RESTR"/>
    <n v="2951999"/>
    <n v="174709"/>
    <s v="003/2023"/>
    <s v="SM"/>
    <s v="Semi-Mth Classified"/>
    <s v="1BXX"/>
    <s v="BB-Instructional Aides"/>
    <n v="18.32"/>
    <n v="6"/>
    <n v="109.89"/>
    <x v="1"/>
  </r>
  <r>
    <x v="0"/>
    <x v="2"/>
    <x v="0"/>
    <s v="010-7810"/>
    <s v="GF-Other State"/>
    <s v="1110-1000-7107T"/>
    <s v="7107T"/>
    <s v="Early Literacy Support Block Grant S"/>
    <n v="1764401"/>
    <s v="WEST ATHENS EL"/>
    <x v="11"/>
    <s v="Instruct Aides Salaries - Regular"/>
    <x v="4"/>
    <x v="4"/>
    <n v="202219"/>
    <d v="2022-10-07T00:00:00"/>
    <d v="2022-10-07T00:00:00"/>
    <d v="2022-09-30T00:00:00"/>
    <n v="202219"/>
    <n v="1061"/>
    <s v="BBC -20 yrs Longevity U-B"/>
    <n v="716245"/>
    <s v="Ana Flores"/>
    <n v="716245"/>
    <s v="Ana Flores"/>
    <n v="21104924"/>
    <s v="ED RESOURCE AIDE &amp; RESTR"/>
    <n v="30481417"/>
    <s v="ED RESOURCE AIDE &amp; RESTR"/>
    <n v="2951999"/>
    <n v="174709"/>
    <s v="003/2023"/>
    <s v="SM"/>
    <s v="Semi-Mth Classified"/>
    <s v="1BXX"/>
    <s v="BB-Instructional Aides"/>
    <n v="0.22"/>
    <n v="60"/>
    <n v="13.13"/>
    <x v="1"/>
  </r>
  <r>
    <x v="0"/>
    <x v="2"/>
    <x v="0"/>
    <s v="010-7810"/>
    <s v="GF-Other State"/>
    <s v="1110-1000-7107T"/>
    <s v="7107T"/>
    <s v="Early Literacy Support Block Grant S"/>
    <n v="1764401"/>
    <s v="WEST ATHENS EL"/>
    <x v="12"/>
    <s v="PERS - Classified"/>
    <x v="4"/>
    <x v="4"/>
    <n v="202218"/>
    <d v="2022-09-23T00:00:00"/>
    <d v="2022-09-23T00:00:00"/>
    <d v="2022-09-30T00:00:00"/>
    <n v="202218"/>
    <n v="4952"/>
    <s v="District Paid PERS"/>
    <n v="716245"/>
    <s v="Ana Flores"/>
    <n v="716245"/>
    <s v="Ana Flores"/>
    <n v="21104924"/>
    <s v="ED RESOURCE AIDE &amp; RESTR"/>
    <n v="30481417"/>
    <s v="ED RESOURCE AIDE &amp; RESTR"/>
    <n v="2946629"/>
    <n v="174525"/>
    <s v="003/2023"/>
    <s v="SM"/>
    <s v="Semi-Mth Classified"/>
    <s v="1BXX"/>
    <s v="BB-Instructional Aides"/>
    <n v="0"/>
    <n v="0"/>
    <n v="310.33999999999997"/>
    <x v="1"/>
  </r>
  <r>
    <x v="0"/>
    <x v="2"/>
    <x v="0"/>
    <s v="010-7810"/>
    <s v="GF-Other State"/>
    <s v="1110-1000-7107T"/>
    <s v="7107T"/>
    <s v="Early Literacy Support Block Grant S"/>
    <n v="1764401"/>
    <s v="WEST ATHENS EL"/>
    <x v="12"/>
    <s v="PERS - Classified"/>
    <x v="4"/>
    <x v="4"/>
    <n v="202219"/>
    <d v="2022-10-07T00:00:00"/>
    <d v="2022-10-07T00:00:00"/>
    <d v="2022-09-30T00:00:00"/>
    <n v="202219"/>
    <n v="4952"/>
    <s v="District Paid PERS"/>
    <n v="716245"/>
    <s v="Ana Flores"/>
    <n v="716245"/>
    <s v="Ana Flores"/>
    <n v="21104924"/>
    <s v="ED RESOURCE AIDE &amp; RESTR"/>
    <n v="30481417"/>
    <s v="ED RESOURCE AIDE &amp; RESTR"/>
    <n v="2951999"/>
    <n v="174709"/>
    <s v="003/2023"/>
    <s v="SM"/>
    <s v="Semi-Mth Classified"/>
    <s v="1BXX"/>
    <s v="BB-Instructional Aides"/>
    <n v="0"/>
    <n v="0"/>
    <n v="282.13"/>
    <x v="1"/>
  </r>
  <r>
    <x v="0"/>
    <x v="2"/>
    <x v="0"/>
    <s v="010-7810"/>
    <s v="GF-Other State"/>
    <s v="1110-1000-7107T"/>
    <s v="7107T"/>
    <s v="Early Literacy Support Block Grant S"/>
    <n v="1764401"/>
    <s v="WEST ATHENS EL"/>
    <x v="13"/>
    <s v="Social Security-Classified"/>
    <x v="4"/>
    <x v="4"/>
    <n v="202218"/>
    <d v="2022-09-23T00:00:00"/>
    <d v="2022-09-23T00:00:00"/>
    <d v="2022-09-30T00:00:00"/>
    <n v="202218"/>
    <n v="4954"/>
    <s v="FICA Taxes-ER"/>
    <n v="716245"/>
    <s v="Ana Flores"/>
    <n v="716245"/>
    <s v="Ana Flores"/>
    <n v="21104924"/>
    <s v="ED RESOURCE AIDE &amp; RESTR"/>
    <n v="30481417"/>
    <s v="ED RESOURCE AIDE &amp; RESTR"/>
    <n v="2946629"/>
    <n v="174525"/>
    <s v="003/2023"/>
    <s v="SM"/>
    <s v="Semi-Mth Classified"/>
    <s v="1BXX"/>
    <s v="BB-Instructional Aides"/>
    <n v="0"/>
    <n v="0"/>
    <n v="75.849999999999994"/>
    <x v="1"/>
  </r>
  <r>
    <x v="0"/>
    <x v="2"/>
    <x v="0"/>
    <s v="010-7810"/>
    <s v="GF-Other State"/>
    <s v="1110-1000-7107T"/>
    <s v="7107T"/>
    <s v="Early Literacy Support Block Grant S"/>
    <n v="1764401"/>
    <s v="WEST ATHENS EL"/>
    <x v="13"/>
    <s v="Social Security-Classified"/>
    <x v="4"/>
    <x v="4"/>
    <n v="202219"/>
    <d v="2022-10-07T00:00:00"/>
    <d v="2022-10-07T00:00:00"/>
    <d v="2022-09-30T00:00:00"/>
    <n v="202219"/>
    <n v="4954"/>
    <s v="FICA Taxes-ER"/>
    <n v="716245"/>
    <s v="Ana Flores"/>
    <n v="716245"/>
    <s v="Ana Flores"/>
    <n v="21104924"/>
    <s v="ED RESOURCE AIDE &amp; RESTR"/>
    <n v="30481417"/>
    <s v="ED RESOURCE AIDE &amp; RESTR"/>
    <n v="2951999"/>
    <n v="174709"/>
    <s v="003/2023"/>
    <s v="SM"/>
    <s v="Semi-Mth Classified"/>
    <s v="1BXX"/>
    <s v="BB-Instructional Aides"/>
    <n v="0"/>
    <n v="0"/>
    <n v="68.94"/>
    <x v="1"/>
  </r>
  <r>
    <x v="0"/>
    <x v="2"/>
    <x v="0"/>
    <s v="010-7810"/>
    <s v="GF-Other State"/>
    <s v="1110-1000-7107T"/>
    <s v="7107T"/>
    <s v="Early Literacy Support Block Grant S"/>
    <n v="1764401"/>
    <s v="WEST ATHENS EL"/>
    <x v="14"/>
    <s v="Medicare - Classified"/>
    <x v="4"/>
    <x v="4"/>
    <n v="202218"/>
    <d v="2022-09-23T00:00:00"/>
    <d v="2022-09-23T00:00:00"/>
    <d v="2022-09-30T00:00:00"/>
    <n v="202218"/>
    <n v="4956"/>
    <s v="Medr Taxes-ERd"/>
    <n v="716245"/>
    <s v="Ana Flores"/>
    <n v="716245"/>
    <s v="Ana Flores"/>
    <n v="21104924"/>
    <s v="ED RESOURCE AIDE &amp; RESTR"/>
    <n v="30481417"/>
    <s v="ED RESOURCE AIDE &amp; RESTR"/>
    <n v="2946629"/>
    <n v="174525"/>
    <s v="003/2023"/>
    <s v="SM"/>
    <s v="Semi-Mth Classified"/>
    <s v="1BXX"/>
    <s v="BB-Instructional Aides"/>
    <n v="0"/>
    <n v="0"/>
    <n v="17.739999999999998"/>
    <x v="1"/>
  </r>
  <r>
    <x v="0"/>
    <x v="2"/>
    <x v="0"/>
    <s v="010-7810"/>
    <s v="GF-Other State"/>
    <s v="1110-1000-7107T"/>
    <s v="7107T"/>
    <s v="Early Literacy Support Block Grant S"/>
    <n v="1764401"/>
    <s v="WEST ATHENS EL"/>
    <x v="14"/>
    <s v="Medicare - Classified"/>
    <x v="4"/>
    <x v="4"/>
    <n v="202219"/>
    <d v="2022-10-07T00:00:00"/>
    <d v="2022-10-07T00:00:00"/>
    <d v="2022-09-30T00:00:00"/>
    <n v="202219"/>
    <n v="4956"/>
    <s v="Medr Taxes-ERd"/>
    <n v="716245"/>
    <s v="Ana Flores"/>
    <n v="716245"/>
    <s v="Ana Flores"/>
    <n v="21104924"/>
    <s v="ED RESOURCE AIDE &amp; RESTR"/>
    <n v="30481417"/>
    <s v="ED RESOURCE AIDE &amp; RESTR"/>
    <n v="2951999"/>
    <n v="174709"/>
    <s v="003/2023"/>
    <s v="SM"/>
    <s v="Semi-Mth Classified"/>
    <s v="1BXX"/>
    <s v="BB-Instructional Aides"/>
    <n v="0"/>
    <n v="0"/>
    <n v="16.12"/>
    <x v="1"/>
  </r>
  <r>
    <x v="0"/>
    <x v="2"/>
    <x v="0"/>
    <s v="010-7810"/>
    <s v="GF-Other State"/>
    <s v="1110-1000-7107T"/>
    <s v="7107T"/>
    <s v="Early Literacy Support Block Grant S"/>
    <n v="1764401"/>
    <s v="WEST ATHENS EL"/>
    <x v="9"/>
    <s v="Health/Welfare - Classified"/>
    <x v="4"/>
    <x v="4"/>
    <n v="202218"/>
    <d v="2022-09-23T00:00:00"/>
    <d v="2022-09-23T00:00:00"/>
    <d v="2022-09-30T00:00:00"/>
    <n v="202218"/>
    <n v="4927"/>
    <s v="Health &amp; Medical Active"/>
    <n v="716245"/>
    <s v="Ana Flores"/>
    <n v="716245"/>
    <s v="Ana Flores"/>
    <n v="21104924"/>
    <s v="ED RESOURCE AIDE &amp; RESTR"/>
    <n v="30481417"/>
    <s v="ED RESOURCE AIDE &amp; RESTR"/>
    <n v="2946629"/>
    <n v="174525"/>
    <s v="003/2023"/>
    <s v="SM"/>
    <s v="Semi-Mth Classified"/>
    <s v="1BXX"/>
    <s v="BB-Instructional Aides"/>
    <n v="0"/>
    <n v="0"/>
    <n v="1183.33"/>
    <x v="1"/>
  </r>
  <r>
    <x v="0"/>
    <x v="2"/>
    <x v="0"/>
    <s v="010-7810"/>
    <s v="GF-Other State"/>
    <s v="1110-1000-7107T"/>
    <s v="7107T"/>
    <s v="Early Literacy Support Block Grant S"/>
    <n v="1764401"/>
    <s v="WEST ATHENS EL"/>
    <x v="15"/>
    <s v="Unemploy Insur - Classified"/>
    <x v="4"/>
    <x v="4"/>
    <n v="202218"/>
    <d v="2022-09-23T00:00:00"/>
    <d v="2022-09-23T00:00:00"/>
    <d v="2022-09-30T00:00:00"/>
    <n v="202218"/>
    <n v="4960"/>
    <s v="State UI Tax"/>
    <n v="716245"/>
    <s v="Ana Flores"/>
    <n v="716245"/>
    <s v="Ana Flores"/>
    <n v="21104924"/>
    <s v="ED RESOURCE AIDE &amp; RESTR"/>
    <n v="30481417"/>
    <s v="ED RESOURCE AIDE &amp; RESTR"/>
    <n v="2946629"/>
    <n v="174525"/>
    <s v="003/2023"/>
    <s v="SM"/>
    <s v="Semi-Mth Classified"/>
    <s v="1BXX"/>
    <s v="BB-Instructional Aides"/>
    <n v="0"/>
    <n v="0"/>
    <n v="6.12"/>
    <x v="1"/>
  </r>
  <r>
    <x v="0"/>
    <x v="2"/>
    <x v="0"/>
    <s v="010-7810"/>
    <s v="GF-Other State"/>
    <s v="1110-1000-7107T"/>
    <s v="7107T"/>
    <s v="Early Literacy Support Block Grant S"/>
    <n v="1764401"/>
    <s v="WEST ATHENS EL"/>
    <x v="15"/>
    <s v="Unemploy Insur - Classified"/>
    <x v="4"/>
    <x v="4"/>
    <n v="202219"/>
    <d v="2022-10-07T00:00:00"/>
    <d v="2022-10-07T00:00:00"/>
    <d v="2022-09-30T00:00:00"/>
    <n v="202219"/>
    <n v="4960"/>
    <s v="State UI Tax"/>
    <n v="716245"/>
    <s v="Ana Flores"/>
    <n v="716245"/>
    <s v="Ana Flores"/>
    <n v="21104924"/>
    <s v="ED RESOURCE AIDE &amp; RESTR"/>
    <n v="30481417"/>
    <s v="ED RESOURCE AIDE &amp; RESTR"/>
    <n v="2951999"/>
    <n v="174709"/>
    <s v="003/2023"/>
    <s v="SM"/>
    <s v="Semi-Mth Classified"/>
    <s v="1BXX"/>
    <s v="BB-Instructional Aides"/>
    <n v="0"/>
    <n v="0"/>
    <n v="5.56"/>
    <x v="1"/>
  </r>
  <r>
    <x v="0"/>
    <x v="2"/>
    <x v="0"/>
    <s v="010-7810"/>
    <s v="GF-Other State"/>
    <s v="1110-1000-7107T"/>
    <s v="7107T"/>
    <s v="Early Literacy Support Block Grant S"/>
    <n v="1764401"/>
    <s v="WEST ATHENS EL"/>
    <x v="16"/>
    <s v="Workers Comp - Classified"/>
    <x v="4"/>
    <x v="4"/>
    <n v="202218"/>
    <d v="2022-09-23T00:00:00"/>
    <d v="2022-09-23T00:00:00"/>
    <d v="2022-09-30T00:00:00"/>
    <n v="202218"/>
    <s v="390R"/>
    <s v="Works Comp ER"/>
    <n v="716245"/>
    <s v="Ana Flores"/>
    <n v="716245"/>
    <s v="Ana Flores"/>
    <n v="21104924"/>
    <s v="ED RESOURCE AIDE &amp; RESTR"/>
    <n v="30481417"/>
    <s v="ED RESOURCE AIDE &amp; RESTR"/>
    <n v="2946629"/>
    <n v="174525"/>
    <s v="003/2023"/>
    <s v="SM"/>
    <s v="Semi-Mth Classified"/>
    <s v="1BXX"/>
    <s v="BB-Instructional Aides"/>
    <n v="0"/>
    <n v="0"/>
    <n v="32.17"/>
    <x v="1"/>
  </r>
  <r>
    <x v="0"/>
    <x v="2"/>
    <x v="0"/>
    <s v="010-7810"/>
    <s v="GF-Other State"/>
    <s v="1110-1000-7107T"/>
    <s v="7107T"/>
    <s v="Early Literacy Support Block Grant S"/>
    <n v="1764401"/>
    <s v="WEST ATHENS EL"/>
    <x v="16"/>
    <s v="Workers Comp - Classified"/>
    <x v="4"/>
    <x v="4"/>
    <n v="202219"/>
    <d v="2022-10-07T00:00:00"/>
    <d v="2022-10-07T00:00:00"/>
    <d v="2022-09-30T00:00:00"/>
    <n v="202219"/>
    <s v="390R"/>
    <s v="Works Comp ER"/>
    <n v="716245"/>
    <s v="Ana Flores"/>
    <n v="716245"/>
    <s v="Ana Flores"/>
    <n v="21104924"/>
    <s v="ED RESOURCE AIDE &amp; RESTR"/>
    <n v="30481417"/>
    <s v="ED RESOURCE AIDE &amp; RESTR"/>
    <n v="2951999"/>
    <n v="174709"/>
    <s v="003/2023"/>
    <s v="SM"/>
    <s v="Semi-Mth Classified"/>
    <s v="1BXX"/>
    <s v="BB-Instructional Aides"/>
    <n v="0"/>
    <n v="0"/>
    <n v="29.25"/>
    <x v="1"/>
  </r>
  <r>
    <x v="0"/>
    <x v="2"/>
    <x v="0"/>
    <s v="010-7810"/>
    <s v="GF-Other State"/>
    <s v="1110-1000-7107T"/>
    <s v="7107T"/>
    <s v="Early Literacy Support Block Grant S"/>
    <n v="1764401"/>
    <s v="WEST ATHENS EL"/>
    <x v="10"/>
    <s v="OPEB, Allocated - Classified"/>
    <x v="4"/>
    <x v="4"/>
    <n v="202218"/>
    <d v="2022-09-23T00:00:00"/>
    <d v="2022-09-23T00:00:00"/>
    <d v="2022-09-30T00:00:00"/>
    <n v="202218"/>
    <n v="4928"/>
    <s v="Health &amp; Medical Retiree"/>
    <n v="716245"/>
    <s v="Ana Flores"/>
    <n v="716245"/>
    <s v="Ana Flores"/>
    <n v="21104924"/>
    <s v="ED RESOURCE AIDE &amp; RESTR"/>
    <n v="30481417"/>
    <s v="ED RESOURCE AIDE &amp; RESTR"/>
    <n v="2946629"/>
    <n v="174525"/>
    <s v="003/2023"/>
    <s v="SM"/>
    <s v="Semi-Mth Classified"/>
    <s v="1BXX"/>
    <s v="BB-Instructional Aides"/>
    <n v="0"/>
    <n v="0"/>
    <n v="375"/>
    <x v="1"/>
  </r>
  <r>
    <x v="0"/>
    <x v="2"/>
    <x v="0"/>
    <s v="010-7810"/>
    <s v="GF-Other State"/>
    <s v="1110-2100-7107T"/>
    <s v="7107T"/>
    <s v="Early Literacy Support Block Grant S"/>
    <n v="1465801"/>
    <s v="YES ACADEMY"/>
    <x v="3"/>
    <s v="Medicare - Certificated"/>
    <x v="1"/>
    <x v="1"/>
    <n v="202206"/>
    <d v="2022-06-03T00:00:00"/>
    <d v="2022-10-05T00:00:00"/>
    <d v="2022-09-30T00:00:00"/>
    <n v="202210"/>
    <n v="4956"/>
    <s v="Medr Taxes-ERd"/>
    <n v="688293"/>
    <s v="Jocelyn Johnson"/>
    <n v="688293"/>
    <s v="Jocelyn Johnson"/>
    <n v="13200500"/>
    <s v="ADVSR, TEMP,SPECIAL SERVICES"/>
    <n v="30459612"/>
    <s v="ADVSR, TEMP,SPECIAL SERVICES"/>
    <n v="2950110"/>
    <n v="174636"/>
    <s v="003/2023"/>
    <s v="CE"/>
    <s v="Monthly Certificated"/>
    <s v="2USX"/>
    <s v="UU-Support Services"/>
    <n v="0"/>
    <n v="0"/>
    <n v="-0.05"/>
    <x v="0"/>
  </r>
  <r>
    <x v="0"/>
    <x v="2"/>
    <x v="0"/>
    <s v="010-7810"/>
    <s v="GF-Other State"/>
    <s v="1110-2100-7107T"/>
    <s v="7107T"/>
    <s v="Early Literacy Support Block Grant S"/>
    <n v="1465801"/>
    <s v="YES ACADEMY"/>
    <x v="6"/>
    <s v="Unemploy Insur - Certificated"/>
    <x v="1"/>
    <x v="1"/>
    <n v="202206"/>
    <d v="2022-06-03T00:00:00"/>
    <d v="2022-10-05T00:00:00"/>
    <d v="2022-09-30T00:00:00"/>
    <n v="202210"/>
    <n v="4960"/>
    <s v="State UI Tax"/>
    <n v="688293"/>
    <s v="Jocelyn Johnson"/>
    <n v="688293"/>
    <s v="Jocelyn Johnson"/>
    <n v="13200500"/>
    <s v="ADVSR, TEMP,SPECIAL SERVICES"/>
    <n v="30459612"/>
    <s v="ADVSR, TEMP,SPECIAL SERVICES"/>
    <n v="2950110"/>
    <n v="174636"/>
    <s v="003/2023"/>
    <s v="CE"/>
    <s v="Monthly Certificated"/>
    <s v="2USX"/>
    <s v="UU-Support Services"/>
    <n v="0"/>
    <n v="0"/>
    <n v="-0.02"/>
    <x v="0"/>
  </r>
  <r>
    <x v="0"/>
    <x v="3"/>
    <x v="0"/>
    <s v="010-7810"/>
    <s v="GF-Other State"/>
    <s v="1110-1000-7107T"/>
    <s v="7107T"/>
    <s v="Early Literacy Support Block Grant S"/>
    <n v="1401401"/>
    <s v="FRIES EL"/>
    <x v="0"/>
    <s v="Teacher Salaries - Reg Assignment"/>
    <x v="0"/>
    <x v="0"/>
    <n v="202211"/>
    <d v="2022-11-04T00:00:00"/>
    <d v="2022-11-04T00:00:00"/>
    <d v="2022-10-31T00:00:00"/>
    <n v="202211"/>
    <n v="12"/>
    <s v="Salary Spread Amount"/>
    <n v="648899"/>
    <s v="Susan Acevedo"/>
    <n v="648899"/>
    <s v="Susan Acevedo"/>
    <n v="11100731"/>
    <s v="ELEMENTARY TEACHER"/>
    <n v="30481415"/>
    <s v="ELEMENTARY TEACHER"/>
    <n v="2958816"/>
    <n v="175143"/>
    <s v="004/2023"/>
    <s v="CE"/>
    <s v="Monthly Certificated"/>
    <s v="2UTK"/>
    <s v="UU-Teachers (K-12/Sp Ed)"/>
    <n v="0"/>
    <n v="0"/>
    <n v="229.04"/>
    <x v="0"/>
  </r>
  <r>
    <x v="0"/>
    <x v="3"/>
    <x v="0"/>
    <s v="010-7810"/>
    <s v="GF-Other State"/>
    <s v="1110-1000-7107T"/>
    <s v="7107T"/>
    <s v="Early Literacy Support Block Grant S"/>
    <n v="1401401"/>
    <s v="FRIES EL"/>
    <x v="0"/>
    <s v="Teacher Salaries - Reg Assignment"/>
    <x v="0"/>
    <x v="0"/>
    <n v="202211"/>
    <d v="2022-11-04T00:00:00"/>
    <d v="2022-11-04T00:00:00"/>
    <d v="2022-10-31T00:00:00"/>
    <n v="202211"/>
    <n v="1301"/>
    <s v="Masters Degree"/>
    <n v="648899"/>
    <s v="Susan Acevedo"/>
    <n v="648899"/>
    <s v="Susan Acevedo"/>
    <n v="11100731"/>
    <s v="ELEMENTARY TEACHER"/>
    <n v="30481415"/>
    <s v="ELEMENTARY TEACHER"/>
    <n v="2958816"/>
    <n v="175143"/>
    <s v="004/2023"/>
    <s v="CE"/>
    <s v="Monthly Certificated"/>
    <s v="2UTK"/>
    <s v="UU-Teachers (K-12/Sp Ed)"/>
    <n v="0.48"/>
    <n v="114"/>
    <n v="54.37"/>
    <x v="0"/>
  </r>
  <r>
    <x v="0"/>
    <x v="3"/>
    <x v="0"/>
    <s v="010-7810"/>
    <s v="GF-Other State"/>
    <s v="1110-1000-7107T"/>
    <s v="7107T"/>
    <s v="Early Literacy Support Block Grant S"/>
    <n v="1401401"/>
    <s v="FRIES EL"/>
    <x v="0"/>
    <s v="Teacher Salaries - Reg Assignment"/>
    <x v="0"/>
    <x v="0"/>
    <n v="202211"/>
    <d v="2022-11-04T00:00:00"/>
    <d v="2022-11-04T00:00:00"/>
    <d v="2022-10-31T00:00:00"/>
    <n v="202211"/>
    <n v="4101"/>
    <s v="Base Hours - Salary"/>
    <n v="648899"/>
    <s v="Susan Acevedo"/>
    <n v="648899"/>
    <s v="Susan Acevedo"/>
    <n v="11100731"/>
    <s v="ELEMENTARY TEACHER"/>
    <n v="30481415"/>
    <s v="ELEMENTARY TEACHER"/>
    <n v="2958816"/>
    <n v="175143"/>
    <s v="004/2023"/>
    <s v="CE"/>
    <s v="Monthly Certificated"/>
    <s v="2UTK"/>
    <s v="UU-Teachers (K-12/Sp Ed)"/>
    <n v="0"/>
    <n v="114"/>
    <n v="7745.04"/>
    <x v="0"/>
  </r>
  <r>
    <x v="0"/>
    <x v="3"/>
    <x v="0"/>
    <s v="010-7810"/>
    <s v="GF-Other State"/>
    <s v="1110-1000-7107T"/>
    <s v="7107T"/>
    <s v="Early Literacy Support Block Grant S"/>
    <n v="1401401"/>
    <s v="FRIES EL"/>
    <x v="17"/>
    <s v="Teacher Salaries - Supple/Other"/>
    <x v="0"/>
    <x v="0"/>
    <n v="202209"/>
    <d v="2022-09-02T00:00:00"/>
    <d v="2022-10-12T00:00:00"/>
    <d v="2022-10-12T00:00:00"/>
    <s v="B 0 2015"/>
    <n v="231"/>
    <s v="Z-Regular Time Pay"/>
    <n v="648899"/>
    <s v="Susan Acevedo"/>
    <n v="648899"/>
    <s v="Susan Acevedo"/>
    <n v="11100731"/>
    <s v="ELEMENTARY TEACHER"/>
    <n v="30481415"/>
    <s v="ELEMENTARY TEACHER"/>
    <n v="2953671"/>
    <n v="174833"/>
    <s v="004/2023"/>
    <s v="CE"/>
    <s v="Monthly Certificated"/>
    <s v="2UTK"/>
    <s v="UU-Teachers (K-12/Sp Ed)"/>
    <n v="76.41"/>
    <n v="30"/>
    <n v="2292.2600000000002"/>
    <x v="0"/>
  </r>
  <r>
    <x v="0"/>
    <x v="3"/>
    <x v="0"/>
    <s v="010-7810"/>
    <s v="GF-Other State"/>
    <s v="1110-1000-7107T"/>
    <s v="7107T"/>
    <s v="Early Literacy Support Block Grant S"/>
    <n v="1401401"/>
    <s v="FRIES EL"/>
    <x v="17"/>
    <s v="Teacher Salaries - Supple/Other"/>
    <x v="0"/>
    <x v="0"/>
    <n v="202210"/>
    <d v="2022-10-05T00:00:00"/>
    <d v="2022-10-12T00:00:00"/>
    <d v="2022-10-12T00:00:00"/>
    <s v="B 0 2015"/>
    <n v="102"/>
    <s v="Special Assignment (SAXB)"/>
    <n v="648899"/>
    <s v="Susan Acevedo"/>
    <n v="648899"/>
    <s v="Susan Acevedo"/>
    <n v="11100731"/>
    <s v="ELEMENTARY TEACHER"/>
    <n v="30481415"/>
    <s v="ELEMENTARY TEACHER"/>
    <n v="2953671"/>
    <n v="174833"/>
    <s v="004/2023"/>
    <s v="CE"/>
    <s v="Monthly Certificated"/>
    <s v="2UTK"/>
    <s v="UU-Teachers (K-12/Sp Ed)"/>
    <n v="76.41"/>
    <n v="1"/>
    <n v="76.41"/>
    <x v="0"/>
  </r>
  <r>
    <x v="0"/>
    <x v="3"/>
    <x v="0"/>
    <s v="010-7810"/>
    <s v="GF-Other State"/>
    <s v="1110-1000-7107T"/>
    <s v="7107T"/>
    <s v="Early Literacy Support Block Grant S"/>
    <n v="1401401"/>
    <s v="FRIES EL"/>
    <x v="1"/>
    <s v="Teacher Assistant Salaries"/>
    <x v="0"/>
    <x v="0"/>
    <n v="202220"/>
    <d v="2022-10-21T00:00:00"/>
    <d v="2022-10-21T00:00:00"/>
    <d v="2022-10-31T00:00:00"/>
    <n v="202220"/>
    <n v="100"/>
    <s v="Regular Time Pay"/>
    <n v="1176670"/>
    <s v="Lucero Olivas Morales"/>
    <n v="1176670"/>
    <s v="Lucero Olivas Morales"/>
    <n v="11500953"/>
    <s v="TEACHER ASST - DEGREE TRA"/>
    <n v="30481413"/>
    <s v="TEACHER ASST - DEGREE TRA"/>
    <n v="2958723"/>
    <n v="175017"/>
    <s v="004/2023"/>
    <s v="SM"/>
    <s v="Semi-Mth Classified"/>
    <s v="2FDX"/>
    <s v="FF-Teacher Asst (Degree)"/>
    <n v="16.91"/>
    <n v="55.8"/>
    <n v="943.77"/>
    <x v="0"/>
  </r>
  <r>
    <x v="0"/>
    <x v="3"/>
    <x v="0"/>
    <s v="010-7810"/>
    <s v="GF-Other State"/>
    <s v="1110-1000-7107T"/>
    <s v="7107T"/>
    <s v="Early Literacy Support Block Grant S"/>
    <n v="1401401"/>
    <s v="FRIES EL"/>
    <x v="1"/>
    <s v="Teacher Assistant Salaries"/>
    <x v="0"/>
    <x v="0"/>
    <n v="202220"/>
    <d v="2022-10-21T00:00:00"/>
    <d v="2022-10-21T00:00:00"/>
    <d v="2022-10-31T00:00:00"/>
    <n v="202220"/>
    <n v="100"/>
    <s v="Regular Time Pay"/>
    <n v="1176790"/>
    <s v="Niah Carrillo"/>
    <n v="1176790"/>
    <s v="Niah Carrillo"/>
    <n v="11500953"/>
    <s v="TEACHER ASST - DEGREE TRA"/>
    <n v="30481414"/>
    <s v="TEACHER ASST - DEGREE TRA"/>
    <n v="2958723"/>
    <n v="175017"/>
    <s v="004/2023"/>
    <s v="SM"/>
    <s v="Semi-Mth Classified"/>
    <s v="2FDX"/>
    <s v="FF-Teacher Asst (Degree)"/>
    <n v="16.91"/>
    <n v="55.8"/>
    <n v="943.77"/>
    <x v="0"/>
  </r>
  <r>
    <x v="0"/>
    <x v="3"/>
    <x v="0"/>
    <s v="010-7810"/>
    <s v="GF-Other State"/>
    <s v="1110-1000-7107T"/>
    <s v="7107T"/>
    <s v="Early Literacy Support Block Grant S"/>
    <n v="1401401"/>
    <s v="FRIES EL"/>
    <x v="1"/>
    <s v="Teacher Assistant Salaries"/>
    <x v="0"/>
    <x v="0"/>
    <n v="202221"/>
    <d v="2022-11-08T00:00:00"/>
    <d v="2022-11-08T00:00:00"/>
    <d v="2022-10-31T00:00:00"/>
    <n v="202221"/>
    <n v="100"/>
    <s v="Regular Time Pay"/>
    <n v="1176670"/>
    <s v="Lucero Olivas Morales"/>
    <n v="1176670"/>
    <s v="Lucero Olivas Morales"/>
    <n v="11500953"/>
    <s v="TEACHER ASST - DEGREE TRA"/>
    <n v="30481413"/>
    <s v="TEACHER ASST - DEGREE TRA"/>
    <n v="2962524"/>
    <n v="175219"/>
    <s v="004/2023"/>
    <s v="SM"/>
    <s v="Semi-Mth Classified"/>
    <s v="2FDX"/>
    <s v="FF-Teacher Asst (Degree)"/>
    <n v="16.91"/>
    <n v="68.400000000000006"/>
    <n v="1156.8800000000001"/>
    <x v="0"/>
  </r>
  <r>
    <x v="0"/>
    <x v="3"/>
    <x v="0"/>
    <s v="010-7810"/>
    <s v="GF-Other State"/>
    <s v="1110-1000-7107T"/>
    <s v="7107T"/>
    <s v="Early Literacy Support Block Grant S"/>
    <n v="1401401"/>
    <s v="FRIES EL"/>
    <x v="1"/>
    <s v="Teacher Assistant Salaries"/>
    <x v="0"/>
    <x v="0"/>
    <n v="202221"/>
    <d v="2022-11-08T00:00:00"/>
    <d v="2022-11-08T00:00:00"/>
    <d v="2022-10-31T00:00:00"/>
    <n v="202221"/>
    <n v="100"/>
    <s v="Regular Time Pay"/>
    <n v="1176790"/>
    <s v="Niah Carrillo"/>
    <n v="1176790"/>
    <s v="Niah Carrillo"/>
    <n v="11500953"/>
    <s v="TEACHER ASST - DEGREE TRA"/>
    <n v="30481414"/>
    <s v="TEACHER ASST - DEGREE TRA"/>
    <n v="2962524"/>
    <n v="175219"/>
    <s v="004/2023"/>
    <s v="SM"/>
    <s v="Semi-Mth Classified"/>
    <s v="2FDX"/>
    <s v="FF-Teacher Asst (Degree)"/>
    <n v="16.91"/>
    <n v="62"/>
    <n v="1048.6400000000001"/>
    <x v="0"/>
  </r>
  <r>
    <x v="0"/>
    <x v="3"/>
    <x v="0"/>
    <s v="010-7810"/>
    <s v="GF-Other State"/>
    <s v="1110-1000-7107T"/>
    <s v="7107T"/>
    <s v="Early Literacy Support Block Grant S"/>
    <n v="1401401"/>
    <s v="FRIES EL"/>
    <x v="1"/>
    <s v="Teacher Assistant Salaries"/>
    <x v="0"/>
    <x v="0"/>
    <n v="202221"/>
    <d v="2022-11-08T00:00:00"/>
    <d v="2022-11-08T00:00:00"/>
    <d v="2022-10-31T00:00:00"/>
    <n v="202221"/>
    <s v="0J44"/>
    <s v="Full pay Illness"/>
    <n v="1176790"/>
    <s v="Niah Carrillo"/>
    <n v="1176790"/>
    <s v="Niah Carrillo"/>
    <n v="11500953"/>
    <s v="TEACHER ASST - DEGREE TRA"/>
    <n v="30481414"/>
    <s v="TEACHER ASST - DEGREE TRA"/>
    <n v="2962524"/>
    <n v="175219"/>
    <s v="004/2023"/>
    <s v="SM"/>
    <s v="Semi-Mth Classified"/>
    <s v="2FDX"/>
    <s v="FF-Teacher Asst (Degree)"/>
    <n v="16.91"/>
    <n v="6"/>
    <n v="101.48"/>
    <x v="0"/>
  </r>
  <r>
    <x v="0"/>
    <x v="3"/>
    <x v="0"/>
    <s v="010-7810"/>
    <s v="GF-Other State"/>
    <s v="1110-1000-7107T"/>
    <s v="7107T"/>
    <s v="Early Literacy Support Block Grant S"/>
    <n v="1401401"/>
    <s v="FRIES EL"/>
    <x v="2"/>
    <s v="STRS - Certificated"/>
    <x v="0"/>
    <x v="0"/>
    <n v="202209"/>
    <d v="2022-09-02T00:00:00"/>
    <d v="2022-10-12T00:00:00"/>
    <d v="2022-10-12T00:00:00"/>
    <s v="B 0 2015"/>
    <n v="4945"/>
    <s v="STRS ER"/>
    <n v="648899"/>
    <s v="Susan Acevedo"/>
    <n v="648899"/>
    <s v="Susan Acevedo"/>
    <n v="11100731"/>
    <s v="ELEMENTARY TEACHER"/>
    <n v="30481415"/>
    <s v="ELEMENTARY TEACHER"/>
    <n v="2953671"/>
    <n v="174833"/>
    <s v="004/2023"/>
    <s v="CE"/>
    <s v="Monthly Certificated"/>
    <s v="2UTK"/>
    <s v="UU-Teachers (K-12/Sp Ed)"/>
    <n v="0"/>
    <n v="0"/>
    <n v="437.82"/>
    <x v="0"/>
  </r>
  <r>
    <x v="0"/>
    <x v="3"/>
    <x v="0"/>
    <s v="010-7810"/>
    <s v="GF-Other State"/>
    <s v="1110-1000-7107T"/>
    <s v="7107T"/>
    <s v="Early Literacy Support Block Grant S"/>
    <n v="1401401"/>
    <s v="FRIES EL"/>
    <x v="2"/>
    <s v="STRS - Certificated"/>
    <x v="0"/>
    <x v="0"/>
    <n v="202210"/>
    <d v="2022-10-05T00:00:00"/>
    <d v="2022-10-12T00:00:00"/>
    <d v="2022-10-12T00:00:00"/>
    <s v="B 0 2015"/>
    <n v="4945"/>
    <s v="STRS ER"/>
    <n v="648899"/>
    <s v="Susan Acevedo"/>
    <n v="648899"/>
    <s v="Susan Acevedo"/>
    <n v="11100731"/>
    <s v="ELEMENTARY TEACHER"/>
    <n v="30481415"/>
    <s v="ELEMENTARY TEACHER"/>
    <n v="2953671"/>
    <n v="174833"/>
    <s v="004/2023"/>
    <s v="CE"/>
    <s v="Monthly Certificated"/>
    <s v="2UTK"/>
    <s v="UU-Teachers (K-12/Sp Ed)"/>
    <n v="0"/>
    <n v="0"/>
    <n v="14.6"/>
    <x v="0"/>
  </r>
  <r>
    <x v="0"/>
    <x v="3"/>
    <x v="0"/>
    <s v="010-7810"/>
    <s v="GF-Other State"/>
    <s v="1110-1000-7107T"/>
    <s v="7107T"/>
    <s v="Early Literacy Support Block Grant S"/>
    <n v="1401401"/>
    <s v="FRIES EL"/>
    <x v="2"/>
    <s v="STRS - Certificated"/>
    <x v="0"/>
    <x v="0"/>
    <n v="202211"/>
    <d v="2022-11-04T00:00:00"/>
    <d v="2022-11-04T00:00:00"/>
    <d v="2022-10-31T00:00:00"/>
    <n v="202211"/>
    <n v="4945"/>
    <s v="STRS ER"/>
    <n v="648899"/>
    <s v="Susan Acevedo"/>
    <n v="648899"/>
    <s v="Susan Acevedo"/>
    <n v="11100731"/>
    <s v="ELEMENTARY TEACHER"/>
    <n v="30481415"/>
    <s v="ELEMENTARY TEACHER"/>
    <n v="2958816"/>
    <n v="175143"/>
    <s v="004/2023"/>
    <s v="CE"/>
    <s v="Monthly Certificated"/>
    <s v="2UTK"/>
    <s v="UU-Teachers (K-12/Sp Ed)"/>
    <n v="0"/>
    <n v="0"/>
    <n v="1533.43"/>
    <x v="0"/>
  </r>
  <r>
    <x v="0"/>
    <x v="3"/>
    <x v="0"/>
    <s v="010-7810"/>
    <s v="GF-Other State"/>
    <s v="1110-1000-7107T"/>
    <s v="7107T"/>
    <s v="Early Literacy Support Block Grant S"/>
    <n v="1401401"/>
    <s v="FRIES EL"/>
    <x v="3"/>
    <s v="Medicare - Certificated"/>
    <x v="0"/>
    <x v="0"/>
    <n v="202209"/>
    <d v="2022-09-02T00:00:00"/>
    <d v="2022-10-12T00:00:00"/>
    <d v="2022-10-12T00:00:00"/>
    <s v="B 0 2015"/>
    <n v="4956"/>
    <s v="Medr Taxes-ERd"/>
    <n v="648899"/>
    <s v="Susan Acevedo"/>
    <n v="648899"/>
    <s v="Susan Acevedo"/>
    <n v="11100731"/>
    <s v="ELEMENTARY TEACHER"/>
    <n v="30481415"/>
    <s v="ELEMENTARY TEACHER"/>
    <n v="2953671"/>
    <n v="174833"/>
    <s v="004/2023"/>
    <s v="CE"/>
    <s v="Monthly Certificated"/>
    <s v="2UTK"/>
    <s v="UU-Teachers (K-12/Sp Ed)"/>
    <n v="0"/>
    <n v="0"/>
    <n v="3.39"/>
    <x v="0"/>
  </r>
  <r>
    <x v="0"/>
    <x v="3"/>
    <x v="0"/>
    <s v="010-7810"/>
    <s v="GF-Other State"/>
    <s v="1110-1000-7107T"/>
    <s v="7107T"/>
    <s v="Early Literacy Support Block Grant S"/>
    <n v="1401401"/>
    <s v="FRIES EL"/>
    <x v="3"/>
    <s v="Medicare - Certificated"/>
    <x v="0"/>
    <x v="0"/>
    <n v="202210"/>
    <d v="2022-10-05T00:00:00"/>
    <d v="2022-10-12T00:00:00"/>
    <d v="2022-10-12T00:00:00"/>
    <s v="B 0 2015"/>
    <n v="4956"/>
    <s v="Medr Taxes-ERd"/>
    <n v="648899"/>
    <s v="Susan Acevedo"/>
    <n v="648899"/>
    <s v="Susan Acevedo"/>
    <n v="11100731"/>
    <s v="ELEMENTARY TEACHER"/>
    <n v="30481415"/>
    <s v="ELEMENTARY TEACHER"/>
    <n v="2953671"/>
    <n v="174833"/>
    <s v="004/2023"/>
    <s v="CE"/>
    <s v="Monthly Certificated"/>
    <s v="2UTK"/>
    <s v="UU-Teachers (K-12/Sp Ed)"/>
    <n v="0"/>
    <n v="0"/>
    <n v="-1.0900000000000001"/>
    <x v="0"/>
  </r>
  <r>
    <x v="0"/>
    <x v="3"/>
    <x v="0"/>
    <s v="010-7810"/>
    <s v="GF-Other State"/>
    <s v="1110-1000-7107T"/>
    <s v="7107T"/>
    <s v="Early Literacy Support Block Grant S"/>
    <n v="1401401"/>
    <s v="FRIES EL"/>
    <x v="3"/>
    <s v="Medicare - Certificated"/>
    <x v="0"/>
    <x v="0"/>
    <n v="202210"/>
    <d v="2022-10-05T00:00:00"/>
    <d v="2022-11-04T00:00:00"/>
    <d v="2022-10-31T00:00:00"/>
    <n v="202211"/>
    <n v="4956"/>
    <s v="Medr Taxes-ERd"/>
    <n v="648899"/>
    <s v="Susan Acevedo"/>
    <n v="648899"/>
    <s v="Susan Acevedo"/>
    <n v="11100731"/>
    <s v="ELEMENTARY TEACHER"/>
    <n v="30481415"/>
    <s v="ELEMENTARY TEACHER"/>
    <n v="2958816"/>
    <n v="175143"/>
    <s v="004/2023"/>
    <s v="CE"/>
    <s v="Monthly Certificated"/>
    <s v="2UTK"/>
    <s v="UU-Teachers (K-12/Sp Ed)"/>
    <n v="0"/>
    <n v="0"/>
    <n v="-1.38"/>
    <x v="0"/>
  </r>
  <r>
    <x v="0"/>
    <x v="3"/>
    <x v="0"/>
    <s v="010-7810"/>
    <s v="GF-Other State"/>
    <s v="1110-1000-7107T"/>
    <s v="7107T"/>
    <s v="Early Literacy Support Block Grant S"/>
    <n v="1401401"/>
    <s v="FRIES EL"/>
    <x v="3"/>
    <s v="Medicare - Certificated"/>
    <x v="0"/>
    <x v="0"/>
    <n v="202211"/>
    <d v="2022-11-04T00:00:00"/>
    <d v="2022-11-04T00:00:00"/>
    <d v="2022-10-31T00:00:00"/>
    <n v="202211"/>
    <n v="4956"/>
    <s v="Medr Taxes-ERd"/>
    <n v="648899"/>
    <s v="Susan Acevedo"/>
    <n v="648899"/>
    <s v="Susan Acevedo"/>
    <n v="11100731"/>
    <s v="ELEMENTARY TEACHER"/>
    <n v="30481415"/>
    <s v="ELEMENTARY TEACHER"/>
    <n v="2958816"/>
    <n v="175143"/>
    <s v="004/2023"/>
    <s v="CE"/>
    <s v="Monthly Certificated"/>
    <s v="2UTK"/>
    <s v="UU-Teachers (K-12/Sp Ed)"/>
    <n v="0"/>
    <n v="0"/>
    <n v="117.85"/>
    <x v="0"/>
  </r>
  <r>
    <x v="0"/>
    <x v="3"/>
    <x v="0"/>
    <s v="010-7810"/>
    <s v="GF-Other State"/>
    <s v="1110-1000-7107T"/>
    <s v="7107T"/>
    <s v="Early Literacy Support Block Grant S"/>
    <n v="1401401"/>
    <s v="FRIES EL"/>
    <x v="3"/>
    <s v="Medicare - Certificated"/>
    <x v="0"/>
    <x v="0"/>
    <n v="202220"/>
    <d v="2022-10-21T00:00:00"/>
    <d v="2022-10-21T00:00:00"/>
    <d v="2022-10-31T00:00:00"/>
    <n v="202220"/>
    <n v="4956"/>
    <s v="Medr Taxes-ERd"/>
    <n v="1176670"/>
    <s v="Lucero Olivas Morales"/>
    <n v="1176670"/>
    <s v="Lucero Olivas Morales"/>
    <n v="11500953"/>
    <s v="TEACHER ASST - DEGREE TRA"/>
    <n v="30481413"/>
    <s v="TEACHER ASST - DEGREE TRA"/>
    <n v="2958723"/>
    <n v="175017"/>
    <s v="004/2023"/>
    <s v="SM"/>
    <s v="Semi-Mth Classified"/>
    <s v="2FDX"/>
    <s v="FF-Teacher Asst (Degree)"/>
    <n v="0"/>
    <n v="0"/>
    <n v="12.23"/>
    <x v="0"/>
  </r>
  <r>
    <x v="0"/>
    <x v="3"/>
    <x v="0"/>
    <s v="010-7810"/>
    <s v="GF-Other State"/>
    <s v="1110-1000-7107T"/>
    <s v="7107T"/>
    <s v="Early Literacy Support Block Grant S"/>
    <n v="1401401"/>
    <s v="FRIES EL"/>
    <x v="3"/>
    <s v="Medicare - Certificated"/>
    <x v="0"/>
    <x v="0"/>
    <n v="202220"/>
    <d v="2022-10-21T00:00:00"/>
    <d v="2022-10-21T00:00:00"/>
    <d v="2022-10-31T00:00:00"/>
    <n v="202220"/>
    <n v="4956"/>
    <s v="Medr Taxes-ERd"/>
    <n v="1176790"/>
    <s v="Niah Carrillo"/>
    <n v="1176790"/>
    <s v="Niah Carrillo"/>
    <n v="11500953"/>
    <s v="TEACHER ASST - DEGREE TRA"/>
    <n v="30481414"/>
    <s v="TEACHER ASST - DEGREE TRA"/>
    <n v="2958723"/>
    <n v="175017"/>
    <s v="004/2023"/>
    <s v="SM"/>
    <s v="Semi-Mth Classified"/>
    <s v="2FDX"/>
    <s v="FF-Teacher Asst (Degree)"/>
    <n v="0"/>
    <n v="0"/>
    <n v="13.68"/>
    <x v="0"/>
  </r>
  <r>
    <x v="0"/>
    <x v="3"/>
    <x v="0"/>
    <s v="010-7810"/>
    <s v="GF-Other State"/>
    <s v="1110-1000-7107T"/>
    <s v="7107T"/>
    <s v="Early Literacy Support Block Grant S"/>
    <n v="1401401"/>
    <s v="FRIES EL"/>
    <x v="3"/>
    <s v="Medicare - Certificated"/>
    <x v="0"/>
    <x v="0"/>
    <n v="202221"/>
    <d v="2022-11-08T00:00:00"/>
    <d v="2022-11-08T00:00:00"/>
    <d v="2022-10-31T00:00:00"/>
    <n v="202221"/>
    <n v="4956"/>
    <s v="Medr Taxes-ERd"/>
    <n v="1176670"/>
    <s v="Lucero Olivas Morales"/>
    <n v="1176670"/>
    <s v="Lucero Olivas Morales"/>
    <n v="11500953"/>
    <s v="TEACHER ASST - DEGREE TRA"/>
    <n v="30481413"/>
    <s v="TEACHER ASST - DEGREE TRA"/>
    <n v="2962524"/>
    <n v="175219"/>
    <s v="004/2023"/>
    <s v="SM"/>
    <s v="Semi-Mth Classified"/>
    <s v="2FDX"/>
    <s v="FF-Teacher Asst (Degree)"/>
    <n v="0"/>
    <n v="0"/>
    <n v="15.33"/>
    <x v="0"/>
  </r>
  <r>
    <x v="0"/>
    <x v="3"/>
    <x v="0"/>
    <s v="010-7810"/>
    <s v="GF-Other State"/>
    <s v="1110-1000-7107T"/>
    <s v="7107T"/>
    <s v="Early Literacy Support Block Grant S"/>
    <n v="1401401"/>
    <s v="FRIES EL"/>
    <x v="3"/>
    <s v="Medicare - Certificated"/>
    <x v="0"/>
    <x v="0"/>
    <n v="202221"/>
    <d v="2022-11-08T00:00:00"/>
    <d v="2022-11-08T00:00:00"/>
    <d v="2022-10-31T00:00:00"/>
    <n v="202221"/>
    <n v="4956"/>
    <s v="Medr Taxes-ERd"/>
    <n v="1176790"/>
    <s v="Niah Carrillo"/>
    <n v="1176790"/>
    <s v="Niah Carrillo"/>
    <n v="11500953"/>
    <s v="TEACHER ASST - DEGREE TRA"/>
    <n v="30481414"/>
    <s v="TEACHER ASST - DEGREE TRA"/>
    <n v="2962524"/>
    <n v="175219"/>
    <s v="004/2023"/>
    <s v="SM"/>
    <s v="Semi-Mth Classified"/>
    <s v="2FDX"/>
    <s v="FF-Teacher Asst (Degree)"/>
    <n v="0"/>
    <n v="0"/>
    <n v="16.68"/>
    <x v="0"/>
  </r>
  <r>
    <x v="0"/>
    <x v="3"/>
    <x v="0"/>
    <s v="010-7810"/>
    <s v="GF-Other State"/>
    <s v="1110-1000-7107T"/>
    <s v="7107T"/>
    <s v="Early Literacy Support Block Grant S"/>
    <n v="1401401"/>
    <s v="FRIES EL"/>
    <x v="3"/>
    <s v="Medicare - Certificated"/>
    <x v="0"/>
    <x v="0"/>
    <s v="B 0 2015"/>
    <d v="2022-10-12T00:00:00"/>
    <d v="2022-10-12T00:00:00"/>
    <d v="2022-10-12T00:00:00"/>
    <s v="B 0 2015"/>
    <n v="4956"/>
    <s v="Medr Taxes-ERd"/>
    <n v="648899"/>
    <s v="Susan Acevedo"/>
    <n v="648899"/>
    <s v="Susan Acevedo"/>
    <n v="11100731"/>
    <s v="ELEMENTARY TEACHER"/>
    <n v="30481415"/>
    <s v="ELEMENTARY TEACHER"/>
    <n v="2953671"/>
    <n v="174833"/>
    <s v="004/2023"/>
    <s v="CE"/>
    <s v="Monthly Certificated"/>
    <s v="2UTK"/>
    <s v="UU-Teachers (K-12/Sp Ed)"/>
    <n v="0"/>
    <n v="0"/>
    <n v="35.450000000000003"/>
    <x v="0"/>
  </r>
  <r>
    <x v="0"/>
    <x v="3"/>
    <x v="0"/>
    <s v="010-7810"/>
    <s v="GF-Other State"/>
    <s v="1110-1000-7107T"/>
    <s v="7107T"/>
    <s v="Early Literacy Support Block Grant S"/>
    <n v="1401401"/>
    <s v="FRIES EL"/>
    <x v="4"/>
    <s v="Retirement In Lieu (PARS)-Cert"/>
    <x v="0"/>
    <x v="0"/>
    <n v="202220"/>
    <d v="2022-10-21T00:00:00"/>
    <d v="2022-10-21T00:00:00"/>
    <d v="2022-10-31T00:00:00"/>
    <n v="202220"/>
    <n v="4951"/>
    <s v="District Paid PARS"/>
    <n v="1176670"/>
    <s v="Lucero Olivas Morales"/>
    <n v="1176670"/>
    <s v="Lucero Olivas Morales"/>
    <n v="11500953"/>
    <s v="TEACHER ASST - DEGREE TRA"/>
    <n v="30481413"/>
    <s v="TEACHER ASST - DEGREE TRA"/>
    <n v="2958723"/>
    <n v="175017"/>
    <s v="004/2023"/>
    <s v="SM"/>
    <s v="Semi-Mth Classified"/>
    <s v="2FDX"/>
    <s v="FF-Teacher Asst (Degree)"/>
    <n v="0"/>
    <n v="0"/>
    <n v="35.39"/>
    <x v="0"/>
  </r>
  <r>
    <x v="0"/>
    <x v="3"/>
    <x v="0"/>
    <s v="010-7810"/>
    <s v="GF-Other State"/>
    <s v="1110-1000-7107T"/>
    <s v="7107T"/>
    <s v="Early Literacy Support Block Grant S"/>
    <n v="1401401"/>
    <s v="FRIES EL"/>
    <x v="4"/>
    <s v="Retirement In Lieu (PARS)-Cert"/>
    <x v="0"/>
    <x v="0"/>
    <n v="202220"/>
    <d v="2022-10-21T00:00:00"/>
    <d v="2022-10-21T00:00:00"/>
    <d v="2022-10-31T00:00:00"/>
    <n v="202220"/>
    <n v="4951"/>
    <s v="District Paid PARS"/>
    <n v="1176790"/>
    <s v="Niah Carrillo"/>
    <n v="1176790"/>
    <s v="Niah Carrillo"/>
    <n v="11500953"/>
    <s v="TEACHER ASST - DEGREE TRA"/>
    <n v="30481414"/>
    <s v="TEACHER ASST - DEGREE TRA"/>
    <n v="2958723"/>
    <n v="175017"/>
    <s v="004/2023"/>
    <s v="SM"/>
    <s v="Semi-Mth Classified"/>
    <s v="2FDX"/>
    <s v="FF-Teacher Asst (Degree)"/>
    <n v="0"/>
    <n v="0"/>
    <n v="35.39"/>
    <x v="0"/>
  </r>
  <r>
    <x v="0"/>
    <x v="3"/>
    <x v="0"/>
    <s v="010-7810"/>
    <s v="GF-Other State"/>
    <s v="1110-1000-7107T"/>
    <s v="7107T"/>
    <s v="Early Literacy Support Block Grant S"/>
    <n v="1401401"/>
    <s v="FRIES EL"/>
    <x v="4"/>
    <s v="Retirement In Lieu (PARS)-Cert"/>
    <x v="0"/>
    <x v="0"/>
    <n v="202221"/>
    <d v="2022-11-08T00:00:00"/>
    <d v="2022-11-08T00:00:00"/>
    <d v="2022-10-31T00:00:00"/>
    <n v="202221"/>
    <n v="4951"/>
    <s v="District Paid PARS"/>
    <n v="1176670"/>
    <s v="Lucero Olivas Morales"/>
    <n v="1176670"/>
    <s v="Lucero Olivas Morales"/>
    <n v="11500953"/>
    <s v="TEACHER ASST - DEGREE TRA"/>
    <n v="30481413"/>
    <s v="TEACHER ASST - DEGREE TRA"/>
    <n v="2962524"/>
    <n v="175219"/>
    <s v="004/2023"/>
    <s v="SM"/>
    <s v="Semi-Mth Classified"/>
    <s v="2FDX"/>
    <s v="FF-Teacher Asst (Degree)"/>
    <n v="0"/>
    <n v="0"/>
    <n v="43.38"/>
    <x v="0"/>
  </r>
  <r>
    <x v="0"/>
    <x v="3"/>
    <x v="0"/>
    <s v="010-7810"/>
    <s v="GF-Other State"/>
    <s v="1110-1000-7107T"/>
    <s v="7107T"/>
    <s v="Early Literacy Support Block Grant S"/>
    <n v="1401401"/>
    <s v="FRIES EL"/>
    <x v="4"/>
    <s v="Retirement In Lieu (PARS)-Cert"/>
    <x v="0"/>
    <x v="0"/>
    <n v="202221"/>
    <d v="2022-11-08T00:00:00"/>
    <d v="2022-11-08T00:00:00"/>
    <d v="2022-10-31T00:00:00"/>
    <n v="202221"/>
    <n v="4951"/>
    <s v="District Paid PARS"/>
    <n v="1176790"/>
    <s v="Niah Carrillo"/>
    <n v="1176790"/>
    <s v="Niah Carrillo"/>
    <n v="11500953"/>
    <s v="TEACHER ASST - DEGREE TRA"/>
    <n v="30481414"/>
    <s v="TEACHER ASST - DEGREE TRA"/>
    <n v="2962524"/>
    <n v="175219"/>
    <s v="004/2023"/>
    <s v="SM"/>
    <s v="Semi-Mth Classified"/>
    <s v="2FDX"/>
    <s v="FF-Teacher Asst (Degree)"/>
    <n v="0"/>
    <n v="0"/>
    <n v="43.13"/>
    <x v="0"/>
  </r>
  <r>
    <x v="0"/>
    <x v="3"/>
    <x v="0"/>
    <s v="010-7810"/>
    <s v="GF-Other State"/>
    <s v="1110-1000-7107T"/>
    <s v="7107T"/>
    <s v="Early Literacy Support Block Grant S"/>
    <n v="1401401"/>
    <s v="FRIES EL"/>
    <x v="5"/>
    <s v="Health/Welfare - Certificated"/>
    <x v="0"/>
    <x v="0"/>
    <n v="202211"/>
    <d v="2022-11-04T00:00:00"/>
    <d v="2022-11-04T00:00:00"/>
    <d v="2022-10-31T00:00:00"/>
    <n v="202211"/>
    <n v="4927"/>
    <s v="Health &amp; Medical Active"/>
    <n v="648899"/>
    <s v="Susan Acevedo"/>
    <n v="648899"/>
    <s v="Susan Acevedo"/>
    <n v="11100731"/>
    <s v="ELEMENTARY TEACHER"/>
    <n v="30481415"/>
    <s v="ELEMENTARY TEACHER"/>
    <n v="2958816"/>
    <n v="175143"/>
    <s v="004/2023"/>
    <s v="CE"/>
    <s v="Monthly Certificated"/>
    <s v="2UTK"/>
    <s v="UU-Teachers (K-12/Sp Ed)"/>
    <n v="0"/>
    <n v="0"/>
    <n v="1183.33"/>
    <x v="0"/>
  </r>
  <r>
    <x v="0"/>
    <x v="3"/>
    <x v="0"/>
    <s v="010-7810"/>
    <s v="GF-Other State"/>
    <s v="1110-1000-7107T"/>
    <s v="7107T"/>
    <s v="Early Literacy Support Block Grant S"/>
    <n v="1401401"/>
    <s v="FRIES EL"/>
    <x v="6"/>
    <s v="Unemploy Insur - Certificated"/>
    <x v="0"/>
    <x v="0"/>
    <n v="202209"/>
    <d v="2022-09-02T00:00:00"/>
    <d v="2022-10-12T00:00:00"/>
    <d v="2022-10-12T00:00:00"/>
    <s v="B 0 2015"/>
    <n v="4960"/>
    <s v="State UI Tax"/>
    <n v="648899"/>
    <s v="Susan Acevedo"/>
    <n v="648899"/>
    <s v="Susan Acevedo"/>
    <n v="11100731"/>
    <s v="ELEMENTARY TEACHER"/>
    <n v="30481415"/>
    <s v="ELEMENTARY TEACHER"/>
    <n v="2953671"/>
    <n v="174833"/>
    <s v="004/2023"/>
    <s v="CE"/>
    <s v="Monthly Certificated"/>
    <s v="2UTK"/>
    <s v="UU-Teachers (K-12/Sp Ed)"/>
    <n v="0"/>
    <n v="0"/>
    <n v="1.1599999999999999"/>
    <x v="0"/>
  </r>
  <r>
    <x v="0"/>
    <x v="3"/>
    <x v="0"/>
    <s v="010-7810"/>
    <s v="GF-Other State"/>
    <s v="1110-1000-7107T"/>
    <s v="7107T"/>
    <s v="Early Literacy Support Block Grant S"/>
    <n v="1401401"/>
    <s v="FRIES EL"/>
    <x v="6"/>
    <s v="Unemploy Insur - Certificated"/>
    <x v="0"/>
    <x v="0"/>
    <n v="202210"/>
    <d v="2022-10-05T00:00:00"/>
    <d v="2022-10-12T00:00:00"/>
    <d v="2022-10-12T00:00:00"/>
    <s v="B 0 2015"/>
    <n v="4960"/>
    <s v="State UI Tax"/>
    <n v="648899"/>
    <s v="Susan Acevedo"/>
    <n v="648899"/>
    <s v="Susan Acevedo"/>
    <n v="11100731"/>
    <s v="ELEMENTARY TEACHER"/>
    <n v="30481415"/>
    <s v="ELEMENTARY TEACHER"/>
    <n v="2953671"/>
    <n v="174833"/>
    <s v="004/2023"/>
    <s v="CE"/>
    <s v="Monthly Certificated"/>
    <s v="2UTK"/>
    <s v="UU-Teachers (K-12/Sp Ed)"/>
    <n v="0"/>
    <n v="0"/>
    <n v="-0.37"/>
    <x v="0"/>
  </r>
  <r>
    <x v="0"/>
    <x v="3"/>
    <x v="0"/>
    <s v="010-7810"/>
    <s v="GF-Other State"/>
    <s v="1110-1000-7107T"/>
    <s v="7107T"/>
    <s v="Early Literacy Support Block Grant S"/>
    <n v="1401401"/>
    <s v="FRIES EL"/>
    <x v="6"/>
    <s v="Unemploy Insur - Certificated"/>
    <x v="0"/>
    <x v="0"/>
    <n v="202210"/>
    <d v="2022-10-05T00:00:00"/>
    <d v="2022-11-04T00:00:00"/>
    <d v="2022-10-31T00:00:00"/>
    <n v="202211"/>
    <n v="4960"/>
    <s v="State UI Tax"/>
    <n v="648899"/>
    <s v="Susan Acevedo"/>
    <n v="648899"/>
    <s v="Susan Acevedo"/>
    <n v="11100731"/>
    <s v="ELEMENTARY TEACHER"/>
    <n v="30481415"/>
    <s v="ELEMENTARY TEACHER"/>
    <n v="2958816"/>
    <n v="175143"/>
    <s v="004/2023"/>
    <s v="CE"/>
    <s v="Monthly Certificated"/>
    <s v="2UTK"/>
    <s v="UU-Teachers (K-12/Sp Ed)"/>
    <n v="0"/>
    <n v="0"/>
    <n v="-0.48"/>
    <x v="0"/>
  </r>
  <r>
    <x v="0"/>
    <x v="3"/>
    <x v="0"/>
    <s v="010-7810"/>
    <s v="GF-Other State"/>
    <s v="1110-1000-7107T"/>
    <s v="7107T"/>
    <s v="Early Literacy Support Block Grant S"/>
    <n v="1401401"/>
    <s v="FRIES EL"/>
    <x v="6"/>
    <s v="Unemploy Insur - Certificated"/>
    <x v="0"/>
    <x v="0"/>
    <n v="202211"/>
    <d v="2022-11-04T00:00:00"/>
    <d v="2022-11-04T00:00:00"/>
    <d v="2022-10-31T00:00:00"/>
    <n v="202211"/>
    <n v="4960"/>
    <s v="State UI Tax"/>
    <n v="648899"/>
    <s v="Susan Acevedo"/>
    <n v="648899"/>
    <s v="Susan Acevedo"/>
    <n v="11100731"/>
    <s v="ELEMENTARY TEACHER"/>
    <n v="30481415"/>
    <s v="ELEMENTARY TEACHER"/>
    <n v="2958816"/>
    <n v="175143"/>
    <s v="004/2023"/>
    <s v="CE"/>
    <s v="Monthly Certificated"/>
    <s v="2UTK"/>
    <s v="UU-Teachers (K-12/Sp Ed)"/>
    <n v="0"/>
    <n v="0"/>
    <n v="40.630000000000003"/>
    <x v="0"/>
  </r>
  <r>
    <x v="0"/>
    <x v="3"/>
    <x v="0"/>
    <s v="010-7810"/>
    <s v="GF-Other State"/>
    <s v="1110-1000-7107T"/>
    <s v="7107T"/>
    <s v="Early Literacy Support Block Grant S"/>
    <n v="1401401"/>
    <s v="FRIES EL"/>
    <x v="6"/>
    <s v="Unemploy Insur - Certificated"/>
    <x v="0"/>
    <x v="0"/>
    <n v="202220"/>
    <d v="2022-10-21T00:00:00"/>
    <d v="2022-10-21T00:00:00"/>
    <d v="2022-10-31T00:00:00"/>
    <n v="202220"/>
    <n v="4960"/>
    <s v="State UI Tax"/>
    <n v="1176670"/>
    <s v="Lucero Olivas Morales"/>
    <n v="1176670"/>
    <s v="Lucero Olivas Morales"/>
    <n v="11500953"/>
    <s v="TEACHER ASST - DEGREE TRA"/>
    <n v="30481413"/>
    <s v="TEACHER ASST - DEGREE TRA"/>
    <n v="2958723"/>
    <n v="175017"/>
    <s v="004/2023"/>
    <s v="SM"/>
    <s v="Semi-Mth Classified"/>
    <s v="2FDX"/>
    <s v="FF-Teacher Asst (Degree)"/>
    <n v="0"/>
    <n v="0"/>
    <n v="4.22"/>
    <x v="0"/>
  </r>
  <r>
    <x v="0"/>
    <x v="3"/>
    <x v="0"/>
    <s v="010-7810"/>
    <s v="GF-Other State"/>
    <s v="1110-1000-7107T"/>
    <s v="7107T"/>
    <s v="Early Literacy Support Block Grant S"/>
    <n v="1401401"/>
    <s v="FRIES EL"/>
    <x v="6"/>
    <s v="Unemploy Insur - Certificated"/>
    <x v="0"/>
    <x v="0"/>
    <n v="202220"/>
    <d v="2022-10-21T00:00:00"/>
    <d v="2022-10-21T00:00:00"/>
    <d v="2022-10-31T00:00:00"/>
    <n v="202220"/>
    <n v="4960"/>
    <s v="State UI Tax"/>
    <n v="1176790"/>
    <s v="Niah Carrillo"/>
    <n v="1176790"/>
    <s v="Niah Carrillo"/>
    <n v="11500953"/>
    <s v="TEACHER ASST - DEGREE TRA"/>
    <n v="30481414"/>
    <s v="TEACHER ASST - DEGREE TRA"/>
    <n v="2958723"/>
    <n v="175017"/>
    <s v="004/2023"/>
    <s v="SM"/>
    <s v="Semi-Mth Classified"/>
    <s v="2FDX"/>
    <s v="FF-Teacher Asst (Degree)"/>
    <n v="0"/>
    <n v="0"/>
    <n v="4.72"/>
    <x v="0"/>
  </r>
  <r>
    <x v="0"/>
    <x v="3"/>
    <x v="0"/>
    <s v="010-7810"/>
    <s v="GF-Other State"/>
    <s v="1110-1000-7107T"/>
    <s v="7107T"/>
    <s v="Early Literacy Support Block Grant S"/>
    <n v="1401401"/>
    <s v="FRIES EL"/>
    <x v="6"/>
    <s v="Unemploy Insur - Certificated"/>
    <x v="0"/>
    <x v="0"/>
    <n v="202221"/>
    <d v="2022-11-08T00:00:00"/>
    <d v="2022-11-08T00:00:00"/>
    <d v="2022-10-31T00:00:00"/>
    <n v="202221"/>
    <n v="4960"/>
    <s v="State UI Tax"/>
    <n v="1176670"/>
    <s v="Lucero Olivas Morales"/>
    <n v="1176670"/>
    <s v="Lucero Olivas Morales"/>
    <n v="11500953"/>
    <s v="TEACHER ASST - DEGREE TRA"/>
    <n v="30481413"/>
    <s v="TEACHER ASST - DEGREE TRA"/>
    <n v="2962524"/>
    <n v="175219"/>
    <s v="004/2023"/>
    <s v="SM"/>
    <s v="Semi-Mth Classified"/>
    <s v="2FDX"/>
    <s v="FF-Teacher Asst (Degree)"/>
    <n v="0"/>
    <n v="0"/>
    <n v="5.28"/>
    <x v="0"/>
  </r>
  <r>
    <x v="0"/>
    <x v="3"/>
    <x v="0"/>
    <s v="010-7810"/>
    <s v="GF-Other State"/>
    <s v="1110-1000-7107T"/>
    <s v="7107T"/>
    <s v="Early Literacy Support Block Grant S"/>
    <n v="1401401"/>
    <s v="FRIES EL"/>
    <x v="6"/>
    <s v="Unemploy Insur - Certificated"/>
    <x v="0"/>
    <x v="0"/>
    <n v="202221"/>
    <d v="2022-11-08T00:00:00"/>
    <d v="2022-11-08T00:00:00"/>
    <d v="2022-10-31T00:00:00"/>
    <n v="202221"/>
    <n v="4960"/>
    <s v="State UI Tax"/>
    <n v="1176790"/>
    <s v="Niah Carrillo"/>
    <n v="1176790"/>
    <s v="Niah Carrillo"/>
    <n v="11500953"/>
    <s v="TEACHER ASST - DEGREE TRA"/>
    <n v="30481414"/>
    <s v="TEACHER ASST - DEGREE TRA"/>
    <n v="2962524"/>
    <n v="175219"/>
    <s v="004/2023"/>
    <s v="SM"/>
    <s v="Semi-Mth Classified"/>
    <s v="2FDX"/>
    <s v="FF-Teacher Asst (Degree)"/>
    <n v="0"/>
    <n v="0"/>
    <n v="5.75"/>
    <x v="0"/>
  </r>
  <r>
    <x v="0"/>
    <x v="3"/>
    <x v="0"/>
    <s v="010-7810"/>
    <s v="GF-Other State"/>
    <s v="1110-1000-7107T"/>
    <s v="7107T"/>
    <s v="Early Literacy Support Block Grant S"/>
    <n v="1401401"/>
    <s v="FRIES EL"/>
    <x v="6"/>
    <s v="Unemploy Insur - Certificated"/>
    <x v="0"/>
    <x v="0"/>
    <s v="B 0 2015"/>
    <d v="2022-10-12T00:00:00"/>
    <d v="2022-10-12T00:00:00"/>
    <d v="2022-10-12T00:00:00"/>
    <s v="B 0 2015"/>
    <n v="4960"/>
    <s v="State UI Tax"/>
    <n v="648899"/>
    <s v="Susan Acevedo"/>
    <n v="648899"/>
    <s v="Susan Acevedo"/>
    <n v="11100731"/>
    <s v="ELEMENTARY TEACHER"/>
    <n v="30481415"/>
    <s v="ELEMENTARY TEACHER"/>
    <n v="2953671"/>
    <n v="174833"/>
    <s v="004/2023"/>
    <s v="CE"/>
    <s v="Monthly Certificated"/>
    <s v="2UTK"/>
    <s v="UU-Teachers (K-12/Sp Ed)"/>
    <n v="0"/>
    <n v="0"/>
    <n v="12.23"/>
    <x v="0"/>
  </r>
  <r>
    <x v="0"/>
    <x v="3"/>
    <x v="0"/>
    <s v="010-7810"/>
    <s v="GF-Other State"/>
    <s v="1110-1000-7107T"/>
    <s v="7107T"/>
    <s v="Early Literacy Support Block Grant S"/>
    <n v="1401401"/>
    <s v="FRIES EL"/>
    <x v="7"/>
    <s v="Workers Comp - Certificated"/>
    <x v="0"/>
    <x v="0"/>
    <n v="202209"/>
    <d v="2022-09-02T00:00:00"/>
    <d v="2022-10-12T00:00:00"/>
    <d v="2022-10-12T00:00:00"/>
    <s v="B 0 2015"/>
    <s v="390R"/>
    <s v="Works Comp ER"/>
    <n v="648899"/>
    <s v="Susan Acevedo"/>
    <n v="648899"/>
    <s v="Susan Acevedo"/>
    <n v="11100731"/>
    <s v="ELEMENTARY TEACHER"/>
    <n v="30481415"/>
    <s v="ELEMENTARY TEACHER"/>
    <n v="2953671"/>
    <n v="174833"/>
    <s v="004/2023"/>
    <s v="CE"/>
    <s v="Monthly Certificated"/>
    <s v="2UTK"/>
    <s v="UU-Teachers (K-12/Sp Ed)"/>
    <n v="0"/>
    <n v="0"/>
    <n v="60.29"/>
    <x v="0"/>
  </r>
  <r>
    <x v="0"/>
    <x v="3"/>
    <x v="0"/>
    <s v="010-7810"/>
    <s v="GF-Other State"/>
    <s v="1110-1000-7107T"/>
    <s v="7107T"/>
    <s v="Early Literacy Support Block Grant S"/>
    <n v="1401401"/>
    <s v="FRIES EL"/>
    <x v="7"/>
    <s v="Workers Comp - Certificated"/>
    <x v="0"/>
    <x v="0"/>
    <n v="202210"/>
    <d v="2022-10-05T00:00:00"/>
    <d v="2022-10-12T00:00:00"/>
    <d v="2022-10-12T00:00:00"/>
    <s v="B 0 2015"/>
    <s v="390R"/>
    <s v="Works Comp ER"/>
    <n v="648899"/>
    <s v="Susan Acevedo"/>
    <n v="648899"/>
    <s v="Susan Acevedo"/>
    <n v="11100731"/>
    <s v="ELEMENTARY TEACHER"/>
    <n v="30481415"/>
    <s v="ELEMENTARY TEACHER"/>
    <n v="2953671"/>
    <n v="174833"/>
    <s v="004/2023"/>
    <s v="CE"/>
    <s v="Monthly Certificated"/>
    <s v="2UTK"/>
    <s v="UU-Teachers (K-12/Sp Ed)"/>
    <n v="0"/>
    <n v="0"/>
    <n v="2.0099999999999998"/>
    <x v="0"/>
  </r>
  <r>
    <x v="0"/>
    <x v="3"/>
    <x v="0"/>
    <s v="010-7810"/>
    <s v="GF-Other State"/>
    <s v="1110-1000-7107T"/>
    <s v="7107T"/>
    <s v="Early Literacy Support Block Grant S"/>
    <n v="1401401"/>
    <s v="FRIES EL"/>
    <x v="7"/>
    <s v="Workers Comp - Certificated"/>
    <x v="0"/>
    <x v="0"/>
    <n v="202211"/>
    <d v="2022-11-04T00:00:00"/>
    <d v="2022-11-04T00:00:00"/>
    <d v="2022-10-31T00:00:00"/>
    <n v="202211"/>
    <s v="390R"/>
    <s v="Works Comp ER"/>
    <n v="648899"/>
    <s v="Susan Acevedo"/>
    <n v="648899"/>
    <s v="Susan Acevedo"/>
    <n v="11100731"/>
    <s v="ELEMENTARY TEACHER"/>
    <n v="30481415"/>
    <s v="ELEMENTARY TEACHER"/>
    <n v="2958816"/>
    <n v="175143"/>
    <s v="004/2023"/>
    <s v="CE"/>
    <s v="Monthly Certificated"/>
    <s v="2UTK"/>
    <s v="UU-Teachers (K-12/Sp Ed)"/>
    <n v="0"/>
    <n v="0"/>
    <n v="211.15"/>
    <x v="0"/>
  </r>
  <r>
    <x v="0"/>
    <x v="3"/>
    <x v="0"/>
    <s v="010-7810"/>
    <s v="GF-Other State"/>
    <s v="1110-1000-7107T"/>
    <s v="7107T"/>
    <s v="Early Literacy Support Block Grant S"/>
    <n v="1401401"/>
    <s v="FRIES EL"/>
    <x v="7"/>
    <s v="Workers Comp - Certificated"/>
    <x v="0"/>
    <x v="0"/>
    <n v="202220"/>
    <d v="2022-10-21T00:00:00"/>
    <d v="2022-10-21T00:00:00"/>
    <d v="2022-10-31T00:00:00"/>
    <n v="202220"/>
    <s v="390R"/>
    <s v="Works Comp ER"/>
    <n v="1176670"/>
    <s v="Lucero Olivas Morales"/>
    <n v="1176670"/>
    <s v="Lucero Olivas Morales"/>
    <n v="11500953"/>
    <s v="TEACHER ASST - DEGREE TRA"/>
    <n v="30481413"/>
    <s v="TEACHER ASST - DEGREE TRA"/>
    <n v="2958723"/>
    <n v="175017"/>
    <s v="004/2023"/>
    <s v="SM"/>
    <s v="Semi-Mth Classified"/>
    <s v="2FDX"/>
    <s v="FF-Teacher Asst (Degree)"/>
    <n v="0"/>
    <n v="0"/>
    <n v="24.82"/>
    <x v="0"/>
  </r>
  <r>
    <x v="0"/>
    <x v="3"/>
    <x v="0"/>
    <s v="010-7810"/>
    <s v="GF-Other State"/>
    <s v="1110-1000-7107T"/>
    <s v="7107T"/>
    <s v="Early Literacy Support Block Grant S"/>
    <n v="1401401"/>
    <s v="FRIES EL"/>
    <x v="7"/>
    <s v="Workers Comp - Certificated"/>
    <x v="0"/>
    <x v="0"/>
    <n v="202220"/>
    <d v="2022-10-21T00:00:00"/>
    <d v="2022-10-21T00:00:00"/>
    <d v="2022-10-31T00:00:00"/>
    <n v="202220"/>
    <s v="390R"/>
    <s v="Works Comp ER"/>
    <n v="1176790"/>
    <s v="Niah Carrillo"/>
    <n v="1176790"/>
    <s v="Niah Carrillo"/>
    <n v="11500953"/>
    <s v="TEACHER ASST - DEGREE TRA"/>
    <n v="30481414"/>
    <s v="TEACHER ASST - DEGREE TRA"/>
    <n v="2958723"/>
    <n v="175017"/>
    <s v="004/2023"/>
    <s v="SM"/>
    <s v="Semi-Mth Classified"/>
    <s v="2FDX"/>
    <s v="FF-Teacher Asst (Degree)"/>
    <n v="0"/>
    <n v="0"/>
    <n v="24.82"/>
    <x v="0"/>
  </r>
  <r>
    <x v="0"/>
    <x v="3"/>
    <x v="0"/>
    <s v="010-7810"/>
    <s v="GF-Other State"/>
    <s v="1110-1000-7107T"/>
    <s v="7107T"/>
    <s v="Early Literacy Support Block Grant S"/>
    <n v="1401401"/>
    <s v="FRIES EL"/>
    <x v="7"/>
    <s v="Workers Comp - Certificated"/>
    <x v="0"/>
    <x v="0"/>
    <n v="202221"/>
    <d v="2022-11-08T00:00:00"/>
    <d v="2022-11-08T00:00:00"/>
    <d v="2022-10-31T00:00:00"/>
    <n v="202221"/>
    <s v="390R"/>
    <s v="Works Comp ER"/>
    <n v="1176670"/>
    <s v="Lucero Olivas Morales"/>
    <n v="1176670"/>
    <s v="Lucero Olivas Morales"/>
    <n v="11500953"/>
    <s v="TEACHER ASST - DEGREE TRA"/>
    <n v="30481413"/>
    <s v="TEACHER ASST - DEGREE TRA"/>
    <n v="2962524"/>
    <n v="175219"/>
    <s v="004/2023"/>
    <s v="SM"/>
    <s v="Semi-Mth Classified"/>
    <s v="2FDX"/>
    <s v="FF-Teacher Asst (Degree)"/>
    <n v="0"/>
    <n v="0"/>
    <n v="30.43"/>
    <x v="0"/>
  </r>
  <r>
    <x v="0"/>
    <x v="3"/>
    <x v="0"/>
    <s v="010-7810"/>
    <s v="GF-Other State"/>
    <s v="1110-1000-7107T"/>
    <s v="7107T"/>
    <s v="Early Literacy Support Block Grant S"/>
    <n v="1401401"/>
    <s v="FRIES EL"/>
    <x v="7"/>
    <s v="Workers Comp - Certificated"/>
    <x v="0"/>
    <x v="0"/>
    <n v="202221"/>
    <d v="2022-11-08T00:00:00"/>
    <d v="2022-11-08T00:00:00"/>
    <d v="2022-10-31T00:00:00"/>
    <n v="202221"/>
    <s v="390R"/>
    <s v="Works Comp ER"/>
    <n v="1176790"/>
    <s v="Niah Carrillo"/>
    <n v="1176790"/>
    <s v="Niah Carrillo"/>
    <n v="11500953"/>
    <s v="TEACHER ASST - DEGREE TRA"/>
    <n v="30481414"/>
    <s v="TEACHER ASST - DEGREE TRA"/>
    <n v="2962524"/>
    <n v="175219"/>
    <s v="004/2023"/>
    <s v="SM"/>
    <s v="Semi-Mth Classified"/>
    <s v="2FDX"/>
    <s v="FF-Teacher Asst (Degree)"/>
    <n v="0"/>
    <n v="0"/>
    <n v="30.25"/>
    <x v="0"/>
  </r>
  <r>
    <x v="0"/>
    <x v="3"/>
    <x v="0"/>
    <s v="010-7810"/>
    <s v="GF-Other State"/>
    <s v="1110-1000-7107T"/>
    <s v="7107T"/>
    <s v="Early Literacy Support Block Grant S"/>
    <n v="1401401"/>
    <s v="FRIES EL"/>
    <x v="8"/>
    <s v="OPEB, Allocated - Certificated"/>
    <x v="0"/>
    <x v="0"/>
    <n v="202211"/>
    <d v="2022-11-04T00:00:00"/>
    <d v="2022-11-04T00:00:00"/>
    <d v="2022-10-31T00:00:00"/>
    <n v="202211"/>
    <n v="4928"/>
    <s v="Health &amp; Medical Retiree"/>
    <n v="648899"/>
    <s v="Susan Acevedo"/>
    <n v="648899"/>
    <s v="Susan Acevedo"/>
    <n v="11100731"/>
    <s v="ELEMENTARY TEACHER"/>
    <n v="30481415"/>
    <s v="ELEMENTARY TEACHER"/>
    <n v="2958816"/>
    <n v="175143"/>
    <s v="004/2023"/>
    <s v="CE"/>
    <s v="Monthly Certificated"/>
    <s v="2UTK"/>
    <s v="UU-Teachers (K-12/Sp Ed)"/>
    <n v="0"/>
    <n v="0"/>
    <n v="375"/>
    <x v="0"/>
  </r>
  <r>
    <x v="0"/>
    <x v="3"/>
    <x v="0"/>
    <s v="010-7810"/>
    <s v="GF-Other State"/>
    <s v="1110-1000-7107T"/>
    <s v="7107T"/>
    <s v="Early Literacy Support Block Grant S"/>
    <n v="1465801"/>
    <s v="YES ACADEMY"/>
    <x v="17"/>
    <s v="Teacher Salaries - Supple/Other"/>
    <x v="1"/>
    <x v="1"/>
    <n v="202210"/>
    <d v="2022-10-05T00:00:00"/>
    <d v="2022-10-12T00:00:00"/>
    <d v="2022-10-12T00:00:00"/>
    <s v="B 0 2015"/>
    <n v="102"/>
    <s v="Special Assignment (SAXB)"/>
    <n v="801853"/>
    <s v="Brandy Whitaker"/>
    <n v="801853"/>
    <s v="Brandy Whitaker"/>
    <n v="11100731"/>
    <s v="ELEMENTARY TEACHER"/>
    <n v="30325105"/>
    <s v="ELEM TCHR"/>
    <n v="2955375"/>
    <n v="174835"/>
    <s v="004/2023"/>
    <s v="CE"/>
    <s v="Monthly Certificated"/>
    <s v="2UTK"/>
    <s v="UU-Teachers (K-12/Sp Ed)"/>
    <n v="52.7"/>
    <n v="9"/>
    <n v="474.32"/>
    <x v="0"/>
  </r>
  <r>
    <x v="0"/>
    <x v="3"/>
    <x v="0"/>
    <s v="010-7810"/>
    <s v="GF-Other State"/>
    <s v="1110-1000-7107T"/>
    <s v="7107T"/>
    <s v="Early Literacy Support Block Grant S"/>
    <n v="1465801"/>
    <s v="YES ACADEMY"/>
    <x v="17"/>
    <s v="Teacher Salaries - Supple/Other"/>
    <x v="1"/>
    <x v="1"/>
    <n v="202210"/>
    <d v="2022-10-05T00:00:00"/>
    <d v="2022-10-12T00:00:00"/>
    <d v="2022-10-12T00:00:00"/>
    <s v="B 0 2015"/>
    <n v="102"/>
    <s v="Special Assignment (SAXB)"/>
    <n v="1085292"/>
    <s v="Olive Edmond"/>
    <n v="1085292"/>
    <s v="Olive Edmond"/>
    <n v="11100731"/>
    <s v="ELEMENTARY TEACHER"/>
    <n v="30026001"/>
    <s v="ELEM TCHR"/>
    <n v="2955339"/>
    <n v="174855"/>
    <s v="004/2023"/>
    <s v="CE"/>
    <s v="Monthly Certificated"/>
    <s v="2UTK"/>
    <s v="UU-Teachers (K-12/Sp Ed)"/>
    <n v="47.47"/>
    <n v="10"/>
    <n v="474.68"/>
    <x v="0"/>
  </r>
  <r>
    <x v="0"/>
    <x v="3"/>
    <x v="0"/>
    <s v="010-7810"/>
    <s v="GF-Other State"/>
    <s v="1110-1000-7107T"/>
    <s v="7107T"/>
    <s v="Early Literacy Support Block Grant S"/>
    <n v="1465801"/>
    <s v="YES ACADEMY"/>
    <x v="2"/>
    <s v="STRS - Certificated"/>
    <x v="1"/>
    <x v="1"/>
    <n v="202210"/>
    <d v="2022-10-05T00:00:00"/>
    <d v="2022-10-12T00:00:00"/>
    <d v="2022-10-12T00:00:00"/>
    <s v="B 0 2015"/>
    <n v="4945"/>
    <s v="STRS ER"/>
    <n v="801853"/>
    <s v="Brandy Whitaker"/>
    <n v="801853"/>
    <s v="Brandy Whitaker"/>
    <n v="11100731"/>
    <s v="ELEMENTARY TEACHER"/>
    <n v="30325105"/>
    <s v="ELEM TCHR"/>
    <n v="2955375"/>
    <n v="174835"/>
    <s v="004/2023"/>
    <s v="CE"/>
    <s v="Monthly Certificated"/>
    <s v="2UTK"/>
    <s v="UU-Teachers (K-12/Sp Ed)"/>
    <n v="0"/>
    <n v="0"/>
    <n v="90.6"/>
    <x v="0"/>
  </r>
  <r>
    <x v="0"/>
    <x v="3"/>
    <x v="0"/>
    <s v="010-7810"/>
    <s v="GF-Other State"/>
    <s v="1110-1000-7107T"/>
    <s v="7107T"/>
    <s v="Early Literacy Support Block Grant S"/>
    <n v="1465801"/>
    <s v="YES ACADEMY"/>
    <x v="2"/>
    <s v="STRS - Certificated"/>
    <x v="1"/>
    <x v="1"/>
    <n v="202210"/>
    <d v="2022-10-05T00:00:00"/>
    <d v="2022-10-12T00:00:00"/>
    <d v="2022-10-12T00:00:00"/>
    <s v="B 0 2015"/>
    <n v="4945"/>
    <s v="STRS ER"/>
    <n v="1085292"/>
    <s v="Olive Edmond"/>
    <n v="1085292"/>
    <s v="Olive Edmond"/>
    <n v="11100731"/>
    <s v="ELEMENTARY TEACHER"/>
    <n v="30026001"/>
    <s v="ELEM TCHR"/>
    <n v="2955339"/>
    <n v="174855"/>
    <s v="004/2023"/>
    <s v="CE"/>
    <s v="Monthly Certificated"/>
    <s v="2UTK"/>
    <s v="UU-Teachers (K-12/Sp Ed)"/>
    <n v="0"/>
    <n v="0"/>
    <n v="90.66"/>
    <x v="0"/>
  </r>
  <r>
    <x v="0"/>
    <x v="3"/>
    <x v="0"/>
    <s v="010-7810"/>
    <s v="GF-Other State"/>
    <s v="1110-1000-7107T"/>
    <s v="7107T"/>
    <s v="Early Literacy Support Block Grant S"/>
    <n v="1465801"/>
    <s v="YES ACADEMY"/>
    <x v="3"/>
    <s v="Medicare - Certificated"/>
    <x v="1"/>
    <x v="1"/>
    <n v="202210"/>
    <d v="2022-10-05T00:00:00"/>
    <d v="2022-10-12T00:00:00"/>
    <d v="2022-10-12T00:00:00"/>
    <s v="B 0 2015"/>
    <n v="4956"/>
    <s v="Medr Taxes-ERd"/>
    <n v="801853"/>
    <s v="Brandy Whitaker"/>
    <n v="801853"/>
    <s v="Brandy Whitaker"/>
    <n v="11100731"/>
    <s v="ELEMENTARY TEACHER"/>
    <n v="30325105"/>
    <s v="ELEM TCHR"/>
    <n v="2955375"/>
    <n v="174835"/>
    <s v="004/2023"/>
    <s v="CE"/>
    <s v="Monthly Certificated"/>
    <s v="2UTK"/>
    <s v="UU-Teachers (K-12/Sp Ed)"/>
    <n v="0"/>
    <n v="0"/>
    <n v="5.4"/>
    <x v="0"/>
  </r>
  <r>
    <x v="0"/>
    <x v="3"/>
    <x v="0"/>
    <s v="010-7810"/>
    <s v="GF-Other State"/>
    <s v="1110-1000-7107T"/>
    <s v="7107T"/>
    <s v="Early Literacy Support Block Grant S"/>
    <n v="1465801"/>
    <s v="YES ACADEMY"/>
    <x v="3"/>
    <s v="Medicare - Certificated"/>
    <x v="1"/>
    <x v="1"/>
    <n v="202210"/>
    <d v="2022-10-05T00:00:00"/>
    <d v="2022-10-12T00:00:00"/>
    <d v="2022-10-12T00:00:00"/>
    <s v="B 0 2015"/>
    <n v="4956"/>
    <s v="Medr Taxes-ERd"/>
    <n v="1085292"/>
    <s v="Olive Edmond"/>
    <n v="1085292"/>
    <s v="Olive Edmond"/>
    <n v="11100731"/>
    <s v="ELEMENTARY TEACHER"/>
    <n v="30026001"/>
    <s v="ELEM TCHR"/>
    <n v="2955339"/>
    <n v="174855"/>
    <s v="004/2023"/>
    <s v="CE"/>
    <s v="Monthly Certificated"/>
    <s v="2UTK"/>
    <s v="UU-Teachers (K-12/Sp Ed)"/>
    <n v="0"/>
    <n v="0"/>
    <n v="5.65"/>
    <x v="0"/>
  </r>
  <r>
    <x v="0"/>
    <x v="3"/>
    <x v="0"/>
    <s v="010-7810"/>
    <s v="GF-Other State"/>
    <s v="1110-1000-7107T"/>
    <s v="7107T"/>
    <s v="Early Literacy Support Block Grant S"/>
    <n v="1465801"/>
    <s v="YES ACADEMY"/>
    <x v="6"/>
    <s v="Unemploy Insur - Certificated"/>
    <x v="1"/>
    <x v="1"/>
    <n v="202210"/>
    <d v="2022-10-05T00:00:00"/>
    <d v="2022-10-12T00:00:00"/>
    <d v="2022-10-12T00:00:00"/>
    <s v="B 0 2015"/>
    <n v="4960"/>
    <s v="State UI Tax"/>
    <n v="801853"/>
    <s v="Brandy Whitaker"/>
    <n v="801853"/>
    <s v="Brandy Whitaker"/>
    <n v="11100731"/>
    <s v="ELEMENTARY TEACHER"/>
    <n v="30325105"/>
    <s v="ELEM TCHR"/>
    <n v="2955375"/>
    <n v="174835"/>
    <s v="004/2023"/>
    <s v="CE"/>
    <s v="Monthly Certificated"/>
    <s v="2UTK"/>
    <s v="UU-Teachers (K-12/Sp Ed)"/>
    <n v="0"/>
    <n v="0"/>
    <n v="1.86"/>
    <x v="0"/>
  </r>
  <r>
    <x v="0"/>
    <x v="3"/>
    <x v="0"/>
    <s v="010-7810"/>
    <s v="GF-Other State"/>
    <s v="1110-1000-7107T"/>
    <s v="7107T"/>
    <s v="Early Literacy Support Block Grant S"/>
    <n v="1465801"/>
    <s v="YES ACADEMY"/>
    <x v="6"/>
    <s v="Unemploy Insur - Certificated"/>
    <x v="1"/>
    <x v="1"/>
    <n v="202210"/>
    <d v="2022-10-05T00:00:00"/>
    <d v="2022-10-12T00:00:00"/>
    <d v="2022-10-12T00:00:00"/>
    <s v="B 0 2015"/>
    <n v="4960"/>
    <s v="State UI Tax"/>
    <n v="1085292"/>
    <s v="Olive Edmond"/>
    <n v="1085292"/>
    <s v="Olive Edmond"/>
    <n v="11100731"/>
    <s v="ELEMENTARY TEACHER"/>
    <n v="30026001"/>
    <s v="ELEM TCHR"/>
    <n v="2955339"/>
    <n v="174855"/>
    <s v="004/2023"/>
    <s v="CE"/>
    <s v="Monthly Certificated"/>
    <s v="2UTK"/>
    <s v="UU-Teachers (K-12/Sp Ed)"/>
    <n v="0"/>
    <n v="0"/>
    <n v="1.95"/>
    <x v="0"/>
  </r>
  <r>
    <x v="0"/>
    <x v="3"/>
    <x v="0"/>
    <s v="010-7810"/>
    <s v="GF-Other State"/>
    <s v="1110-1000-7107T"/>
    <s v="7107T"/>
    <s v="Early Literacy Support Block Grant S"/>
    <n v="1465801"/>
    <s v="YES ACADEMY"/>
    <x v="7"/>
    <s v="Workers Comp - Certificated"/>
    <x v="1"/>
    <x v="1"/>
    <n v="202210"/>
    <d v="2022-10-05T00:00:00"/>
    <d v="2022-10-12T00:00:00"/>
    <d v="2022-10-12T00:00:00"/>
    <s v="B 0 2015"/>
    <s v="390R"/>
    <s v="Works Comp ER"/>
    <n v="801853"/>
    <s v="Brandy Whitaker"/>
    <n v="801853"/>
    <s v="Brandy Whitaker"/>
    <n v="11100731"/>
    <s v="ELEMENTARY TEACHER"/>
    <n v="30325105"/>
    <s v="ELEM TCHR"/>
    <n v="2955375"/>
    <n v="174835"/>
    <s v="004/2023"/>
    <s v="CE"/>
    <s v="Monthly Certificated"/>
    <s v="2UTK"/>
    <s v="UU-Teachers (K-12/Sp Ed)"/>
    <n v="0"/>
    <n v="0"/>
    <n v="12.47"/>
    <x v="0"/>
  </r>
  <r>
    <x v="0"/>
    <x v="3"/>
    <x v="0"/>
    <s v="010-7810"/>
    <s v="GF-Other State"/>
    <s v="1110-1000-7107T"/>
    <s v="7107T"/>
    <s v="Early Literacy Support Block Grant S"/>
    <n v="1465801"/>
    <s v="YES ACADEMY"/>
    <x v="7"/>
    <s v="Workers Comp - Certificated"/>
    <x v="1"/>
    <x v="1"/>
    <n v="202210"/>
    <d v="2022-10-05T00:00:00"/>
    <d v="2022-10-12T00:00:00"/>
    <d v="2022-10-12T00:00:00"/>
    <s v="B 0 2015"/>
    <s v="390R"/>
    <s v="Works Comp ER"/>
    <n v="1085292"/>
    <s v="Olive Edmond"/>
    <n v="1085292"/>
    <s v="Olive Edmond"/>
    <n v="11100731"/>
    <s v="ELEMENTARY TEACHER"/>
    <n v="30026001"/>
    <s v="ELEM TCHR"/>
    <n v="2955339"/>
    <n v="174855"/>
    <s v="004/2023"/>
    <s v="CE"/>
    <s v="Monthly Certificated"/>
    <s v="2UTK"/>
    <s v="UU-Teachers (K-12/Sp Ed)"/>
    <n v="0"/>
    <n v="0"/>
    <n v="12.48"/>
    <x v="0"/>
  </r>
  <r>
    <x v="0"/>
    <x v="3"/>
    <x v="0"/>
    <s v="010-7810"/>
    <s v="GF-Other State"/>
    <s v="1110-1000-7107T"/>
    <s v="7107T"/>
    <s v="Early Literacy Support Block Grant S"/>
    <n v="1728801"/>
    <s v="28TH ST EL"/>
    <x v="2"/>
    <s v="STRS - Certificated"/>
    <x v="3"/>
    <x v="3"/>
    <n v="202207"/>
    <d v="2022-07-05T00:00:00"/>
    <d v="2022-11-04T00:00:00"/>
    <d v="2022-10-31T00:00:00"/>
    <n v="202211"/>
    <n v="4945"/>
    <s v="STRS ER"/>
    <n v="732341"/>
    <s v="Juan Moreno"/>
    <n v="732341"/>
    <s v="Juan Moreno"/>
    <n v="11200762"/>
    <s v="TCHR,EL,SUB,D-D"/>
    <n v="30062364"/>
    <s v="SUP-TCHR,EL,SUB,D-D"/>
    <n v="2958816"/>
    <n v="175143"/>
    <s v="004/2023"/>
    <s v="CE"/>
    <s v="Monthly Certificated"/>
    <s v="2UTK"/>
    <s v="UU-Teachers (K-12/Sp Ed)"/>
    <n v="0"/>
    <n v="0"/>
    <n v="-0.01"/>
    <x v="0"/>
  </r>
  <r>
    <x v="0"/>
    <x v="3"/>
    <x v="0"/>
    <s v="010-7810"/>
    <s v="GF-Other State"/>
    <s v="1110-1000-7107T"/>
    <s v="7107T"/>
    <s v="Early Literacy Support Block Grant S"/>
    <n v="1728801"/>
    <s v="28TH ST EL"/>
    <x v="3"/>
    <s v="Medicare - Certificated"/>
    <x v="3"/>
    <x v="3"/>
    <n v="202207"/>
    <d v="2022-07-05T00:00:00"/>
    <d v="2022-11-04T00:00:00"/>
    <d v="2022-10-31T00:00:00"/>
    <n v="202211"/>
    <n v="4956"/>
    <s v="Medr Taxes-ERd"/>
    <n v="732341"/>
    <s v="Juan Moreno"/>
    <n v="732341"/>
    <s v="Juan Moreno"/>
    <n v="11200762"/>
    <s v="TCHR,EL,SUB,D-D"/>
    <n v="30062364"/>
    <s v="SUP-TCHR,EL,SUB,D-D"/>
    <n v="2958816"/>
    <n v="175143"/>
    <s v="004/2023"/>
    <s v="CE"/>
    <s v="Monthly Certificated"/>
    <s v="2UTK"/>
    <s v="UU-Teachers (K-12/Sp Ed)"/>
    <n v="0"/>
    <n v="0"/>
    <n v="-5.28"/>
    <x v="0"/>
  </r>
  <r>
    <x v="0"/>
    <x v="3"/>
    <x v="0"/>
    <s v="010-7810"/>
    <s v="GF-Other State"/>
    <s v="1110-1000-7107T"/>
    <s v="7107T"/>
    <s v="Early Literacy Support Block Grant S"/>
    <n v="1728801"/>
    <s v="28TH ST EL"/>
    <x v="6"/>
    <s v="Unemploy Insur - Certificated"/>
    <x v="3"/>
    <x v="3"/>
    <n v="202207"/>
    <d v="2022-07-05T00:00:00"/>
    <d v="2022-11-04T00:00:00"/>
    <d v="2022-10-31T00:00:00"/>
    <n v="202211"/>
    <n v="4960"/>
    <s v="State UI Tax"/>
    <n v="732341"/>
    <s v="Juan Moreno"/>
    <n v="732341"/>
    <s v="Juan Moreno"/>
    <n v="11200762"/>
    <s v="TCHR,EL,SUB,D-D"/>
    <n v="30062364"/>
    <s v="SUP-TCHR,EL,SUB,D-D"/>
    <n v="2958816"/>
    <n v="175143"/>
    <s v="004/2023"/>
    <s v="CE"/>
    <s v="Monthly Certificated"/>
    <s v="2UTK"/>
    <s v="UU-Teachers (K-12/Sp Ed)"/>
    <n v="0"/>
    <n v="0"/>
    <n v="-1.82"/>
    <x v="0"/>
  </r>
  <r>
    <x v="0"/>
    <x v="3"/>
    <x v="0"/>
    <s v="010-7810"/>
    <s v="GF-Other State"/>
    <s v="1110-1000-7107T"/>
    <s v="7107T"/>
    <s v="Early Literacy Support Block Grant S"/>
    <n v="1764401"/>
    <s v="WEST ATHENS EL"/>
    <x v="11"/>
    <s v="Instruct Aides Salaries - Regular"/>
    <x v="4"/>
    <x v="4"/>
    <n v="202220"/>
    <d v="2022-10-21T00:00:00"/>
    <d v="2022-10-21T00:00:00"/>
    <d v="2022-10-31T00:00:00"/>
    <n v="202220"/>
    <n v="100"/>
    <s v="Regular Time Pay"/>
    <n v="716245"/>
    <s v="Ana Flores"/>
    <n v="716245"/>
    <s v="Ana Flores"/>
    <n v="21104924"/>
    <s v="ED RESOURCE AIDE &amp; RESTR"/>
    <n v="30481417"/>
    <s v="ED RESOURCE AIDE &amp; RESTR"/>
    <n v="2955585"/>
    <n v="174998"/>
    <s v="004/2023"/>
    <s v="SM"/>
    <s v="Semi-Mth Classified"/>
    <s v="1BXX"/>
    <s v="BB-Instructional Aides"/>
    <n v="18.32"/>
    <n v="48"/>
    <n v="879.15"/>
    <x v="1"/>
  </r>
  <r>
    <x v="0"/>
    <x v="3"/>
    <x v="0"/>
    <s v="010-7810"/>
    <s v="GF-Other State"/>
    <s v="1110-1000-7107T"/>
    <s v="7107T"/>
    <s v="Early Literacy Support Block Grant S"/>
    <n v="1764401"/>
    <s v="WEST ATHENS EL"/>
    <x v="11"/>
    <s v="Instruct Aides Salaries - Regular"/>
    <x v="4"/>
    <x v="4"/>
    <n v="202220"/>
    <d v="2022-10-21T00:00:00"/>
    <d v="2022-10-21T00:00:00"/>
    <d v="2022-10-31T00:00:00"/>
    <n v="202220"/>
    <s v="0J10"/>
    <s v="Bereavement Pay"/>
    <n v="716245"/>
    <s v="Ana Flores"/>
    <n v="716245"/>
    <s v="Ana Flores"/>
    <n v="21104924"/>
    <s v="ED RESOURCE AIDE &amp; RESTR"/>
    <n v="30481417"/>
    <s v="ED RESOURCE AIDE &amp; RESTR"/>
    <n v="2955585"/>
    <n v="174998"/>
    <s v="004/2023"/>
    <s v="SM"/>
    <s v="Semi-Mth Classified"/>
    <s v="1BXX"/>
    <s v="BB-Instructional Aides"/>
    <n v="18.32"/>
    <n v="6"/>
    <n v="109.89"/>
    <x v="1"/>
  </r>
  <r>
    <x v="0"/>
    <x v="3"/>
    <x v="0"/>
    <s v="010-7810"/>
    <s v="GF-Other State"/>
    <s v="1110-1000-7107T"/>
    <s v="7107T"/>
    <s v="Early Literacy Support Block Grant S"/>
    <n v="1764401"/>
    <s v="WEST ATHENS EL"/>
    <x v="11"/>
    <s v="Instruct Aides Salaries - Regular"/>
    <x v="4"/>
    <x v="4"/>
    <n v="202220"/>
    <d v="2022-10-21T00:00:00"/>
    <d v="2022-10-21T00:00:00"/>
    <d v="2022-10-31T00:00:00"/>
    <n v="202220"/>
    <n v="1061"/>
    <s v="BBC -20 yrs Longevity U-B"/>
    <n v="716245"/>
    <s v="Ana Flores"/>
    <n v="716245"/>
    <s v="Ana Flores"/>
    <n v="21104924"/>
    <s v="ED RESOURCE AIDE &amp; RESTR"/>
    <n v="30481417"/>
    <s v="ED RESOURCE AIDE &amp; RESTR"/>
    <n v="2955585"/>
    <n v="174998"/>
    <s v="004/2023"/>
    <s v="SM"/>
    <s v="Semi-Mth Classified"/>
    <s v="1BXX"/>
    <s v="BB-Instructional Aides"/>
    <n v="0.22"/>
    <n v="54"/>
    <n v="11.82"/>
    <x v="1"/>
  </r>
  <r>
    <x v="0"/>
    <x v="3"/>
    <x v="0"/>
    <s v="010-7810"/>
    <s v="GF-Other State"/>
    <s v="1110-1000-7107T"/>
    <s v="7107T"/>
    <s v="Early Literacy Support Block Grant S"/>
    <n v="1764401"/>
    <s v="WEST ATHENS EL"/>
    <x v="11"/>
    <s v="Instruct Aides Salaries - Regular"/>
    <x v="4"/>
    <x v="4"/>
    <n v="202221"/>
    <d v="2022-11-08T00:00:00"/>
    <d v="2022-11-08T00:00:00"/>
    <d v="2022-10-31T00:00:00"/>
    <n v="202221"/>
    <n v="100"/>
    <s v="Regular Time Pay"/>
    <n v="716245"/>
    <s v="Ana Flores"/>
    <n v="716245"/>
    <s v="Ana Flores"/>
    <n v="21104924"/>
    <s v="ED RESOURCE AIDE &amp; RESTR"/>
    <n v="30481417"/>
    <s v="ED RESOURCE AIDE &amp; RESTR"/>
    <n v="2959049"/>
    <n v="175201"/>
    <s v="004/2023"/>
    <s v="SM"/>
    <s v="Semi-Mth Classified"/>
    <s v="1BXX"/>
    <s v="BB-Instructional Aides"/>
    <n v="18.32"/>
    <n v="54"/>
    <n v="989.04"/>
    <x v="1"/>
  </r>
  <r>
    <x v="0"/>
    <x v="3"/>
    <x v="0"/>
    <s v="010-7810"/>
    <s v="GF-Other State"/>
    <s v="1110-1000-7107T"/>
    <s v="7107T"/>
    <s v="Early Literacy Support Block Grant S"/>
    <n v="1764401"/>
    <s v="WEST ATHENS EL"/>
    <x v="11"/>
    <s v="Instruct Aides Salaries - Regular"/>
    <x v="4"/>
    <x v="4"/>
    <n v="202221"/>
    <d v="2022-11-08T00:00:00"/>
    <d v="2022-11-08T00:00:00"/>
    <d v="2022-10-31T00:00:00"/>
    <n v="202221"/>
    <n v="100"/>
    <s v="Regular Time Pay"/>
    <n v="1180468"/>
    <s v="Tehani Ali"/>
    <n v="1180468"/>
    <s v="Tehani Ali"/>
    <n v="21104924"/>
    <s v="ED RESOURCE AIDE &amp; RESTR"/>
    <n v="30481419"/>
    <s v="ED RESOURCE AIDE &amp; RESTR"/>
    <n v="2962524"/>
    <n v="175219"/>
    <s v="004/2023"/>
    <s v="SM"/>
    <s v="Semi-Mth Classified"/>
    <s v="1BXX"/>
    <s v="BB-Instructional Aides"/>
    <n v="16.91"/>
    <n v="24"/>
    <n v="413.38"/>
    <x v="1"/>
  </r>
  <r>
    <x v="0"/>
    <x v="3"/>
    <x v="0"/>
    <s v="010-7810"/>
    <s v="GF-Other State"/>
    <s v="1110-1000-7107T"/>
    <s v="7107T"/>
    <s v="Early Literacy Support Block Grant S"/>
    <n v="1764401"/>
    <s v="WEST ATHENS EL"/>
    <x v="11"/>
    <s v="Instruct Aides Salaries - Regular"/>
    <x v="4"/>
    <x v="4"/>
    <n v="202221"/>
    <d v="2022-11-08T00:00:00"/>
    <d v="2022-11-08T00:00:00"/>
    <d v="2022-10-31T00:00:00"/>
    <n v="202221"/>
    <n v="100"/>
    <s v="Regular Time Pay"/>
    <n v="1189163"/>
    <s v="Disaiah Dixon"/>
    <n v="1189163"/>
    <s v="Disaiah Dixon"/>
    <n v="21104924"/>
    <s v="ED RESOURCE AIDE &amp; RESTR"/>
    <n v="30481418"/>
    <s v="ED RESOURCE AIDE &amp; RESTR"/>
    <n v="2962524"/>
    <n v="175219"/>
    <s v="004/2023"/>
    <s v="SM"/>
    <s v="Semi-Mth Classified"/>
    <s v="1BXX"/>
    <s v="BB-Instructional Aides"/>
    <n v="17.22"/>
    <n v="54"/>
    <n v="930.1"/>
    <x v="1"/>
  </r>
  <r>
    <x v="0"/>
    <x v="3"/>
    <x v="0"/>
    <s v="010-7810"/>
    <s v="GF-Other State"/>
    <s v="1110-1000-7107T"/>
    <s v="7107T"/>
    <s v="Early Literacy Support Block Grant S"/>
    <n v="1764401"/>
    <s v="WEST ATHENS EL"/>
    <x v="11"/>
    <s v="Instruct Aides Salaries - Regular"/>
    <x v="4"/>
    <x v="4"/>
    <n v="202221"/>
    <d v="2022-11-08T00:00:00"/>
    <d v="2022-11-08T00:00:00"/>
    <d v="2022-10-31T00:00:00"/>
    <n v="202221"/>
    <s v="0J10"/>
    <s v="Bereavement Pay"/>
    <n v="716245"/>
    <s v="Ana Flores"/>
    <n v="716245"/>
    <s v="Ana Flores"/>
    <n v="21104924"/>
    <s v="ED RESOURCE AIDE &amp; RESTR"/>
    <n v="30481417"/>
    <s v="ED RESOURCE AIDE &amp; RESTR"/>
    <n v="2959049"/>
    <n v="175201"/>
    <s v="004/2023"/>
    <s v="SM"/>
    <s v="Semi-Mth Classified"/>
    <s v="1BXX"/>
    <s v="BB-Instructional Aides"/>
    <n v="18.32"/>
    <n v="6"/>
    <n v="109.89"/>
    <x v="1"/>
  </r>
  <r>
    <x v="0"/>
    <x v="3"/>
    <x v="0"/>
    <s v="010-7810"/>
    <s v="GF-Other State"/>
    <s v="1110-1000-7107T"/>
    <s v="7107T"/>
    <s v="Early Literacy Support Block Grant S"/>
    <n v="1764401"/>
    <s v="WEST ATHENS EL"/>
    <x v="11"/>
    <s v="Instruct Aides Salaries - Regular"/>
    <x v="4"/>
    <x v="4"/>
    <n v="202221"/>
    <d v="2022-11-08T00:00:00"/>
    <d v="2022-11-08T00:00:00"/>
    <d v="2022-10-31T00:00:00"/>
    <n v="202221"/>
    <s v="0J74"/>
    <s v="Vacation pay"/>
    <n v="716245"/>
    <s v="Ana Flores"/>
    <n v="716245"/>
    <s v="Ana Flores"/>
    <n v="21104924"/>
    <s v="ED RESOURCE AIDE &amp; RESTR"/>
    <n v="30481417"/>
    <s v="ED RESOURCE AIDE &amp; RESTR"/>
    <n v="2959049"/>
    <n v="175201"/>
    <s v="004/2023"/>
    <s v="SM"/>
    <s v="Semi-Mth Classified"/>
    <s v="1BXX"/>
    <s v="BB-Instructional Aides"/>
    <n v="18.32"/>
    <n v="6"/>
    <n v="109.89"/>
    <x v="1"/>
  </r>
  <r>
    <x v="0"/>
    <x v="3"/>
    <x v="0"/>
    <s v="010-7810"/>
    <s v="GF-Other State"/>
    <s v="1110-1000-7107T"/>
    <s v="7107T"/>
    <s v="Early Literacy Support Block Grant S"/>
    <n v="1764401"/>
    <s v="WEST ATHENS EL"/>
    <x v="11"/>
    <s v="Instruct Aides Salaries - Regular"/>
    <x v="4"/>
    <x v="4"/>
    <n v="202221"/>
    <d v="2022-11-08T00:00:00"/>
    <d v="2022-11-08T00:00:00"/>
    <d v="2022-10-31T00:00:00"/>
    <n v="202221"/>
    <n v="1061"/>
    <s v="BBC -20 yrs Longevity U-B"/>
    <n v="716245"/>
    <s v="Ana Flores"/>
    <n v="716245"/>
    <s v="Ana Flores"/>
    <n v="21104924"/>
    <s v="ED RESOURCE AIDE &amp; RESTR"/>
    <n v="30481417"/>
    <s v="ED RESOURCE AIDE &amp; RESTR"/>
    <n v="2959049"/>
    <n v="175201"/>
    <s v="004/2023"/>
    <s v="SM"/>
    <s v="Semi-Mth Classified"/>
    <s v="1BXX"/>
    <s v="BB-Instructional Aides"/>
    <n v="0.22"/>
    <n v="66"/>
    <n v="14.44"/>
    <x v="1"/>
  </r>
  <r>
    <x v="0"/>
    <x v="3"/>
    <x v="0"/>
    <s v="010-7810"/>
    <s v="GF-Other State"/>
    <s v="1110-1000-7107T"/>
    <s v="7107T"/>
    <s v="Early Literacy Support Block Grant S"/>
    <n v="1764401"/>
    <s v="WEST ATHENS EL"/>
    <x v="12"/>
    <s v="PERS - Classified"/>
    <x v="4"/>
    <x v="4"/>
    <n v="202220"/>
    <d v="2022-10-21T00:00:00"/>
    <d v="2022-10-21T00:00:00"/>
    <d v="2022-10-31T00:00:00"/>
    <n v="202220"/>
    <n v="4952"/>
    <s v="District Paid PERS"/>
    <n v="716245"/>
    <s v="Ana Flores"/>
    <n v="716245"/>
    <s v="Ana Flores"/>
    <n v="21104924"/>
    <s v="ED RESOURCE AIDE &amp; RESTR"/>
    <n v="30481417"/>
    <s v="ED RESOURCE AIDE &amp; RESTR"/>
    <n v="2955585"/>
    <n v="174998"/>
    <s v="004/2023"/>
    <s v="SM"/>
    <s v="Semi-Mth Classified"/>
    <s v="1BXX"/>
    <s v="BB-Instructional Aides"/>
    <n v="0"/>
    <n v="0"/>
    <n v="253.92"/>
    <x v="1"/>
  </r>
  <r>
    <x v="0"/>
    <x v="3"/>
    <x v="0"/>
    <s v="010-7810"/>
    <s v="GF-Other State"/>
    <s v="1110-1000-7107T"/>
    <s v="7107T"/>
    <s v="Early Literacy Support Block Grant S"/>
    <n v="1764401"/>
    <s v="WEST ATHENS EL"/>
    <x v="12"/>
    <s v="PERS - Classified"/>
    <x v="4"/>
    <x v="4"/>
    <n v="202221"/>
    <d v="2022-11-08T00:00:00"/>
    <d v="2022-11-08T00:00:00"/>
    <d v="2022-10-31T00:00:00"/>
    <n v="202221"/>
    <n v="4952"/>
    <s v="District Paid PERS"/>
    <n v="716245"/>
    <s v="Ana Flores"/>
    <n v="716245"/>
    <s v="Ana Flores"/>
    <n v="21104924"/>
    <s v="ED RESOURCE AIDE &amp; RESTR"/>
    <n v="30481417"/>
    <s v="ED RESOURCE AIDE &amp; RESTR"/>
    <n v="2959049"/>
    <n v="175201"/>
    <s v="004/2023"/>
    <s v="SM"/>
    <s v="Semi-Mth Classified"/>
    <s v="1BXX"/>
    <s v="BB-Instructional Aides"/>
    <n v="0"/>
    <n v="0"/>
    <n v="310.33999999999997"/>
    <x v="1"/>
  </r>
  <r>
    <x v="0"/>
    <x v="3"/>
    <x v="0"/>
    <s v="010-7810"/>
    <s v="GF-Other State"/>
    <s v="1110-1000-7107T"/>
    <s v="7107T"/>
    <s v="Early Literacy Support Block Grant S"/>
    <n v="1764401"/>
    <s v="WEST ATHENS EL"/>
    <x v="12"/>
    <s v="PERS - Classified"/>
    <x v="4"/>
    <x v="4"/>
    <n v="202221"/>
    <d v="2022-11-08T00:00:00"/>
    <d v="2022-11-08T00:00:00"/>
    <d v="2022-10-31T00:00:00"/>
    <n v="202221"/>
    <n v="4952"/>
    <s v="District Paid PERS"/>
    <n v="1180468"/>
    <s v="Tehani Ali"/>
    <n v="1180468"/>
    <s v="Tehani Ali"/>
    <n v="21104924"/>
    <s v="ED RESOURCE AIDE &amp; RESTR"/>
    <n v="30481419"/>
    <s v="ED RESOURCE AIDE &amp; RESTR"/>
    <n v="2962524"/>
    <n v="175219"/>
    <s v="004/2023"/>
    <s v="SM"/>
    <s v="Semi-Mth Classified"/>
    <s v="1BXX"/>
    <s v="BB-Instructional Aides"/>
    <n v="0"/>
    <n v="0"/>
    <n v="104.87"/>
    <x v="1"/>
  </r>
  <r>
    <x v="0"/>
    <x v="3"/>
    <x v="0"/>
    <s v="010-7810"/>
    <s v="GF-Other State"/>
    <s v="1110-1000-7107T"/>
    <s v="7107T"/>
    <s v="Early Literacy Support Block Grant S"/>
    <n v="1764401"/>
    <s v="WEST ATHENS EL"/>
    <x v="12"/>
    <s v="PERS - Classified"/>
    <x v="4"/>
    <x v="4"/>
    <n v="202221"/>
    <d v="2022-11-08T00:00:00"/>
    <d v="2022-11-08T00:00:00"/>
    <d v="2022-10-31T00:00:00"/>
    <n v="202221"/>
    <n v="4952"/>
    <s v="District Paid PERS"/>
    <n v="1189163"/>
    <s v="Disaiah Dixon"/>
    <n v="1189163"/>
    <s v="Disaiah Dixon"/>
    <n v="21104924"/>
    <s v="ED RESOURCE AIDE &amp; RESTR"/>
    <n v="30481418"/>
    <s v="ED RESOURCE AIDE &amp; RESTR"/>
    <n v="2962524"/>
    <n v="175219"/>
    <s v="004/2023"/>
    <s v="SM"/>
    <s v="Semi-Mth Classified"/>
    <s v="1BXX"/>
    <s v="BB-Instructional Aides"/>
    <n v="0"/>
    <n v="0"/>
    <n v="235.97"/>
    <x v="1"/>
  </r>
  <r>
    <x v="0"/>
    <x v="3"/>
    <x v="0"/>
    <s v="010-7810"/>
    <s v="GF-Other State"/>
    <s v="1110-1000-7107T"/>
    <s v="7107T"/>
    <s v="Early Literacy Support Block Grant S"/>
    <n v="1764401"/>
    <s v="WEST ATHENS EL"/>
    <x v="13"/>
    <s v="Social Security-Classified"/>
    <x v="4"/>
    <x v="4"/>
    <n v="202220"/>
    <d v="2022-10-21T00:00:00"/>
    <d v="2022-10-21T00:00:00"/>
    <d v="2022-10-31T00:00:00"/>
    <n v="202220"/>
    <n v="4954"/>
    <s v="FICA Taxes-ER"/>
    <n v="716245"/>
    <s v="Ana Flores"/>
    <n v="716245"/>
    <s v="Ana Flores"/>
    <n v="21104924"/>
    <s v="ED RESOURCE AIDE &amp; RESTR"/>
    <n v="30481417"/>
    <s v="ED RESOURCE AIDE &amp; RESTR"/>
    <n v="2955585"/>
    <n v="174998"/>
    <s v="004/2023"/>
    <s v="SM"/>
    <s v="Semi-Mth Classified"/>
    <s v="1BXX"/>
    <s v="BB-Instructional Aides"/>
    <n v="0"/>
    <n v="0"/>
    <n v="62.06"/>
    <x v="1"/>
  </r>
  <r>
    <x v="0"/>
    <x v="3"/>
    <x v="0"/>
    <s v="010-7810"/>
    <s v="GF-Other State"/>
    <s v="1110-1000-7107T"/>
    <s v="7107T"/>
    <s v="Early Literacy Support Block Grant S"/>
    <n v="1764401"/>
    <s v="WEST ATHENS EL"/>
    <x v="13"/>
    <s v="Social Security-Classified"/>
    <x v="4"/>
    <x v="4"/>
    <n v="202221"/>
    <d v="2022-11-08T00:00:00"/>
    <d v="2022-11-08T00:00:00"/>
    <d v="2022-10-31T00:00:00"/>
    <n v="202221"/>
    <n v="4954"/>
    <s v="FICA Taxes-ER"/>
    <n v="716245"/>
    <s v="Ana Flores"/>
    <n v="716245"/>
    <s v="Ana Flores"/>
    <n v="21104924"/>
    <s v="ED RESOURCE AIDE &amp; RESTR"/>
    <n v="30481417"/>
    <s v="ED RESOURCE AIDE &amp; RESTR"/>
    <n v="2959049"/>
    <n v="175201"/>
    <s v="004/2023"/>
    <s v="SM"/>
    <s v="Semi-Mth Classified"/>
    <s v="1BXX"/>
    <s v="BB-Instructional Aides"/>
    <n v="0"/>
    <n v="0"/>
    <n v="75.84"/>
    <x v="1"/>
  </r>
  <r>
    <x v="0"/>
    <x v="3"/>
    <x v="0"/>
    <s v="010-7810"/>
    <s v="GF-Other State"/>
    <s v="1110-1000-7107T"/>
    <s v="7107T"/>
    <s v="Early Literacy Support Block Grant S"/>
    <n v="1764401"/>
    <s v="WEST ATHENS EL"/>
    <x v="13"/>
    <s v="Social Security-Classified"/>
    <x v="4"/>
    <x v="4"/>
    <n v="202221"/>
    <d v="2022-11-08T00:00:00"/>
    <d v="2022-11-08T00:00:00"/>
    <d v="2022-10-31T00:00:00"/>
    <n v="202221"/>
    <n v="4954"/>
    <s v="FICA Taxes-ER"/>
    <n v="1180468"/>
    <s v="Tehani Ali"/>
    <n v="1180468"/>
    <s v="Tehani Ali"/>
    <n v="21104924"/>
    <s v="ED RESOURCE AIDE &amp; RESTR"/>
    <n v="30481419"/>
    <s v="ED RESOURCE AIDE &amp; RESTR"/>
    <n v="2962524"/>
    <n v="175219"/>
    <s v="004/2023"/>
    <s v="SM"/>
    <s v="Semi-Mth Classified"/>
    <s v="1BXX"/>
    <s v="BB-Instructional Aides"/>
    <n v="0"/>
    <n v="0"/>
    <n v="13.04"/>
    <x v="1"/>
  </r>
  <r>
    <x v="0"/>
    <x v="3"/>
    <x v="0"/>
    <s v="010-7810"/>
    <s v="GF-Other State"/>
    <s v="1110-1000-7107T"/>
    <s v="7107T"/>
    <s v="Early Literacy Support Block Grant S"/>
    <n v="1764401"/>
    <s v="WEST ATHENS EL"/>
    <x v="13"/>
    <s v="Social Security-Classified"/>
    <x v="4"/>
    <x v="4"/>
    <n v="202221"/>
    <d v="2022-11-08T00:00:00"/>
    <d v="2022-11-08T00:00:00"/>
    <d v="2022-10-31T00:00:00"/>
    <n v="202221"/>
    <n v="4954"/>
    <s v="FICA Taxes-ER"/>
    <n v="1189163"/>
    <s v="Disaiah Dixon"/>
    <n v="1189163"/>
    <s v="Disaiah Dixon"/>
    <n v="21104924"/>
    <s v="ED RESOURCE AIDE &amp; RESTR"/>
    <n v="30481418"/>
    <s v="ED RESOURCE AIDE &amp; RESTR"/>
    <n v="2962524"/>
    <n v="175219"/>
    <s v="004/2023"/>
    <s v="SM"/>
    <s v="Semi-Mth Classified"/>
    <s v="1BXX"/>
    <s v="BB-Instructional Aides"/>
    <n v="0"/>
    <n v="0"/>
    <n v="57.67"/>
    <x v="1"/>
  </r>
  <r>
    <x v="0"/>
    <x v="3"/>
    <x v="0"/>
    <s v="010-7810"/>
    <s v="GF-Other State"/>
    <s v="1110-1000-7107T"/>
    <s v="7107T"/>
    <s v="Early Literacy Support Block Grant S"/>
    <n v="1764401"/>
    <s v="WEST ATHENS EL"/>
    <x v="14"/>
    <s v="Medicare - Classified"/>
    <x v="4"/>
    <x v="4"/>
    <n v="202220"/>
    <d v="2022-10-21T00:00:00"/>
    <d v="2022-10-21T00:00:00"/>
    <d v="2022-10-31T00:00:00"/>
    <n v="202220"/>
    <n v="4956"/>
    <s v="Medr Taxes-ERd"/>
    <n v="716245"/>
    <s v="Ana Flores"/>
    <n v="716245"/>
    <s v="Ana Flores"/>
    <n v="21104924"/>
    <s v="ED RESOURCE AIDE &amp; RESTR"/>
    <n v="30481417"/>
    <s v="ED RESOURCE AIDE &amp; RESTR"/>
    <n v="2955585"/>
    <n v="174998"/>
    <s v="004/2023"/>
    <s v="SM"/>
    <s v="Semi-Mth Classified"/>
    <s v="1BXX"/>
    <s v="BB-Instructional Aides"/>
    <n v="0"/>
    <n v="0"/>
    <n v="14.51"/>
    <x v="1"/>
  </r>
  <r>
    <x v="0"/>
    <x v="3"/>
    <x v="0"/>
    <s v="010-7810"/>
    <s v="GF-Other State"/>
    <s v="1110-1000-7107T"/>
    <s v="7107T"/>
    <s v="Early Literacy Support Block Grant S"/>
    <n v="1764401"/>
    <s v="WEST ATHENS EL"/>
    <x v="14"/>
    <s v="Medicare - Classified"/>
    <x v="4"/>
    <x v="4"/>
    <n v="202221"/>
    <d v="2022-11-08T00:00:00"/>
    <d v="2022-11-08T00:00:00"/>
    <d v="2022-10-31T00:00:00"/>
    <n v="202221"/>
    <n v="4956"/>
    <s v="Medr Taxes-ERd"/>
    <n v="716245"/>
    <s v="Ana Flores"/>
    <n v="716245"/>
    <s v="Ana Flores"/>
    <n v="21104924"/>
    <s v="ED RESOURCE AIDE &amp; RESTR"/>
    <n v="30481417"/>
    <s v="ED RESOURCE AIDE &amp; RESTR"/>
    <n v="2959049"/>
    <n v="175201"/>
    <s v="004/2023"/>
    <s v="SM"/>
    <s v="Semi-Mth Classified"/>
    <s v="1BXX"/>
    <s v="BB-Instructional Aides"/>
    <n v="0"/>
    <n v="0"/>
    <n v="17.739999999999998"/>
    <x v="1"/>
  </r>
  <r>
    <x v="0"/>
    <x v="3"/>
    <x v="0"/>
    <s v="010-7810"/>
    <s v="GF-Other State"/>
    <s v="1110-1000-7107T"/>
    <s v="7107T"/>
    <s v="Early Literacy Support Block Grant S"/>
    <n v="1764401"/>
    <s v="WEST ATHENS EL"/>
    <x v="14"/>
    <s v="Medicare - Classified"/>
    <x v="4"/>
    <x v="4"/>
    <n v="202221"/>
    <d v="2022-11-08T00:00:00"/>
    <d v="2022-11-08T00:00:00"/>
    <d v="2022-10-31T00:00:00"/>
    <n v="202221"/>
    <n v="4956"/>
    <s v="Medr Taxes-ERd"/>
    <n v="1180468"/>
    <s v="Tehani Ali"/>
    <n v="1180468"/>
    <s v="Tehani Ali"/>
    <n v="21104924"/>
    <s v="ED RESOURCE AIDE &amp; RESTR"/>
    <n v="30481419"/>
    <s v="ED RESOURCE AIDE &amp; RESTR"/>
    <n v="2962524"/>
    <n v="175219"/>
    <s v="004/2023"/>
    <s v="SM"/>
    <s v="Semi-Mth Classified"/>
    <s v="1BXX"/>
    <s v="BB-Instructional Aides"/>
    <n v="0"/>
    <n v="0"/>
    <n v="6.89"/>
    <x v="1"/>
  </r>
  <r>
    <x v="0"/>
    <x v="3"/>
    <x v="0"/>
    <s v="010-7810"/>
    <s v="GF-Other State"/>
    <s v="1110-1000-7107T"/>
    <s v="7107T"/>
    <s v="Early Literacy Support Block Grant S"/>
    <n v="1764401"/>
    <s v="WEST ATHENS EL"/>
    <x v="14"/>
    <s v="Medicare - Classified"/>
    <x v="4"/>
    <x v="4"/>
    <n v="202221"/>
    <d v="2022-11-08T00:00:00"/>
    <d v="2022-11-08T00:00:00"/>
    <d v="2022-10-31T00:00:00"/>
    <n v="202221"/>
    <n v="4956"/>
    <s v="Medr Taxes-ERd"/>
    <n v="1189163"/>
    <s v="Disaiah Dixon"/>
    <n v="1189163"/>
    <s v="Disaiah Dixon"/>
    <n v="21104924"/>
    <s v="ED RESOURCE AIDE &amp; RESTR"/>
    <n v="30481418"/>
    <s v="ED RESOURCE AIDE &amp; RESTR"/>
    <n v="2962524"/>
    <n v="175219"/>
    <s v="004/2023"/>
    <s v="SM"/>
    <s v="Semi-Mth Classified"/>
    <s v="1BXX"/>
    <s v="BB-Instructional Aides"/>
    <n v="0"/>
    <n v="0"/>
    <n v="13.49"/>
    <x v="1"/>
  </r>
  <r>
    <x v="0"/>
    <x v="3"/>
    <x v="0"/>
    <s v="010-7810"/>
    <s v="GF-Other State"/>
    <s v="1110-1000-7107T"/>
    <s v="7107T"/>
    <s v="Early Literacy Support Block Grant S"/>
    <n v="1764401"/>
    <s v="WEST ATHENS EL"/>
    <x v="9"/>
    <s v="Health/Welfare - Classified"/>
    <x v="4"/>
    <x v="4"/>
    <n v="202220"/>
    <d v="2022-10-21T00:00:00"/>
    <d v="2022-10-21T00:00:00"/>
    <d v="2022-10-31T00:00:00"/>
    <n v="202220"/>
    <n v="4927"/>
    <s v="Health &amp; Medical Active"/>
    <n v="716245"/>
    <s v="Ana Flores"/>
    <n v="716245"/>
    <s v="Ana Flores"/>
    <n v="21104924"/>
    <s v="ED RESOURCE AIDE &amp; RESTR"/>
    <n v="30481417"/>
    <s v="ED RESOURCE AIDE &amp; RESTR"/>
    <n v="2955585"/>
    <n v="174998"/>
    <s v="004/2023"/>
    <s v="SM"/>
    <s v="Semi-Mth Classified"/>
    <s v="1BXX"/>
    <s v="BB-Instructional Aides"/>
    <n v="0"/>
    <n v="0"/>
    <n v="1183.33"/>
    <x v="1"/>
  </r>
  <r>
    <x v="0"/>
    <x v="3"/>
    <x v="0"/>
    <s v="010-7810"/>
    <s v="GF-Other State"/>
    <s v="1110-1000-7107T"/>
    <s v="7107T"/>
    <s v="Early Literacy Support Block Grant S"/>
    <n v="1764401"/>
    <s v="WEST ATHENS EL"/>
    <x v="15"/>
    <s v="Unemploy Insur - Classified"/>
    <x v="4"/>
    <x v="4"/>
    <n v="202220"/>
    <d v="2022-10-21T00:00:00"/>
    <d v="2022-10-21T00:00:00"/>
    <d v="2022-10-31T00:00:00"/>
    <n v="202220"/>
    <n v="4960"/>
    <s v="State UI Tax"/>
    <n v="716245"/>
    <s v="Ana Flores"/>
    <n v="716245"/>
    <s v="Ana Flores"/>
    <n v="21104924"/>
    <s v="ED RESOURCE AIDE &amp; RESTR"/>
    <n v="30481417"/>
    <s v="ED RESOURCE AIDE &amp; RESTR"/>
    <n v="2955585"/>
    <n v="174998"/>
    <s v="004/2023"/>
    <s v="SM"/>
    <s v="Semi-Mth Classified"/>
    <s v="1BXX"/>
    <s v="BB-Instructional Aides"/>
    <n v="0"/>
    <n v="0"/>
    <n v="5"/>
    <x v="1"/>
  </r>
  <r>
    <x v="0"/>
    <x v="3"/>
    <x v="0"/>
    <s v="010-7810"/>
    <s v="GF-Other State"/>
    <s v="1110-1000-7107T"/>
    <s v="7107T"/>
    <s v="Early Literacy Support Block Grant S"/>
    <n v="1764401"/>
    <s v="WEST ATHENS EL"/>
    <x v="15"/>
    <s v="Unemploy Insur - Classified"/>
    <x v="4"/>
    <x v="4"/>
    <n v="202221"/>
    <d v="2022-11-08T00:00:00"/>
    <d v="2022-11-08T00:00:00"/>
    <d v="2022-10-31T00:00:00"/>
    <n v="202221"/>
    <n v="4960"/>
    <s v="State UI Tax"/>
    <n v="716245"/>
    <s v="Ana Flores"/>
    <n v="716245"/>
    <s v="Ana Flores"/>
    <n v="21104924"/>
    <s v="ED RESOURCE AIDE &amp; RESTR"/>
    <n v="30481417"/>
    <s v="ED RESOURCE AIDE &amp; RESTR"/>
    <n v="2959049"/>
    <n v="175201"/>
    <s v="004/2023"/>
    <s v="SM"/>
    <s v="Semi-Mth Classified"/>
    <s v="1BXX"/>
    <s v="BB-Instructional Aides"/>
    <n v="0"/>
    <n v="0"/>
    <n v="6.12"/>
    <x v="1"/>
  </r>
  <r>
    <x v="0"/>
    <x v="3"/>
    <x v="0"/>
    <s v="010-7810"/>
    <s v="GF-Other State"/>
    <s v="1110-1000-7107T"/>
    <s v="7107T"/>
    <s v="Early Literacy Support Block Grant S"/>
    <n v="1764401"/>
    <s v="WEST ATHENS EL"/>
    <x v="15"/>
    <s v="Unemploy Insur - Classified"/>
    <x v="4"/>
    <x v="4"/>
    <n v="202221"/>
    <d v="2022-11-08T00:00:00"/>
    <d v="2022-11-08T00:00:00"/>
    <d v="2022-10-31T00:00:00"/>
    <n v="202221"/>
    <n v="4960"/>
    <s v="State UI Tax"/>
    <n v="1180468"/>
    <s v="Tehani Ali"/>
    <n v="1180468"/>
    <s v="Tehani Ali"/>
    <n v="21104924"/>
    <s v="ED RESOURCE AIDE &amp; RESTR"/>
    <n v="30481419"/>
    <s v="ED RESOURCE AIDE &amp; RESTR"/>
    <n v="2962524"/>
    <n v="175219"/>
    <s v="004/2023"/>
    <s v="SM"/>
    <s v="Semi-Mth Classified"/>
    <s v="1BXX"/>
    <s v="BB-Instructional Aides"/>
    <n v="0"/>
    <n v="0"/>
    <n v="2.38"/>
    <x v="1"/>
  </r>
  <r>
    <x v="0"/>
    <x v="3"/>
    <x v="0"/>
    <s v="010-7810"/>
    <s v="GF-Other State"/>
    <s v="1110-1000-7107T"/>
    <s v="7107T"/>
    <s v="Early Literacy Support Block Grant S"/>
    <n v="1764401"/>
    <s v="WEST ATHENS EL"/>
    <x v="15"/>
    <s v="Unemploy Insur - Classified"/>
    <x v="4"/>
    <x v="4"/>
    <n v="202221"/>
    <d v="2022-11-08T00:00:00"/>
    <d v="2022-11-08T00:00:00"/>
    <d v="2022-10-31T00:00:00"/>
    <n v="202221"/>
    <n v="4960"/>
    <s v="State UI Tax"/>
    <n v="1189163"/>
    <s v="Disaiah Dixon"/>
    <n v="1189163"/>
    <s v="Disaiah Dixon"/>
    <n v="21104924"/>
    <s v="ED RESOURCE AIDE &amp; RESTR"/>
    <n v="30481418"/>
    <s v="ED RESOURCE AIDE &amp; RESTR"/>
    <n v="2962524"/>
    <n v="175219"/>
    <s v="004/2023"/>
    <s v="SM"/>
    <s v="Semi-Mth Classified"/>
    <s v="1BXX"/>
    <s v="BB-Instructional Aides"/>
    <n v="0"/>
    <n v="0"/>
    <n v="4.6500000000000004"/>
    <x v="1"/>
  </r>
  <r>
    <x v="0"/>
    <x v="3"/>
    <x v="0"/>
    <s v="010-7810"/>
    <s v="GF-Other State"/>
    <s v="1110-1000-7107T"/>
    <s v="7107T"/>
    <s v="Early Literacy Support Block Grant S"/>
    <n v="1764401"/>
    <s v="WEST ATHENS EL"/>
    <x v="16"/>
    <s v="Workers Comp - Classified"/>
    <x v="4"/>
    <x v="4"/>
    <n v="202220"/>
    <d v="2022-10-21T00:00:00"/>
    <d v="2022-10-21T00:00:00"/>
    <d v="2022-10-31T00:00:00"/>
    <n v="202220"/>
    <s v="390R"/>
    <s v="Works Comp ER"/>
    <n v="716245"/>
    <s v="Ana Flores"/>
    <n v="716245"/>
    <s v="Ana Flores"/>
    <n v="21104924"/>
    <s v="ED RESOURCE AIDE &amp; RESTR"/>
    <n v="30481417"/>
    <s v="ED RESOURCE AIDE &amp; RESTR"/>
    <n v="2955585"/>
    <n v="174998"/>
    <s v="004/2023"/>
    <s v="SM"/>
    <s v="Semi-Mth Classified"/>
    <s v="1BXX"/>
    <s v="BB-Instructional Aides"/>
    <n v="0"/>
    <n v="0"/>
    <n v="26.32"/>
    <x v="1"/>
  </r>
  <r>
    <x v="0"/>
    <x v="3"/>
    <x v="0"/>
    <s v="010-7810"/>
    <s v="GF-Other State"/>
    <s v="1110-1000-7107T"/>
    <s v="7107T"/>
    <s v="Early Literacy Support Block Grant S"/>
    <n v="1764401"/>
    <s v="WEST ATHENS EL"/>
    <x v="16"/>
    <s v="Workers Comp - Classified"/>
    <x v="4"/>
    <x v="4"/>
    <n v="202221"/>
    <d v="2022-11-08T00:00:00"/>
    <d v="2022-11-08T00:00:00"/>
    <d v="2022-10-31T00:00:00"/>
    <n v="202221"/>
    <s v="390R"/>
    <s v="Works Comp ER"/>
    <n v="716245"/>
    <s v="Ana Flores"/>
    <n v="716245"/>
    <s v="Ana Flores"/>
    <n v="21104924"/>
    <s v="ED RESOURCE AIDE &amp; RESTR"/>
    <n v="30481417"/>
    <s v="ED RESOURCE AIDE &amp; RESTR"/>
    <n v="2959049"/>
    <n v="175201"/>
    <s v="004/2023"/>
    <s v="SM"/>
    <s v="Semi-Mth Classified"/>
    <s v="1BXX"/>
    <s v="BB-Instructional Aides"/>
    <n v="0"/>
    <n v="0"/>
    <n v="32.17"/>
    <x v="1"/>
  </r>
  <r>
    <x v="0"/>
    <x v="3"/>
    <x v="0"/>
    <s v="010-7810"/>
    <s v="GF-Other State"/>
    <s v="1110-1000-7107T"/>
    <s v="7107T"/>
    <s v="Early Literacy Support Block Grant S"/>
    <n v="1764401"/>
    <s v="WEST ATHENS EL"/>
    <x v="16"/>
    <s v="Workers Comp - Classified"/>
    <x v="4"/>
    <x v="4"/>
    <n v="202221"/>
    <d v="2022-11-08T00:00:00"/>
    <d v="2022-11-08T00:00:00"/>
    <d v="2022-10-31T00:00:00"/>
    <n v="202221"/>
    <s v="390R"/>
    <s v="Works Comp ER"/>
    <n v="1180468"/>
    <s v="Tehani Ali"/>
    <n v="1180468"/>
    <s v="Tehani Ali"/>
    <n v="21104924"/>
    <s v="ED RESOURCE AIDE &amp; RESTR"/>
    <n v="30481419"/>
    <s v="ED RESOURCE AIDE &amp; RESTR"/>
    <n v="2962524"/>
    <n v="175219"/>
    <s v="004/2023"/>
    <s v="SM"/>
    <s v="Semi-Mth Classified"/>
    <s v="1BXX"/>
    <s v="BB-Instructional Aides"/>
    <n v="0"/>
    <n v="0"/>
    <n v="10.87"/>
    <x v="1"/>
  </r>
  <r>
    <x v="0"/>
    <x v="3"/>
    <x v="0"/>
    <s v="010-7810"/>
    <s v="GF-Other State"/>
    <s v="1110-1000-7107T"/>
    <s v="7107T"/>
    <s v="Early Literacy Support Block Grant S"/>
    <n v="1764401"/>
    <s v="WEST ATHENS EL"/>
    <x v="16"/>
    <s v="Workers Comp - Classified"/>
    <x v="4"/>
    <x v="4"/>
    <n v="202221"/>
    <d v="2022-11-08T00:00:00"/>
    <d v="2022-11-08T00:00:00"/>
    <d v="2022-10-31T00:00:00"/>
    <n v="202221"/>
    <s v="390R"/>
    <s v="Works Comp ER"/>
    <n v="1189163"/>
    <s v="Disaiah Dixon"/>
    <n v="1189163"/>
    <s v="Disaiah Dixon"/>
    <n v="21104924"/>
    <s v="ED RESOURCE AIDE &amp; RESTR"/>
    <n v="30481418"/>
    <s v="ED RESOURCE AIDE &amp; RESTR"/>
    <n v="2962524"/>
    <n v="175219"/>
    <s v="004/2023"/>
    <s v="SM"/>
    <s v="Semi-Mth Classified"/>
    <s v="1BXX"/>
    <s v="BB-Instructional Aides"/>
    <n v="0"/>
    <n v="0"/>
    <n v="24.46"/>
    <x v="1"/>
  </r>
  <r>
    <x v="0"/>
    <x v="3"/>
    <x v="0"/>
    <s v="010-7810"/>
    <s v="GF-Other State"/>
    <s v="1110-1000-7107T"/>
    <s v="7107T"/>
    <s v="Early Literacy Support Block Grant S"/>
    <n v="1764401"/>
    <s v="WEST ATHENS EL"/>
    <x v="10"/>
    <s v="OPEB, Allocated - Classified"/>
    <x v="4"/>
    <x v="4"/>
    <n v="202220"/>
    <d v="2022-10-21T00:00:00"/>
    <d v="2022-10-21T00:00:00"/>
    <d v="2022-10-31T00:00:00"/>
    <n v="202220"/>
    <n v="4928"/>
    <s v="Health &amp; Medical Retiree"/>
    <n v="716245"/>
    <s v="Ana Flores"/>
    <n v="716245"/>
    <s v="Ana Flores"/>
    <n v="21104924"/>
    <s v="ED RESOURCE AIDE &amp; RESTR"/>
    <n v="30481417"/>
    <s v="ED RESOURCE AIDE &amp; RESTR"/>
    <n v="2955585"/>
    <n v="174998"/>
    <s v="004/2023"/>
    <s v="SM"/>
    <s v="Semi-Mth Classified"/>
    <s v="1BXX"/>
    <s v="BB-Instructional Aides"/>
    <n v="0"/>
    <n v="0"/>
    <n v="375"/>
    <x v="1"/>
  </r>
  <r>
    <x v="0"/>
    <x v="3"/>
    <x v="0"/>
    <s v="010-7810"/>
    <s v="GF-Other State"/>
    <s v="1110-2700-7107T"/>
    <s v="7107T"/>
    <s v="Early Literacy Support Block Grant S"/>
    <n v="1465801"/>
    <s v="YES ACADEMY"/>
    <x v="18"/>
    <s v="Supervisor Salaries-Supple/Oth"/>
    <x v="1"/>
    <x v="1"/>
    <n v="202210"/>
    <d v="2022-10-05T00:00:00"/>
    <d v="2022-10-12T00:00:00"/>
    <d v="2022-10-12T00:00:00"/>
    <s v="B 0 2015"/>
    <n v="102"/>
    <s v="Special Assignment (SAXB)"/>
    <n v="688293"/>
    <s v="Jocelyn Johnson"/>
    <n v="688293"/>
    <s v="Jocelyn Johnson"/>
    <n v="13200500"/>
    <s v="ADVSR, TEMP,SPECIAL SERVICES"/>
    <n v="30459612"/>
    <s v="ADVSR, TEMP,SPECIAL SERVICES"/>
    <n v="2955348"/>
    <n v="174832"/>
    <s v="004/2023"/>
    <s v="CE"/>
    <s v="Monthly Certificated"/>
    <s v="2USX"/>
    <s v="UU-Support Services"/>
    <n v="64.95"/>
    <n v="2"/>
    <n v="129.88999999999999"/>
    <x v="0"/>
  </r>
  <r>
    <x v="0"/>
    <x v="3"/>
    <x v="0"/>
    <s v="010-7810"/>
    <s v="GF-Other State"/>
    <s v="1110-2700-7107T"/>
    <s v="7107T"/>
    <s v="Early Literacy Support Block Grant S"/>
    <n v="1465801"/>
    <s v="YES ACADEMY"/>
    <x v="2"/>
    <s v="STRS - Certificated"/>
    <x v="1"/>
    <x v="1"/>
    <n v="202210"/>
    <d v="2022-10-05T00:00:00"/>
    <d v="2022-10-12T00:00:00"/>
    <d v="2022-10-12T00:00:00"/>
    <s v="B 0 2015"/>
    <n v="4945"/>
    <s v="STRS ER"/>
    <n v="688293"/>
    <s v="Jocelyn Johnson"/>
    <n v="688293"/>
    <s v="Jocelyn Johnson"/>
    <n v="13200500"/>
    <s v="ADVSR, TEMP,SPECIAL SERVICES"/>
    <n v="30459612"/>
    <s v="ADVSR, TEMP,SPECIAL SERVICES"/>
    <n v="2955348"/>
    <n v="174832"/>
    <s v="004/2023"/>
    <s v="CE"/>
    <s v="Monthly Certificated"/>
    <s v="2USX"/>
    <s v="UU-Support Services"/>
    <n v="0"/>
    <n v="0"/>
    <n v="24.81"/>
    <x v="0"/>
  </r>
  <r>
    <x v="0"/>
    <x v="3"/>
    <x v="0"/>
    <s v="010-7810"/>
    <s v="GF-Other State"/>
    <s v="1110-2700-7107T"/>
    <s v="7107T"/>
    <s v="Early Literacy Support Block Grant S"/>
    <n v="1465801"/>
    <s v="YES ACADEMY"/>
    <x v="3"/>
    <s v="Medicare - Certificated"/>
    <x v="1"/>
    <x v="1"/>
    <n v="202210"/>
    <d v="2022-10-05T00:00:00"/>
    <d v="2022-10-12T00:00:00"/>
    <d v="2022-10-12T00:00:00"/>
    <s v="B 0 2015"/>
    <n v="4956"/>
    <s v="Medr Taxes-ERd"/>
    <n v="688293"/>
    <s v="Jocelyn Johnson"/>
    <n v="688293"/>
    <s v="Jocelyn Johnson"/>
    <n v="13200500"/>
    <s v="ADVSR, TEMP,SPECIAL SERVICES"/>
    <n v="30459612"/>
    <s v="ADVSR, TEMP,SPECIAL SERVICES"/>
    <n v="2955348"/>
    <n v="174832"/>
    <s v="004/2023"/>
    <s v="CE"/>
    <s v="Monthly Certificated"/>
    <s v="2USX"/>
    <s v="UU-Support Services"/>
    <n v="0"/>
    <n v="0"/>
    <n v="2.0299999999999998"/>
    <x v="0"/>
  </r>
  <r>
    <x v="0"/>
    <x v="3"/>
    <x v="0"/>
    <s v="010-7810"/>
    <s v="GF-Other State"/>
    <s v="1110-2700-7107T"/>
    <s v="7107T"/>
    <s v="Early Literacy Support Block Grant S"/>
    <n v="1465801"/>
    <s v="YES ACADEMY"/>
    <x v="6"/>
    <s v="Unemploy Insur - Certificated"/>
    <x v="1"/>
    <x v="1"/>
    <n v="202210"/>
    <d v="2022-10-05T00:00:00"/>
    <d v="2022-10-12T00:00:00"/>
    <d v="2022-10-12T00:00:00"/>
    <s v="B 0 2015"/>
    <n v="4960"/>
    <s v="State UI Tax"/>
    <n v="688293"/>
    <s v="Jocelyn Johnson"/>
    <n v="688293"/>
    <s v="Jocelyn Johnson"/>
    <n v="13200500"/>
    <s v="ADVSR, TEMP,SPECIAL SERVICES"/>
    <n v="30459612"/>
    <s v="ADVSR, TEMP,SPECIAL SERVICES"/>
    <n v="2955348"/>
    <n v="174832"/>
    <s v="004/2023"/>
    <s v="CE"/>
    <s v="Monthly Certificated"/>
    <s v="2USX"/>
    <s v="UU-Support Services"/>
    <n v="0"/>
    <n v="0"/>
    <n v="0.7"/>
    <x v="0"/>
  </r>
  <r>
    <x v="0"/>
    <x v="3"/>
    <x v="0"/>
    <s v="010-7810"/>
    <s v="GF-Other State"/>
    <s v="1110-2700-7107T"/>
    <s v="7107T"/>
    <s v="Early Literacy Support Block Grant S"/>
    <n v="1465801"/>
    <s v="YES ACADEMY"/>
    <x v="7"/>
    <s v="Workers Comp - Certificated"/>
    <x v="1"/>
    <x v="1"/>
    <n v="202210"/>
    <d v="2022-10-05T00:00:00"/>
    <d v="2022-10-12T00:00:00"/>
    <d v="2022-10-12T00:00:00"/>
    <s v="B 0 2015"/>
    <s v="390R"/>
    <s v="Works Comp ER"/>
    <n v="688293"/>
    <s v="Jocelyn Johnson"/>
    <n v="688293"/>
    <s v="Jocelyn Johnson"/>
    <n v="13200500"/>
    <s v="ADVSR, TEMP,SPECIAL SERVICES"/>
    <n v="30459612"/>
    <s v="ADVSR, TEMP,SPECIAL SERVICES"/>
    <n v="2955348"/>
    <n v="174832"/>
    <s v="004/2023"/>
    <s v="CE"/>
    <s v="Monthly Certificated"/>
    <s v="2USX"/>
    <s v="UU-Support Services"/>
    <n v="0"/>
    <n v="0"/>
    <n v="3.42"/>
    <x v="0"/>
  </r>
  <r>
    <x v="0"/>
    <x v="4"/>
    <x v="0"/>
    <s v="010-7810"/>
    <s v="GF-Other State"/>
    <s v="1110-1000-7107T"/>
    <s v="7107T"/>
    <s v="Early Literacy Support Block Grant S"/>
    <n v="1401401"/>
    <s v="FRIES EL"/>
    <x v="0"/>
    <s v="Teacher Salaries - Reg Assignment"/>
    <x v="0"/>
    <x v="0"/>
    <n v="202211"/>
    <d v="2022-11-04T00:00:00"/>
    <d v="2022-11-14T00:00:00"/>
    <d v="2022-11-14T00:00:00"/>
    <s v="B 0 2015"/>
    <n v="1301"/>
    <s v="Masters Degree"/>
    <n v="648899"/>
    <s v="Susan Acevedo"/>
    <n v="648899"/>
    <s v="Susan Acevedo"/>
    <n v="11100731"/>
    <s v="ELEMENTARY TEACHER"/>
    <n v="30481415"/>
    <s v="ELEMENTARY TEACHER"/>
    <n v="2964365"/>
    <n v="175320"/>
    <s v="005/2023"/>
    <s v="CE"/>
    <s v="Monthly Certificated"/>
    <s v="2UTK"/>
    <s v="UU-Teachers (K-12/Sp Ed)"/>
    <n v="0.48"/>
    <n v="6"/>
    <n v="2.87"/>
    <x v="0"/>
  </r>
  <r>
    <x v="0"/>
    <x v="4"/>
    <x v="0"/>
    <s v="010-7810"/>
    <s v="GF-Other State"/>
    <s v="1110-1000-7107T"/>
    <s v="7107T"/>
    <s v="Early Literacy Support Block Grant S"/>
    <n v="1401401"/>
    <s v="FRIES EL"/>
    <x v="0"/>
    <s v="Teacher Salaries - Reg Assignment"/>
    <x v="0"/>
    <x v="0"/>
    <n v="202212"/>
    <d v="2022-12-05T00:00:00"/>
    <d v="2022-12-05T00:00:00"/>
    <d v="2022-11-30T00:00:00"/>
    <n v="202212"/>
    <n v="12"/>
    <s v="Salary Spread Amount"/>
    <n v="648899"/>
    <s v="Susan Acevedo"/>
    <n v="648899"/>
    <s v="Susan Acevedo"/>
    <n v="11100731"/>
    <s v="ELEMENTARY TEACHER"/>
    <n v="30481415"/>
    <s v="ELEMENTARY TEACHER"/>
    <n v="2968061"/>
    <n v="175567"/>
    <s v="005/2023"/>
    <s v="CE"/>
    <s v="Monthly Certificated"/>
    <s v="2UTK"/>
    <s v="UU-Teachers (K-12/Sp Ed)"/>
    <n v="0"/>
    <n v="0"/>
    <n v="229.04"/>
    <x v="0"/>
  </r>
  <r>
    <x v="0"/>
    <x v="4"/>
    <x v="0"/>
    <s v="010-7810"/>
    <s v="GF-Other State"/>
    <s v="1110-1000-7107T"/>
    <s v="7107T"/>
    <s v="Early Literacy Support Block Grant S"/>
    <n v="1401401"/>
    <s v="FRIES EL"/>
    <x v="0"/>
    <s v="Teacher Salaries - Reg Assignment"/>
    <x v="0"/>
    <x v="0"/>
    <n v="202212"/>
    <d v="2022-12-05T00:00:00"/>
    <d v="2022-12-05T00:00:00"/>
    <d v="2022-11-30T00:00:00"/>
    <n v="202212"/>
    <s v="0J40"/>
    <s v="Holiday Pay"/>
    <n v="648899"/>
    <s v="Susan Acevedo"/>
    <n v="648899"/>
    <s v="Susan Acevedo"/>
    <n v="11100731"/>
    <s v="ELEMENTARY TEACHER"/>
    <n v="30481415"/>
    <s v="ELEMENTARY TEACHER"/>
    <n v="2968061"/>
    <n v="175567"/>
    <s v="005/2023"/>
    <s v="CE"/>
    <s v="Monthly Certificated"/>
    <s v="2UTK"/>
    <s v="UU-Teachers (K-12/Sp Ed)"/>
    <n v="77.94"/>
    <n v="18"/>
    <n v="1402.94"/>
    <x v="0"/>
  </r>
  <r>
    <x v="0"/>
    <x v="4"/>
    <x v="0"/>
    <s v="010-7810"/>
    <s v="GF-Other State"/>
    <s v="1110-1000-7107T"/>
    <s v="7107T"/>
    <s v="Early Literacy Support Block Grant S"/>
    <n v="1401401"/>
    <s v="FRIES EL"/>
    <x v="0"/>
    <s v="Teacher Salaries - Reg Assignment"/>
    <x v="0"/>
    <x v="0"/>
    <n v="202212"/>
    <d v="2022-12-05T00:00:00"/>
    <d v="2022-12-05T00:00:00"/>
    <d v="2022-11-30T00:00:00"/>
    <n v="202212"/>
    <n v="1301"/>
    <s v="Masters Degree"/>
    <n v="648899"/>
    <s v="Susan Acevedo"/>
    <n v="648899"/>
    <s v="Susan Acevedo"/>
    <n v="11100731"/>
    <s v="ELEMENTARY TEACHER"/>
    <n v="30481415"/>
    <s v="ELEMENTARY TEACHER"/>
    <n v="2968061"/>
    <n v="175567"/>
    <s v="005/2023"/>
    <s v="CE"/>
    <s v="Monthly Certificated"/>
    <s v="2UTK"/>
    <s v="UU-Teachers (K-12/Sp Ed)"/>
    <n v="0.48"/>
    <n v="114"/>
    <n v="54.37"/>
    <x v="0"/>
  </r>
  <r>
    <x v="0"/>
    <x v="4"/>
    <x v="0"/>
    <s v="010-7810"/>
    <s v="GF-Other State"/>
    <s v="1110-1000-7107T"/>
    <s v="7107T"/>
    <s v="Early Literacy Support Block Grant S"/>
    <n v="1401401"/>
    <s v="FRIES EL"/>
    <x v="0"/>
    <s v="Teacher Salaries - Reg Assignment"/>
    <x v="0"/>
    <x v="0"/>
    <n v="202212"/>
    <d v="2022-12-05T00:00:00"/>
    <d v="2022-12-05T00:00:00"/>
    <d v="2022-11-30T00:00:00"/>
    <n v="202212"/>
    <n v="4101"/>
    <s v="Base Hours - Salary"/>
    <n v="648899"/>
    <s v="Susan Acevedo"/>
    <n v="648899"/>
    <s v="Susan Acevedo"/>
    <n v="11100731"/>
    <s v="ELEMENTARY TEACHER"/>
    <n v="30481415"/>
    <s v="ELEMENTARY TEACHER"/>
    <n v="2968061"/>
    <n v="175567"/>
    <s v="005/2023"/>
    <s v="CE"/>
    <s v="Monthly Certificated"/>
    <s v="2UTK"/>
    <s v="UU-Teachers (K-12/Sp Ed)"/>
    <n v="0"/>
    <n v="96"/>
    <n v="6342.1"/>
    <x v="0"/>
  </r>
  <r>
    <x v="0"/>
    <x v="4"/>
    <x v="0"/>
    <s v="010-7810"/>
    <s v="GF-Other State"/>
    <s v="1110-1000-7107T"/>
    <s v="7107T"/>
    <s v="Early Literacy Support Block Grant S"/>
    <n v="1401401"/>
    <s v="FRIES EL"/>
    <x v="17"/>
    <s v="Teacher Salaries - Supple/Other"/>
    <x v="0"/>
    <x v="0"/>
    <n v="202210"/>
    <d v="2022-10-05T00:00:00"/>
    <d v="2022-11-14T00:00:00"/>
    <d v="2022-11-14T00:00:00"/>
    <s v="B 0 2015"/>
    <n v="102"/>
    <s v="Special Assignment (SAXB)"/>
    <n v="565622"/>
    <s v="Susana Hernandez"/>
    <n v="565622"/>
    <s v="Susana Hernandez"/>
    <n v="11100731"/>
    <s v="ELEMENTARY TEACHER"/>
    <n v="30025228"/>
    <s v="ELEM TCHR"/>
    <n v="2964364"/>
    <n v="175332"/>
    <s v="005/2023"/>
    <s v="CE"/>
    <s v="Monthly Certificated"/>
    <s v="2UTK"/>
    <s v="UU-Teachers (K-12/Sp Ed)"/>
    <n v="75.930000000000007"/>
    <n v="1"/>
    <n v="75.930000000000007"/>
    <x v="0"/>
  </r>
  <r>
    <x v="0"/>
    <x v="4"/>
    <x v="0"/>
    <s v="010-7810"/>
    <s v="GF-Other State"/>
    <s v="1110-1000-7107T"/>
    <s v="7107T"/>
    <s v="Early Literacy Support Block Grant S"/>
    <n v="1401401"/>
    <s v="FRIES EL"/>
    <x v="17"/>
    <s v="Teacher Salaries - Supple/Other"/>
    <x v="0"/>
    <x v="0"/>
    <n v="202210"/>
    <d v="2022-10-05T00:00:00"/>
    <d v="2022-11-14T00:00:00"/>
    <d v="2022-11-14T00:00:00"/>
    <s v="B 0 2015"/>
    <n v="102"/>
    <s v="Special Assignment (SAXB)"/>
    <n v="625870"/>
    <s v="Josefina Huerta"/>
    <n v="625870"/>
    <s v="Josefina Huerta"/>
    <n v="11100731"/>
    <s v="ELEMENTARY TEACHER"/>
    <n v="30022450"/>
    <s v="ELEM TCHR"/>
    <n v="2964402"/>
    <n v="175328"/>
    <s v="005/2023"/>
    <s v="CE"/>
    <s v="Monthly Certificated"/>
    <s v="2UTK"/>
    <s v="UU-Teachers (K-12/Sp Ed)"/>
    <n v="77.94"/>
    <n v="1"/>
    <n v="77.94"/>
    <x v="0"/>
  </r>
  <r>
    <x v="0"/>
    <x v="4"/>
    <x v="0"/>
    <s v="010-7810"/>
    <s v="GF-Other State"/>
    <s v="1110-1000-7107T"/>
    <s v="7107T"/>
    <s v="Early Literacy Support Block Grant S"/>
    <n v="1401401"/>
    <s v="FRIES EL"/>
    <x v="17"/>
    <s v="Teacher Salaries - Supple/Other"/>
    <x v="0"/>
    <x v="0"/>
    <n v="202210"/>
    <d v="2022-10-05T00:00:00"/>
    <d v="2022-11-14T00:00:00"/>
    <d v="2022-11-14T00:00:00"/>
    <s v="B 0 2015"/>
    <n v="102"/>
    <s v="Special Assignment (SAXB)"/>
    <n v="626494"/>
    <s v="Manuela Marrufo"/>
    <n v="626494"/>
    <s v="Manuela Marrufo"/>
    <n v="11100731"/>
    <s v="ELEMENTARY TEACHER"/>
    <n v="30022880"/>
    <s v="ELEM TCHR"/>
    <n v="2964402"/>
    <n v="175328"/>
    <s v="005/2023"/>
    <s v="CE"/>
    <s v="Monthly Certificated"/>
    <s v="2UTK"/>
    <s v="UU-Teachers (K-12/Sp Ed)"/>
    <n v="73.739999999999995"/>
    <n v="1"/>
    <n v="73.739999999999995"/>
    <x v="0"/>
  </r>
  <r>
    <x v="0"/>
    <x v="4"/>
    <x v="0"/>
    <s v="010-7810"/>
    <s v="GF-Other State"/>
    <s v="1110-1000-7107T"/>
    <s v="7107T"/>
    <s v="Early Literacy Support Block Grant S"/>
    <n v="1401401"/>
    <s v="FRIES EL"/>
    <x v="17"/>
    <s v="Teacher Salaries - Supple/Other"/>
    <x v="0"/>
    <x v="0"/>
    <n v="202210"/>
    <d v="2022-10-05T00:00:00"/>
    <d v="2022-11-14T00:00:00"/>
    <d v="2022-11-14T00:00:00"/>
    <s v="B 0 2015"/>
    <n v="102"/>
    <s v="Special Assignment (SAXB)"/>
    <n v="648899"/>
    <s v="Susan Acevedo"/>
    <n v="648899"/>
    <s v="Susan Acevedo"/>
    <n v="11100731"/>
    <s v="ELEMENTARY TEACHER"/>
    <n v="30481415"/>
    <s v="ELEMENTARY TEACHER"/>
    <n v="2964365"/>
    <n v="175320"/>
    <s v="005/2023"/>
    <s v="CE"/>
    <s v="Monthly Certificated"/>
    <s v="2UTK"/>
    <s v="UU-Teachers (K-12/Sp Ed)"/>
    <n v="76.41"/>
    <n v="1"/>
    <n v="76.41"/>
    <x v="0"/>
  </r>
  <r>
    <x v="0"/>
    <x v="4"/>
    <x v="0"/>
    <s v="010-7810"/>
    <s v="GF-Other State"/>
    <s v="1110-1000-7107T"/>
    <s v="7107T"/>
    <s v="Early Literacy Support Block Grant S"/>
    <n v="1401401"/>
    <s v="FRIES EL"/>
    <x v="17"/>
    <s v="Teacher Salaries - Supple/Other"/>
    <x v="0"/>
    <x v="0"/>
    <n v="202210"/>
    <d v="2022-10-05T00:00:00"/>
    <d v="2022-11-14T00:00:00"/>
    <d v="2022-11-14T00:00:00"/>
    <s v="B 0 2015"/>
    <n v="102"/>
    <s v="Special Assignment (SAXB)"/>
    <n v="1141934"/>
    <s v="Melina Anthony"/>
    <n v="1141934"/>
    <s v="Melina Anthony"/>
    <n v="11100731"/>
    <s v="ELEMENTARY TEACHER"/>
    <n v="30010251"/>
    <s v="ELEM TCHR"/>
    <n v="2964330"/>
    <n v="175341"/>
    <s v="005/2023"/>
    <s v="CE"/>
    <s v="Monthly Certificated"/>
    <s v="2UTK"/>
    <s v="UU-Teachers (K-12/Sp Ed)"/>
    <n v="54.23"/>
    <n v="1"/>
    <n v="54.23"/>
    <x v="0"/>
  </r>
  <r>
    <x v="0"/>
    <x v="4"/>
    <x v="0"/>
    <s v="010-7810"/>
    <s v="GF-Other State"/>
    <s v="1110-1000-7107T"/>
    <s v="7107T"/>
    <s v="Early Literacy Support Block Grant S"/>
    <n v="1401401"/>
    <s v="FRIES EL"/>
    <x v="17"/>
    <s v="Teacher Salaries - Supple/Other"/>
    <x v="0"/>
    <x v="0"/>
    <n v="202211"/>
    <d v="2022-11-04T00:00:00"/>
    <d v="2022-11-14T00:00:00"/>
    <d v="2022-11-14T00:00:00"/>
    <s v="B 0 2015"/>
    <n v="102"/>
    <s v="Special Assignment (SAXB)"/>
    <n v="565622"/>
    <s v="Susana Hernandez"/>
    <n v="565622"/>
    <s v="Susana Hernandez"/>
    <n v="11100731"/>
    <s v="ELEMENTARY TEACHER"/>
    <n v="30025228"/>
    <s v="ELEM TCHR"/>
    <n v="2964364"/>
    <n v="175332"/>
    <s v="005/2023"/>
    <s v="CE"/>
    <s v="Monthly Certificated"/>
    <s v="2UTK"/>
    <s v="UU-Teachers (K-12/Sp Ed)"/>
    <n v="75.930000000000007"/>
    <n v="1"/>
    <n v="75.930000000000007"/>
    <x v="0"/>
  </r>
  <r>
    <x v="0"/>
    <x v="4"/>
    <x v="0"/>
    <s v="010-7810"/>
    <s v="GF-Other State"/>
    <s v="1110-1000-7107T"/>
    <s v="7107T"/>
    <s v="Early Literacy Support Block Grant S"/>
    <n v="1401401"/>
    <s v="FRIES EL"/>
    <x v="17"/>
    <s v="Teacher Salaries - Supple/Other"/>
    <x v="0"/>
    <x v="0"/>
    <n v="202211"/>
    <d v="2022-11-04T00:00:00"/>
    <d v="2022-11-14T00:00:00"/>
    <d v="2022-11-14T00:00:00"/>
    <s v="B 0 2015"/>
    <n v="102"/>
    <s v="Special Assignment (SAXB)"/>
    <n v="625870"/>
    <s v="Josefina Huerta"/>
    <n v="625870"/>
    <s v="Josefina Huerta"/>
    <n v="11100731"/>
    <s v="ELEMENTARY TEACHER"/>
    <n v="30022450"/>
    <s v="ELEM TCHR"/>
    <n v="2964402"/>
    <n v="175328"/>
    <s v="005/2023"/>
    <s v="CE"/>
    <s v="Monthly Certificated"/>
    <s v="2UTK"/>
    <s v="UU-Teachers (K-12/Sp Ed)"/>
    <n v="77.94"/>
    <n v="1"/>
    <n v="77.94"/>
    <x v="0"/>
  </r>
  <r>
    <x v="0"/>
    <x v="4"/>
    <x v="0"/>
    <s v="010-7810"/>
    <s v="GF-Other State"/>
    <s v="1110-1000-7107T"/>
    <s v="7107T"/>
    <s v="Early Literacy Support Block Grant S"/>
    <n v="1401401"/>
    <s v="FRIES EL"/>
    <x v="17"/>
    <s v="Teacher Salaries - Supple/Other"/>
    <x v="0"/>
    <x v="0"/>
    <n v="202211"/>
    <d v="2022-11-04T00:00:00"/>
    <d v="2022-11-14T00:00:00"/>
    <d v="2022-11-14T00:00:00"/>
    <s v="B 0 2015"/>
    <n v="102"/>
    <s v="Special Assignment (SAXB)"/>
    <n v="648899"/>
    <s v="Susan Acevedo"/>
    <n v="648899"/>
    <s v="Susan Acevedo"/>
    <n v="11100731"/>
    <s v="ELEMENTARY TEACHER"/>
    <n v="30481415"/>
    <s v="ELEMENTARY TEACHER"/>
    <n v="2964365"/>
    <n v="175320"/>
    <s v="005/2023"/>
    <s v="CE"/>
    <s v="Monthly Certificated"/>
    <s v="2UTK"/>
    <s v="UU-Teachers (K-12/Sp Ed)"/>
    <n v="78.42"/>
    <n v="1"/>
    <n v="78.42"/>
    <x v="0"/>
  </r>
  <r>
    <x v="0"/>
    <x v="4"/>
    <x v="0"/>
    <s v="010-7810"/>
    <s v="GF-Other State"/>
    <s v="1110-1000-7107T"/>
    <s v="7107T"/>
    <s v="Early Literacy Support Block Grant S"/>
    <n v="1401401"/>
    <s v="FRIES EL"/>
    <x v="1"/>
    <s v="Teacher Assistant Salaries"/>
    <x v="0"/>
    <x v="0"/>
    <n v="202222"/>
    <d v="2022-11-23T00:00:00"/>
    <d v="2022-11-23T00:00:00"/>
    <d v="2022-11-30T00:00:00"/>
    <n v="202222"/>
    <n v="100"/>
    <s v="Regular Time Pay"/>
    <n v="1176670"/>
    <s v="Lucero Olivas Morales"/>
    <n v="1176670"/>
    <s v="Lucero Olivas Morales"/>
    <n v="11500953"/>
    <s v="TEACHER ASST - DEGREE TRA"/>
    <n v="30481413"/>
    <s v="TEACHER ASST - DEGREE TRA"/>
    <n v="2964541"/>
    <n v="175465"/>
    <s v="005/2023"/>
    <s v="SM"/>
    <s v="Semi-Mth Classified"/>
    <s v="2FDX"/>
    <s v="FF-Teacher Asst (Degree)"/>
    <n v="16.91"/>
    <n v="62"/>
    <n v="1048.6400000000001"/>
    <x v="0"/>
  </r>
  <r>
    <x v="0"/>
    <x v="4"/>
    <x v="0"/>
    <s v="010-7810"/>
    <s v="GF-Other State"/>
    <s v="1110-1000-7107T"/>
    <s v="7107T"/>
    <s v="Early Literacy Support Block Grant S"/>
    <n v="1401401"/>
    <s v="FRIES EL"/>
    <x v="1"/>
    <s v="Teacher Assistant Salaries"/>
    <x v="0"/>
    <x v="0"/>
    <n v="202222"/>
    <d v="2022-11-23T00:00:00"/>
    <d v="2022-11-23T00:00:00"/>
    <d v="2022-11-30T00:00:00"/>
    <n v="202222"/>
    <n v="100"/>
    <s v="Regular Time Pay"/>
    <n v="1176790"/>
    <s v="Niah Carrillo"/>
    <n v="1176790"/>
    <s v="Niah Carrillo"/>
    <n v="11500953"/>
    <s v="TEACHER ASST - DEGREE TRA"/>
    <n v="30481414"/>
    <s v="TEACHER ASST - DEGREE TRA"/>
    <n v="2964541"/>
    <n v="175465"/>
    <s v="005/2023"/>
    <s v="SM"/>
    <s v="Semi-Mth Classified"/>
    <s v="2FDX"/>
    <s v="FF-Teacher Asst (Degree)"/>
    <n v="16.91"/>
    <n v="55.8"/>
    <n v="943.77"/>
    <x v="0"/>
  </r>
  <r>
    <x v="0"/>
    <x v="4"/>
    <x v="0"/>
    <s v="010-7810"/>
    <s v="GF-Other State"/>
    <s v="1110-1000-7107T"/>
    <s v="7107T"/>
    <s v="Early Literacy Support Block Grant S"/>
    <n v="1401401"/>
    <s v="FRIES EL"/>
    <x v="1"/>
    <s v="Teacher Assistant Salaries"/>
    <x v="0"/>
    <x v="0"/>
    <n v="202222"/>
    <d v="2022-11-23T00:00:00"/>
    <d v="2022-11-23T00:00:00"/>
    <d v="2022-11-30T00:00:00"/>
    <n v="202222"/>
    <s v="0J44"/>
    <s v="Full pay Illness"/>
    <n v="1176790"/>
    <s v="Niah Carrillo"/>
    <n v="1176790"/>
    <s v="Niah Carrillo"/>
    <n v="11500953"/>
    <s v="TEACHER ASST - DEGREE TRA"/>
    <n v="30481414"/>
    <s v="TEACHER ASST - DEGREE TRA"/>
    <n v="2964541"/>
    <n v="175465"/>
    <s v="005/2023"/>
    <s v="SM"/>
    <s v="Semi-Mth Classified"/>
    <s v="2FDX"/>
    <s v="FF-Teacher Asst (Degree)"/>
    <n v="16.91"/>
    <n v="6"/>
    <n v="101.48"/>
    <x v="0"/>
  </r>
  <r>
    <x v="0"/>
    <x v="4"/>
    <x v="0"/>
    <s v="010-7810"/>
    <s v="GF-Other State"/>
    <s v="1110-1000-7107T"/>
    <s v="7107T"/>
    <s v="Early Literacy Support Block Grant S"/>
    <n v="1401401"/>
    <s v="FRIES EL"/>
    <x v="1"/>
    <s v="Teacher Assistant Salaries"/>
    <x v="0"/>
    <x v="0"/>
    <n v="202223"/>
    <d v="2022-12-08T00:00:00"/>
    <d v="2022-12-08T00:00:00"/>
    <d v="2022-11-30T00:00:00"/>
    <n v="202223"/>
    <n v="100"/>
    <s v="Regular Time Pay"/>
    <n v="1176670"/>
    <s v="Lucero Olivas Morales"/>
    <n v="1176670"/>
    <s v="Lucero Olivas Morales"/>
    <n v="11500953"/>
    <s v="TEACHER ASST - DEGREE TRA"/>
    <n v="30481413"/>
    <s v="TEACHER ASST - DEGREE TRA"/>
    <n v="2969919"/>
    <n v="175654"/>
    <s v="005/2023"/>
    <s v="SM"/>
    <s v="Semi-Mth Classified"/>
    <s v="2FDX"/>
    <s v="FF-Teacher Asst (Degree)"/>
    <n v="16.91"/>
    <n v="37.200000000000003"/>
    <n v="629.17999999999995"/>
    <x v="0"/>
  </r>
  <r>
    <x v="0"/>
    <x v="4"/>
    <x v="0"/>
    <s v="010-7810"/>
    <s v="GF-Other State"/>
    <s v="1110-1000-7107T"/>
    <s v="7107T"/>
    <s v="Early Literacy Support Block Grant S"/>
    <n v="1401401"/>
    <s v="FRIES EL"/>
    <x v="1"/>
    <s v="Teacher Assistant Salaries"/>
    <x v="0"/>
    <x v="0"/>
    <n v="202223"/>
    <d v="2022-12-08T00:00:00"/>
    <d v="2022-12-08T00:00:00"/>
    <d v="2022-11-30T00:00:00"/>
    <n v="202223"/>
    <n v="100"/>
    <s v="Regular Time Pay"/>
    <n v="1176790"/>
    <s v="Niah Carrillo"/>
    <n v="1176790"/>
    <s v="Niah Carrillo"/>
    <n v="11500953"/>
    <s v="TEACHER ASST - DEGREE TRA"/>
    <n v="30481414"/>
    <s v="TEACHER ASST - DEGREE TRA"/>
    <n v="2969919"/>
    <n v="175654"/>
    <s v="005/2023"/>
    <s v="SM"/>
    <s v="Semi-Mth Classified"/>
    <s v="2FDX"/>
    <s v="FF-Teacher Asst (Degree)"/>
    <n v="16.91"/>
    <n v="36.799999999999997"/>
    <n v="622.41999999999996"/>
    <x v="0"/>
  </r>
  <r>
    <x v="0"/>
    <x v="4"/>
    <x v="0"/>
    <s v="010-7810"/>
    <s v="GF-Other State"/>
    <s v="1110-1000-7107T"/>
    <s v="7107T"/>
    <s v="Early Literacy Support Block Grant S"/>
    <n v="1401401"/>
    <s v="FRIES EL"/>
    <x v="2"/>
    <s v="STRS - Certificated"/>
    <x v="0"/>
    <x v="0"/>
    <n v="202210"/>
    <d v="2022-10-05T00:00:00"/>
    <d v="2022-11-14T00:00:00"/>
    <d v="2022-11-14T00:00:00"/>
    <s v="B 0 2015"/>
    <n v="4945"/>
    <s v="STRS ER"/>
    <n v="565622"/>
    <s v="Susana Hernandez"/>
    <n v="565622"/>
    <s v="Susana Hernandez"/>
    <n v="11100731"/>
    <s v="ELEMENTARY TEACHER"/>
    <n v="30025228"/>
    <s v="ELEM TCHR"/>
    <n v="2964364"/>
    <n v="175332"/>
    <s v="005/2023"/>
    <s v="CE"/>
    <s v="Monthly Certificated"/>
    <s v="2UTK"/>
    <s v="UU-Teachers (K-12/Sp Ed)"/>
    <n v="0"/>
    <n v="0"/>
    <n v="14.5"/>
    <x v="0"/>
  </r>
  <r>
    <x v="0"/>
    <x v="4"/>
    <x v="0"/>
    <s v="010-7810"/>
    <s v="GF-Other State"/>
    <s v="1110-1000-7107T"/>
    <s v="7107T"/>
    <s v="Early Literacy Support Block Grant S"/>
    <n v="1401401"/>
    <s v="FRIES EL"/>
    <x v="2"/>
    <s v="STRS - Certificated"/>
    <x v="0"/>
    <x v="0"/>
    <n v="202210"/>
    <d v="2022-10-05T00:00:00"/>
    <d v="2022-11-14T00:00:00"/>
    <d v="2022-11-14T00:00:00"/>
    <s v="B 0 2015"/>
    <n v="4945"/>
    <s v="STRS ER"/>
    <n v="625870"/>
    <s v="Josefina Huerta"/>
    <n v="625870"/>
    <s v="Josefina Huerta"/>
    <n v="11100731"/>
    <s v="ELEMENTARY TEACHER"/>
    <n v="30022450"/>
    <s v="ELEM TCHR"/>
    <n v="2964402"/>
    <n v="175328"/>
    <s v="005/2023"/>
    <s v="CE"/>
    <s v="Monthly Certificated"/>
    <s v="2UTK"/>
    <s v="UU-Teachers (K-12/Sp Ed)"/>
    <n v="0"/>
    <n v="0"/>
    <n v="14.89"/>
    <x v="0"/>
  </r>
  <r>
    <x v="0"/>
    <x v="4"/>
    <x v="0"/>
    <s v="010-7810"/>
    <s v="GF-Other State"/>
    <s v="1110-1000-7107T"/>
    <s v="7107T"/>
    <s v="Early Literacy Support Block Grant S"/>
    <n v="1401401"/>
    <s v="FRIES EL"/>
    <x v="2"/>
    <s v="STRS - Certificated"/>
    <x v="0"/>
    <x v="0"/>
    <n v="202210"/>
    <d v="2022-10-05T00:00:00"/>
    <d v="2022-11-14T00:00:00"/>
    <d v="2022-11-14T00:00:00"/>
    <s v="B 0 2015"/>
    <n v="4945"/>
    <s v="STRS ER"/>
    <n v="626494"/>
    <s v="Manuela Marrufo"/>
    <n v="626494"/>
    <s v="Manuela Marrufo"/>
    <n v="11100731"/>
    <s v="ELEMENTARY TEACHER"/>
    <n v="30022880"/>
    <s v="ELEM TCHR"/>
    <n v="2964402"/>
    <n v="175328"/>
    <s v="005/2023"/>
    <s v="CE"/>
    <s v="Monthly Certificated"/>
    <s v="2UTK"/>
    <s v="UU-Teachers (K-12/Sp Ed)"/>
    <n v="0"/>
    <n v="0"/>
    <n v="14.08"/>
    <x v="0"/>
  </r>
  <r>
    <x v="0"/>
    <x v="4"/>
    <x v="0"/>
    <s v="010-7810"/>
    <s v="GF-Other State"/>
    <s v="1110-1000-7107T"/>
    <s v="7107T"/>
    <s v="Early Literacy Support Block Grant S"/>
    <n v="1401401"/>
    <s v="FRIES EL"/>
    <x v="2"/>
    <s v="STRS - Certificated"/>
    <x v="0"/>
    <x v="0"/>
    <n v="202210"/>
    <d v="2022-10-05T00:00:00"/>
    <d v="2022-11-14T00:00:00"/>
    <d v="2022-11-14T00:00:00"/>
    <s v="B 0 2015"/>
    <n v="4945"/>
    <s v="STRS ER"/>
    <n v="648899"/>
    <s v="Susan Acevedo"/>
    <n v="648899"/>
    <s v="Susan Acevedo"/>
    <n v="11100731"/>
    <s v="ELEMENTARY TEACHER"/>
    <n v="30481415"/>
    <s v="ELEMENTARY TEACHER"/>
    <n v="2964365"/>
    <n v="175320"/>
    <s v="005/2023"/>
    <s v="CE"/>
    <s v="Monthly Certificated"/>
    <s v="2UTK"/>
    <s v="UU-Teachers (K-12/Sp Ed)"/>
    <n v="0"/>
    <n v="0"/>
    <n v="14.59"/>
    <x v="0"/>
  </r>
  <r>
    <x v="0"/>
    <x v="4"/>
    <x v="0"/>
    <s v="010-7810"/>
    <s v="GF-Other State"/>
    <s v="1110-1000-7107T"/>
    <s v="7107T"/>
    <s v="Early Literacy Support Block Grant S"/>
    <n v="1401401"/>
    <s v="FRIES EL"/>
    <x v="2"/>
    <s v="STRS - Certificated"/>
    <x v="0"/>
    <x v="0"/>
    <n v="202210"/>
    <d v="2022-10-05T00:00:00"/>
    <d v="2022-11-14T00:00:00"/>
    <d v="2022-11-14T00:00:00"/>
    <s v="B 0 2015"/>
    <n v="4945"/>
    <s v="STRS ER"/>
    <n v="1141934"/>
    <s v="Melina Anthony"/>
    <n v="1141934"/>
    <s v="Melina Anthony"/>
    <n v="11100731"/>
    <s v="ELEMENTARY TEACHER"/>
    <n v="30010251"/>
    <s v="ELEM TCHR"/>
    <n v="2964330"/>
    <n v="175341"/>
    <s v="005/2023"/>
    <s v="CE"/>
    <s v="Monthly Certificated"/>
    <s v="2UTK"/>
    <s v="UU-Teachers (K-12/Sp Ed)"/>
    <n v="0"/>
    <n v="0"/>
    <n v="10.36"/>
    <x v="0"/>
  </r>
  <r>
    <x v="0"/>
    <x v="4"/>
    <x v="0"/>
    <s v="010-7810"/>
    <s v="GF-Other State"/>
    <s v="1110-1000-7107T"/>
    <s v="7107T"/>
    <s v="Early Literacy Support Block Grant S"/>
    <n v="1401401"/>
    <s v="FRIES EL"/>
    <x v="2"/>
    <s v="STRS - Certificated"/>
    <x v="0"/>
    <x v="0"/>
    <n v="202211"/>
    <d v="2022-11-04T00:00:00"/>
    <d v="2022-11-14T00:00:00"/>
    <d v="2022-11-14T00:00:00"/>
    <s v="B 0 2015"/>
    <n v="4945"/>
    <s v="STRS ER"/>
    <n v="565622"/>
    <s v="Susana Hernandez"/>
    <n v="565622"/>
    <s v="Susana Hernandez"/>
    <n v="11100731"/>
    <s v="ELEMENTARY TEACHER"/>
    <n v="30025228"/>
    <s v="ELEM TCHR"/>
    <n v="2964364"/>
    <n v="175332"/>
    <s v="005/2023"/>
    <s v="CE"/>
    <s v="Monthly Certificated"/>
    <s v="2UTK"/>
    <s v="UU-Teachers (K-12/Sp Ed)"/>
    <n v="0"/>
    <n v="0"/>
    <n v="14.5"/>
    <x v="0"/>
  </r>
  <r>
    <x v="0"/>
    <x v="4"/>
    <x v="0"/>
    <s v="010-7810"/>
    <s v="GF-Other State"/>
    <s v="1110-1000-7107T"/>
    <s v="7107T"/>
    <s v="Early Literacy Support Block Grant S"/>
    <n v="1401401"/>
    <s v="FRIES EL"/>
    <x v="2"/>
    <s v="STRS - Certificated"/>
    <x v="0"/>
    <x v="0"/>
    <n v="202211"/>
    <d v="2022-11-04T00:00:00"/>
    <d v="2022-11-14T00:00:00"/>
    <d v="2022-11-14T00:00:00"/>
    <s v="B 0 2015"/>
    <n v="4945"/>
    <s v="STRS ER"/>
    <n v="625870"/>
    <s v="Josefina Huerta"/>
    <n v="625870"/>
    <s v="Josefina Huerta"/>
    <n v="11100731"/>
    <s v="ELEMENTARY TEACHER"/>
    <n v="30022450"/>
    <s v="ELEM TCHR"/>
    <n v="2964402"/>
    <n v="175328"/>
    <s v="005/2023"/>
    <s v="CE"/>
    <s v="Monthly Certificated"/>
    <s v="2UTK"/>
    <s v="UU-Teachers (K-12/Sp Ed)"/>
    <n v="0"/>
    <n v="0"/>
    <n v="14.89"/>
    <x v="0"/>
  </r>
  <r>
    <x v="0"/>
    <x v="4"/>
    <x v="0"/>
    <s v="010-7810"/>
    <s v="GF-Other State"/>
    <s v="1110-1000-7107T"/>
    <s v="7107T"/>
    <s v="Early Literacy Support Block Grant S"/>
    <n v="1401401"/>
    <s v="FRIES EL"/>
    <x v="2"/>
    <s v="STRS - Certificated"/>
    <x v="0"/>
    <x v="0"/>
    <n v="202211"/>
    <d v="2022-11-04T00:00:00"/>
    <d v="2022-11-14T00:00:00"/>
    <d v="2022-11-14T00:00:00"/>
    <s v="B 0 2015"/>
    <n v="4945"/>
    <s v="STRS ER"/>
    <n v="648899"/>
    <s v="Susan Acevedo"/>
    <n v="648899"/>
    <s v="Susan Acevedo"/>
    <n v="11100731"/>
    <s v="ELEMENTARY TEACHER"/>
    <n v="30481415"/>
    <s v="ELEMENTARY TEACHER"/>
    <n v="2964365"/>
    <n v="175320"/>
    <s v="005/2023"/>
    <s v="CE"/>
    <s v="Monthly Certificated"/>
    <s v="2UTK"/>
    <s v="UU-Teachers (K-12/Sp Ed)"/>
    <n v="0"/>
    <n v="0"/>
    <n v="15.53"/>
    <x v="0"/>
  </r>
  <r>
    <x v="0"/>
    <x v="4"/>
    <x v="0"/>
    <s v="010-7810"/>
    <s v="GF-Other State"/>
    <s v="1110-1000-7107T"/>
    <s v="7107T"/>
    <s v="Early Literacy Support Block Grant S"/>
    <n v="1401401"/>
    <s v="FRIES EL"/>
    <x v="2"/>
    <s v="STRS - Certificated"/>
    <x v="0"/>
    <x v="0"/>
    <n v="202212"/>
    <d v="2022-12-05T00:00:00"/>
    <d v="2022-12-05T00:00:00"/>
    <d v="2022-11-30T00:00:00"/>
    <n v="202212"/>
    <n v="4945"/>
    <s v="STRS ER"/>
    <n v="648899"/>
    <s v="Susan Acevedo"/>
    <n v="648899"/>
    <s v="Susan Acevedo"/>
    <n v="11100731"/>
    <s v="ELEMENTARY TEACHER"/>
    <n v="30481415"/>
    <s v="ELEMENTARY TEACHER"/>
    <n v="2968061"/>
    <n v="175567"/>
    <s v="005/2023"/>
    <s v="CE"/>
    <s v="Monthly Certificated"/>
    <s v="2UTK"/>
    <s v="UU-Teachers (K-12/Sp Ed)"/>
    <n v="0"/>
    <n v="0"/>
    <n v="1533.43"/>
    <x v="0"/>
  </r>
  <r>
    <x v="0"/>
    <x v="4"/>
    <x v="0"/>
    <s v="010-7810"/>
    <s v="GF-Other State"/>
    <s v="1110-1000-7107T"/>
    <s v="7107T"/>
    <s v="Early Literacy Support Block Grant S"/>
    <n v="1401401"/>
    <s v="FRIES EL"/>
    <x v="3"/>
    <s v="Medicare - Certificated"/>
    <x v="0"/>
    <x v="0"/>
    <n v="202210"/>
    <d v="2022-10-05T00:00:00"/>
    <d v="2022-11-14T00:00:00"/>
    <d v="2022-11-14T00:00:00"/>
    <s v="B 0 2015"/>
    <n v="4956"/>
    <s v="Medr Taxes-ERd"/>
    <n v="565622"/>
    <s v="Susana Hernandez"/>
    <n v="565622"/>
    <s v="Susana Hernandez"/>
    <n v="11100731"/>
    <s v="ELEMENTARY TEACHER"/>
    <n v="30025228"/>
    <s v="ELEM TCHR"/>
    <n v="2964364"/>
    <n v="175332"/>
    <s v="005/2023"/>
    <s v="CE"/>
    <s v="Monthly Certificated"/>
    <s v="2UTK"/>
    <s v="UU-Teachers (K-12/Sp Ed)"/>
    <n v="0"/>
    <n v="0"/>
    <n v="1.0900000000000001"/>
    <x v="0"/>
  </r>
  <r>
    <x v="0"/>
    <x v="4"/>
    <x v="0"/>
    <s v="010-7810"/>
    <s v="GF-Other State"/>
    <s v="1110-1000-7107T"/>
    <s v="7107T"/>
    <s v="Early Literacy Support Block Grant S"/>
    <n v="1401401"/>
    <s v="FRIES EL"/>
    <x v="3"/>
    <s v="Medicare - Certificated"/>
    <x v="0"/>
    <x v="0"/>
    <n v="202210"/>
    <d v="2022-10-05T00:00:00"/>
    <d v="2022-11-14T00:00:00"/>
    <d v="2022-11-14T00:00:00"/>
    <s v="B 0 2015"/>
    <n v="4956"/>
    <s v="Medr Taxes-ERd"/>
    <n v="625870"/>
    <s v="Josefina Huerta"/>
    <n v="625870"/>
    <s v="Josefina Huerta"/>
    <n v="11100731"/>
    <s v="ELEMENTARY TEACHER"/>
    <n v="30022450"/>
    <s v="ELEM TCHR"/>
    <n v="2964402"/>
    <n v="175328"/>
    <s v="005/2023"/>
    <s v="CE"/>
    <s v="Monthly Certificated"/>
    <s v="2UTK"/>
    <s v="UU-Teachers (K-12/Sp Ed)"/>
    <n v="0"/>
    <n v="0"/>
    <n v="1.1100000000000001"/>
    <x v="0"/>
  </r>
  <r>
    <x v="0"/>
    <x v="4"/>
    <x v="0"/>
    <s v="010-7810"/>
    <s v="GF-Other State"/>
    <s v="1110-1000-7107T"/>
    <s v="7107T"/>
    <s v="Early Literacy Support Block Grant S"/>
    <n v="1401401"/>
    <s v="FRIES EL"/>
    <x v="3"/>
    <s v="Medicare - Certificated"/>
    <x v="0"/>
    <x v="0"/>
    <n v="202210"/>
    <d v="2022-10-05T00:00:00"/>
    <d v="2022-11-14T00:00:00"/>
    <d v="2022-11-14T00:00:00"/>
    <s v="B 0 2015"/>
    <n v="4956"/>
    <s v="Medr Taxes-ERd"/>
    <n v="626494"/>
    <s v="Manuela Marrufo"/>
    <n v="626494"/>
    <s v="Manuela Marrufo"/>
    <n v="11100731"/>
    <s v="ELEMENTARY TEACHER"/>
    <n v="30022880"/>
    <s v="ELEM TCHR"/>
    <n v="2964402"/>
    <n v="175328"/>
    <s v="005/2023"/>
    <s v="CE"/>
    <s v="Monthly Certificated"/>
    <s v="2UTK"/>
    <s v="UU-Teachers (K-12/Sp Ed)"/>
    <n v="0"/>
    <n v="0"/>
    <n v="1.05"/>
    <x v="0"/>
  </r>
  <r>
    <x v="0"/>
    <x v="4"/>
    <x v="0"/>
    <s v="010-7810"/>
    <s v="GF-Other State"/>
    <s v="1110-1000-7107T"/>
    <s v="7107T"/>
    <s v="Early Literacy Support Block Grant S"/>
    <n v="1401401"/>
    <s v="FRIES EL"/>
    <x v="3"/>
    <s v="Medicare - Certificated"/>
    <x v="0"/>
    <x v="0"/>
    <n v="202210"/>
    <d v="2022-10-05T00:00:00"/>
    <d v="2022-11-14T00:00:00"/>
    <d v="2022-11-14T00:00:00"/>
    <s v="B 0 2015"/>
    <n v="4956"/>
    <s v="Medr Taxes-ERd"/>
    <n v="648899"/>
    <s v="Susan Acevedo"/>
    <n v="648899"/>
    <s v="Susan Acevedo"/>
    <n v="11100731"/>
    <s v="ELEMENTARY TEACHER"/>
    <n v="30481415"/>
    <s v="ELEMENTARY TEACHER"/>
    <n v="2964365"/>
    <n v="175320"/>
    <s v="005/2023"/>
    <s v="CE"/>
    <s v="Monthly Certificated"/>
    <s v="2UTK"/>
    <s v="UU-Teachers (K-12/Sp Ed)"/>
    <n v="0"/>
    <n v="0"/>
    <n v="0.02"/>
    <x v="0"/>
  </r>
  <r>
    <x v="0"/>
    <x v="4"/>
    <x v="0"/>
    <s v="010-7810"/>
    <s v="GF-Other State"/>
    <s v="1110-1000-7107T"/>
    <s v="7107T"/>
    <s v="Early Literacy Support Block Grant S"/>
    <n v="1401401"/>
    <s v="FRIES EL"/>
    <x v="3"/>
    <s v="Medicare - Certificated"/>
    <x v="0"/>
    <x v="0"/>
    <n v="202210"/>
    <d v="2022-10-05T00:00:00"/>
    <d v="2022-11-14T00:00:00"/>
    <d v="2022-11-14T00:00:00"/>
    <s v="B 0 2015"/>
    <n v="4956"/>
    <s v="Medr Taxes-ERd"/>
    <n v="1141934"/>
    <s v="Melina Anthony"/>
    <n v="1141934"/>
    <s v="Melina Anthony"/>
    <n v="11100731"/>
    <s v="ELEMENTARY TEACHER"/>
    <n v="30010251"/>
    <s v="ELEM TCHR"/>
    <n v="2964330"/>
    <n v="175341"/>
    <s v="005/2023"/>
    <s v="CE"/>
    <s v="Monthly Certificated"/>
    <s v="2UTK"/>
    <s v="UU-Teachers (K-12/Sp Ed)"/>
    <n v="0"/>
    <n v="0"/>
    <n v="0.76"/>
    <x v="0"/>
  </r>
  <r>
    <x v="0"/>
    <x v="4"/>
    <x v="0"/>
    <s v="010-7810"/>
    <s v="GF-Other State"/>
    <s v="1110-1000-7107T"/>
    <s v="7107T"/>
    <s v="Early Literacy Support Block Grant S"/>
    <n v="1401401"/>
    <s v="FRIES EL"/>
    <x v="3"/>
    <s v="Medicare - Certificated"/>
    <x v="0"/>
    <x v="0"/>
    <n v="202211"/>
    <d v="2022-11-04T00:00:00"/>
    <d v="2022-11-14T00:00:00"/>
    <d v="2022-11-14T00:00:00"/>
    <s v="B 0 2015"/>
    <n v="4956"/>
    <s v="Medr Taxes-ERd"/>
    <n v="565622"/>
    <s v="Susana Hernandez"/>
    <n v="565622"/>
    <s v="Susana Hernandez"/>
    <n v="11100731"/>
    <s v="ELEMENTARY TEACHER"/>
    <n v="30025228"/>
    <s v="ELEM TCHR"/>
    <n v="2964364"/>
    <n v="175332"/>
    <s v="005/2023"/>
    <s v="CE"/>
    <s v="Monthly Certificated"/>
    <s v="2UTK"/>
    <s v="UU-Teachers (K-12/Sp Ed)"/>
    <n v="0"/>
    <n v="0"/>
    <n v="0.98"/>
    <x v="0"/>
  </r>
  <r>
    <x v="0"/>
    <x v="4"/>
    <x v="0"/>
    <s v="010-7810"/>
    <s v="GF-Other State"/>
    <s v="1110-1000-7107T"/>
    <s v="7107T"/>
    <s v="Early Literacy Support Block Grant S"/>
    <n v="1401401"/>
    <s v="FRIES EL"/>
    <x v="3"/>
    <s v="Medicare - Certificated"/>
    <x v="0"/>
    <x v="0"/>
    <n v="202211"/>
    <d v="2022-11-04T00:00:00"/>
    <d v="2022-11-14T00:00:00"/>
    <d v="2022-11-14T00:00:00"/>
    <s v="B 0 2015"/>
    <n v="4956"/>
    <s v="Medr Taxes-ERd"/>
    <n v="625870"/>
    <s v="Josefina Huerta"/>
    <n v="625870"/>
    <s v="Josefina Huerta"/>
    <n v="11100731"/>
    <s v="ELEMENTARY TEACHER"/>
    <n v="30022450"/>
    <s v="ELEM TCHR"/>
    <n v="2964402"/>
    <n v="175328"/>
    <s v="005/2023"/>
    <s v="CE"/>
    <s v="Monthly Certificated"/>
    <s v="2UTK"/>
    <s v="UU-Teachers (K-12/Sp Ed)"/>
    <n v="0"/>
    <n v="0"/>
    <n v="0.99"/>
    <x v="0"/>
  </r>
  <r>
    <x v="0"/>
    <x v="4"/>
    <x v="0"/>
    <s v="010-7810"/>
    <s v="GF-Other State"/>
    <s v="1110-1000-7107T"/>
    <s v="7107T"/>
    <s v="Early Literacy Support Block Grant S"/>
    <n v="1401401"/>
    <s v="FRIES EL"/>
    <x v="3"/>
    <s v="Medicare - Certificated"/>
    <x v="0"/>
    <x v="0"/>
    <n v="202211"/>
    <d v="2022-11-04T00:00:00"/>
    <d v="2022-11-14T00:00:00"/>
    <d v="2022-11-14T00:00:00"/>
    <s v="B 0 2015"/>
    <n v="4956"/>
    <s v="Medr Taxes-ERd"/>
    <n v="648899"/>
    <s v="Susan Acevedo"/>
    <n v="648899"/>
    <s v="Susan Acevedo"/>
    <n v="11100731"/>
    <s v="ELEMENTARY TEACHER"/>
    <n v="30481415"/>
    <s v="ELEMENTARY TEACHER"/>
    <n v="2964365"/>
    <n v="175320"/>
    <s v="005/2023"/>
    <s v="CE"/>
    <s v="Monthly Certificated"/>
    <s v="2UTK"/>
    <s v="UU-Teachers (K-12/Sp Ed)"/>
    <n v="0"/>
    <n v="0"/>
    <n v="-2.2000000000000002"/>
    <x v="0"/>
  </r>
  <r>
    <x v="0"/>
    <x v="4"/>
    <x v="0"/>
    <s v="010-7810"/>
    <s v="GF-Other State"/>
    <s v="1110-1000-7107T"/>
    <s v="7107T"/>
    <s v="Early Literacy Support Block Grant S"/>
    <n v="1401401"/>
    <s v="FRIES EL"/>
    <x v="3"/>
    <s v="Medicare - Certificated"/>
    <x v="0"/>
    <x v="0"/>
    <n v="202212"/>
    <d v="2022-12-05T00:00:00"/>
    <d v="2022-12-05T00:00:00"/>
    <d v="2022-11-30T00:00:00"/>
    <n v="202212"/>
    <n v="4956"/>
    <s v="Medr Taxes-ERd"/>
    <n v="648899"/>
    <s v="Susan Acevedo"/>
    <n v="648899"/>
    <s v="Susan Acevedo"/>
    <n v="11100731"/>
    <s v="ELEMENTARY TEACHER"/>
    <n v="30481415"/>
    <s v="ELEMENTARY TEACHER"/>
    <n v="2968061"/>
    <n v="175567"/>
    <s v="005/2023"/>
    <s v="CE"/>
    <s v="Monthly Certificated"/>
    <s v="2UTK"/>
    <s v="UU-Teachers (K-12/Sp Ed)"/>
    <n v="0"/>
    <n v="0"/>
    <n v="116.41"/>
    <x v="0"/>
  </r>
  <r>
    <x v="0"/>
    <x v="4"/>
    <x v="0"/>
    <s v="010-7810"/>
    <s v="GF-Other State"/>
    <s v="1110-1000-7107T"/>
    <s v="7107T"/>
    <s v="Early Literacy Support Block Grant S"/>
    <n v="1401401"/>
    <s v="FRIES EL"/>
    <x v="3"/>
    <s v="Medicare - Certificated"/>
    <x v="0"/>
    <x v="0"/>
    <n v="202222"/>
    <d v="2022-11-23T00:00:00"/>
    <d v="2022-11-23T00:00:00"/>
    <d v="2022-11-30T00:00:00"/>
    <n v="202222"/>
    <n v="4956"/>
    <s v="Medr Taxes-ERd"/>
    <n v="1176670"/>
    <s v="Lucero Olivas Morales"/>
    <n v="1176670"/>
    <s v="Lucero Olivas Morales"/>
    <n v="11500953"/>
    <s v="TEACHER ASST - DEGREE TRA"/>
    <n v="30481413"/>
    <s v="TEACHER ASST - DEGREE TRA"/>
    <n v="2964541"/>
    <n v="175465"/>
    <s v="005/2023"/>
    <s v="SM"/>
    <s v="Semi-Mth Classified"/>
    <s v="2FDX"/>
    <s v="FF-Teacher Asst (Degree)"/>
    <n v="0"/>
    <n v="0"/>
    <n v="13.75"/>
    <x v="0"/>
  </r>
  <r>
    <x v="0"/>
    <x v="4"/>
    <x v="0"/>
    <s v="010-7810"/>
    <s v="GF-Other State"/>
    <s v="1110-1000-7107T"/>
    <s v="7107T"/>
    <s v="Early Literacy Support Block Grant S"/>
    <n v="1401401"/>
    <s v="FRIES EL"/>
    <x v="3"/>
    <s v="Medicare - Certificated"/>
    <x v="0"/>
    <x v="0"/>
    <n v="202222"/>
    <d v="2022-11-23T00:00:00"/>
    <d v="2022-11-23T00:00:00"/>
    <d v="2022-11-30T00:00:00"/>
    <n v="202222"/>
    <n v="4956"/>
    <s v="Medr Taxes-ERd"/>
    <n v="1176790"/>
    <s v="Niah Carrillo"/>
    <n v="1176790"/>
    <s v="Niah Carrillo"/>
    <n v="11500953"/>
    <s v="TEACHER ASST - DEGREE TRA"/>
    <n v="30481414"/>
    <s v="TEACHER ASST - DEGREE TRA"/>
    <n v="2964541"/>
    <n v="175465"/>
    <s v="005/2023"/>
    <s v="SM"/>
    <s v="Semi-Mth Classified"/>
    <s v="2FDX"/>
    <s v="FF-Teacher Asst (Degree)"/>
    <n v="0"/>
    <n v="0"/>
    <n v="15.16"/>
    <x v="0"/>
  </r>
  <r>
    <x v="0"/>
    <x v="4"/>
    <x v="0"/>
    <s v="010-7810"/>
    <s v="GF-Other State"/>
    <s v="1110-1000-7107T"/>
    <s v="7107T"/>
    <s v="Early Literacy Support Block Grant S"/>
    <n v="1401401"/>
    <s v="FRIES EL"/>
    <x v="3"/>
    <s v="Medicare - Certificated"/>
    <x v="0"/>
    <x v="0"/>
    <n v="202223"/>
    <d v="2022-12-08T00:00:00"/>
    <d v="2022-12-08T00:00:00"/>
    <d v="2022-11-30T00:00:00"/>
    <n v="202223"/>
    <n v="4956"/>
    <s v="Medr Taxes-ERd"/>
    <n v="1176670"/>
    <s v="Lucero Olivas Morales"/>
    <n v="1176670"/>
    <s v="Lucero Olivas Morales"/>
    <n v="11500953"/>
    <s v="TEACHER ASST - DEGREE TRA"/>
    <n v="30481413"/>
    <s v="TEACHER ASST - DEGREE TRA"/>
    <n v="2969919"/>
    <n v="175654"/>
    <s v="005/2023"/>
    <s v="SM"/>
    <s v="Semi-Mth Classified"/>
    <s v="2FDX"/>
    <s v="FF-Teacher Asst (Degree)"/>
    <n v="0"/>
    <n v="0"/>
    <n v="8.48"/>
    <x v="0"/>
  </r>
  <r>
    <x v="0"/>
    <x v="4"/>
    <x v="0"/>
    <s v="010-7810"/>
    <s v="GF-Other State"/>
    <s v="1110-1000-7107T"/>
    <s v="7107T"/>
    <s v="Early Literacy Support Block Grant S"/>
    <n v="1401401"/>
    <s v="FRIES EL"/>
    <x v="3"/>
    <s v="Medicare - Certificated"/>
    <x v="0"/>
    <x v="0"/>
    <n v="202223"/>
    <d v="2022-12-08T00:00:00"/>
    <d v="2022-12-08T00:00:00"/>
    <d v="2022-11-30T00:00:00"/>
    <n v="202223"/>
    <n v="4956"/>
    <s v="Medr Taxes-ERd"/>
    <n v="1176790"/>
    <s v="Niah Carrillo"/>
    <n v="1176790"/>
    <s v="Niah Carrillo"/>
    <n v="11500953"/>
    <s v="TEACHER ASST - DEGREE TRA"/>
    <n v="30481414"/>
    <s v="TEACHER ASST - DEGREE TRA"/>
    <n v="2969919"/>
    <n v="175654"/>
    <s v="005/2023"/>
    <s v="SM"/>
    <s v="Semi-Mth Classified"/>
    <s v="2FDX"/>
    <s v="FF-Teacher Asst (Degree)"/>
    <n v="0"/>
    <n v="0"/>
    <n v="9.02"/>
    <x v="0"/>
  </r>
  <r>
    <x v="0"/>
    <x v="4"/>
    <x v="0"/>
    <s v="010-7810"/>
    <s v="GF-Other State"/>
    <s v="1110-1000-7107T"/>
    <s v="7107T"/>
    <s v="Early Literacy Support Block Grant S"/>
    <n v="1401401"/>
    <s v="FRIES EL"/>
    <x v="3"/>
    <s v="Medicare - Certificated"/>
    <x v="0"/>
    <x v="0"/>
    <s v="B 0 2015"/>
    <d v="2022-11-14T00:00:00"/>
    <d v="2022-11-14T00:00:00"/>
    <d v="2022-11-14T00:00:00"/>
    <s v="B 0 2015"/>
    <n v="4956"/>
    <s v="Medr Taxes-ERd"/>
    <n v="648899"/>
    <s v="Susan Acevedo"/>
    <n v="648899"/>
    <s v="Susan Acevedo"/>
    <n v="11100731"/>
    <s v="ELEMENTARY TEACHER"/>
    <n v="30481415"/>
    <s v="ELEMENTARY TEACHER"/>
    <n v="2964365"/>
    <n v="175320"/>
    <s v="005/2023"/>
    <s v="CE"/>
    <s v="Monthly Certificated"/>
    <s v="2UTK"/>
    <s v="UU-Teachers (K-12/Sp Ed)"/>
    <n v="0"/>
    <n v="0"/>
    <n v="4.5599999999999996"/>
    <x v="0"/>
  </r>
  <r>
    <x v="0"/>
    <x v="4"/>
    <x v="0"/>
    <s v="010-7810"/>
    <s v="GF-Other State"/>
    <s v="1110-1000-7107T"/>
    <s v="7107T"/>
    <s v="Early Literacy Support Block Grant S"/>
    <n v="1401401"/>
    <s v="FRIES EL"/>
    <x v="4"/>
    <s v="Retirement In Lieu (PARS)-Cert"/>
    <x v="0"/>
    <x v="0"/>
    <n v="202222"/>
    <d v="2022-11-23T00:00:00"/>
    <d v="2022-11-23T00:00:00"/>
    <d v="2022-11-30T00:00:00"/>
    <n v="202222"/>
    <n v="4951"/>
    <s v="District Paid PARS"/>
    <n v="1176670"/>
    <s v="Lucero Olivas Morales"/>
    <n v="1176670"/>
    <s v="Lucero Olivas Morales"/>
    <n v="11500953"/>
    <s v="TEACHER ASST - DEGREE TRA"/>
    <n v="30481413"/>
    <s v="TEACHER ASST - DEGREE TRA"/>
    <n v="2964541"/>
    <n v="175465"/>
    <s v="005/2023"/>
    <s v="SM"/>
    <s v="Semi-Mth Classified"/>
    <s v="2FDX"/>
    <s v="FF-Teacher Asst (Degree)"/>
    <n v="0"/>
    <n v="0"/>
    <n v="39.32"/>
    <x v="0"/>
  </r>
  <r>
    <x v="0"/>
    <x v="4"/>
    <x v="0"/>
    <s v="010-7810"/>
    <s v="GF-Other State"/>
    <s v="1110-1000-7107T"/>
    <s v="7107T"/>
    <s v="Early Literacy Support Block Grant S"/>
    <n v="1401401"/>
    <s v="FRIES EL"/>
    <x v="4"/>
    <s v="Retirement In Lieu (PARS)-Cert"/>
    <x v="0"/>
    <x v="0"/>
    <n v="202222"/>
    <d v="2022-11-23T00:00:00"/>
    <d v="2022-11-23T00:00:00"/>
    <d v="2022-11-30T00:00:00"/>
    <n v="202222"/>
    <n v="4951"/>
    <s v="District Paid PARS"/>
    <n v="1176790"/>
    <s v="Niah Carrillo"/>
    <n v="1176790"/>
    <s v="Niah Carrillo"/>
    <n v="11500953"/>
    <s v="TEACHER ASST - DEGREE TRA"/>
    <n v="30481414"/>
    <s v="TEACHER ASST - DEGREE TRA"/>
    <n v="2964541"/>
    <n v="175465"/>
    <s v="005/2023"/>
    <s v="SM"/>
    <s v="Semi-Mth Classified"/>
    <s v="2FDX"/>
    <s v="FF-Teacher Asst (Degree)"/>
    <n v="0"/>
    <n v="0"/>
    <n v="39.200000000000003"/>
    <x v="0"/>
  </r>
  <r>
    <x v="0"/>
    <x v="4"/>
    <x v="0"/>
    <s v="010-7810"/>
    <s v="GF-Other State"/>
    <s v="1110-1000-7107T"/>
    <s v="7107T"/>
    <s v="Early Literacy Support Block Grant S"/>
    <n v="1401401"/>
    <s v="FRIES EL"/>
    <x v="4"/>
    <s v="Retirement In Lieu (PARS)-Cert"/>
    <x v="0"/>
    <x v="0"/>
    <n v="202223"/>
    <d v="2022-12-08T00:00:00"/>
    <d v="2022-12-08T00:00:00"/>
    <d v="2022-11-30T00:00:00"/>
    <n v="202223"/>
    <n v="4951"/>
    <s v="District Paid PARS"/>
    <n v="1176670"/>
    <s v="Lucero Olivas Morales"/>
    <n v="1176670"/>
    <s v="Lucero Olivas Morales"/>
    <n v="11500953"/>
    <s v="TEACHER ASST - DEGREE TRA"/>
    <n v="30481413"/>
    <s v="TEACHER ASST - DEGREE TRA"/>
    <n v="2969919"/>
    <n v="175654"/>
    <s v="005/2023"/>
    <s v="SM"/>
    <s v="Semi-Mth Classified"/>
    <s v="2FDX"/>
    <s v="FF-Teacher Asst (Degree)"/>
    <n v="0"/>
    <n v="0"/>
    <n v="23.59"/>
    <x v="0"/>
  </r>
  <r>
    <x v="0"/>
    <x v="4"/>
    <x v="0"/>
    <s v="010-7810"/>
    <s v="GF-Other State"/>
    <s v="1110-1000-7107T"/>
    <s v="7107T"/>
    <s v="Early Literacy Support Block Grant S"/>
    <n v="1401401"/>
    <s v="FRIES EL"/>
    <x v="4"/>
    <s v="Retirement In Lieu (PARS)-Cert"/>
    <x v="0"/>
    <x v="0"/>
    <n v="202223"/>
    <d v="2022-12-08T00:00:00"/>
    <d v="2022-12-08T00:00:00"/>
    <d v="2022-11-30T00:00:00"/>
    <n v="202223"/>
    <n v="4951"/>
    <s v="District Paid PARS"/>
    <n v="1176790"/>
    <s v="Niah Carrillo"/>
    <n v="1176790"/>
    <s v="Niah Carrillo"/>
    <n v="11500953"/>
    <s v="TEACHER ASST - DEGREE TRA"/>
    <n v="30481414"/>
    <s v="TEACHER ASST - DEGREE TRA"/>
    <n v="2969919"/>
    <n v="175654"/>
    <s v="005/2023"/>
    <s v="SM"/>
    <s v="Semi-Mth Classified"/>
    <s v="2FDX"/>
    <s v="FF-Teacher Asst (Degree)"/>
    <n v="0"/>
    <n v="0"/>
    <n v="23.34"/>
    <x v="0"/>
  </r>
  <r>
    <x v="0"/>
    <x v="4"/>
    <x v="0"/>
    <s v="010-7810"/>
    <s v="GF-Other State"/>
    <s v="1110-1000-7107T"/>
    <s v="7107T"/>
    <s v="Early Literacy Support Block Grant S"/>
    <n v="1401401"/>
    <s v="FRIES EL"/>
    <x v="5"/>
    <s v="Health/Welfare - Certificated"/>
    <x v="0"/>
    <x v="0"/>
    <n v="202212"/>
    <d v="2022-12-05T00:00:00"/>
    <d v="2022-12-05T00:00:00"/>
    <d v="2022-11-30T00:00:00"/>
    <n v="202212"/>
    <n v="4927"/>
    <s v="Health &amp; Medical Active"/>
    <n v="648899"/>
    <s v="Susan Acevedo"/>
    <n v="648899"/>
    <s v="Susan Acevedo"/>
    <n v="11100731"/>
    <s v="ELEMENTARY TEACHER"/>
    <n v="30481415"/>
    <s v="ELEMENTARY TEACHER"/>
    <n v="2968061"/>
    <n v="175567"/>
    <s v="005/2023"/>
    <s v="CE"/>
    <s v="Monthly Certificated"/>
    <s v="2UTK"/>
    <s v="UU-Teachers (K-12/Sp Ed)"/>
    <n v="0"/>
    <n v="0"/>
    <n v="1183.33"/>
    <x v="0"/>
  </r>
  <r>
    <x v="0"/>
    <x v="4"/>
    <x v="0"/>
    <s v="010-7810"/>
    <s v="GF-Other State"/>
    <s v="1110-1000-7107T"/>
    <s v="7107T"/>
    <s v="Early Literacy Support Block Grant S"/>
    <n v="1401401"/>
    <s v="FRIES EL"/>
    <x v="6"/>
    <s v="Unemploy Insur - Certificated"/>
    <x v="0"/>
    <x v="0"/>
    <n v="202210"/>
    <d v="2022-10-05T00:00:00"/>
    <d v="2022-11-14T00:00:00"/>
    <d v="2022-11-14T00:00:00"/>
    <s v="B 0 2015"/>
    <n v="4960"/>
    <s v="State UI Tax"/>
    <n v="565622"/>
    <s v="Susana Hernandez"/>
    <n v="565622"/>
    <s v="Susana Hernandez"/>
    <n v="11100731"/>
    <s v="ELEMENTARY TEACHER"/>
    <n v="30025228"/>
    <s v="ELEM TCHR"/>
    <n v="2964364"/>
    <n v="175332"/>
    <s v="005/2023"/>
    <s v="CE"/>
    <s v="Monthly Certificated"/>
    <s v="2UTK"/>
    <s v="UU-Teachers (K-12/Sp Ed)"/>
    <n v="0"/>
    <n v="0"/>
    <n v="0.37"/>
    <x v="0"/>
  </r>
  <r>
    <x v="0"/>
    <x v="4"/>
    <x v="0"/>
    <s v="010-7810"/>
    <s v="GF-Other State"/>
    <s v="1110-1000-7107T"/>
    <s v="7107T"/>
    <s v="Early Literacy Support Block Grant S"/>
    <n v="1401401"/>
    <s v="FRIES EL"/>
    <x v="6"/>
    <s v="Unemploy Insur - Certificated"/>
    <x v="0"/>
    <x v="0"/>
    <n v="202210"/>
    <d v="2022-10-05T00:00:00"/>
    <d v="2022-11-14T00:00:00"/>
    <d v="2022-11-14T00:00:00"/>
    <s v="B 0 2015"/>
    <n v="4960"/>
    <s v="State UI Tax"/>
    <n v="625870"/>
    <s v="Josefina Huerta"/>
    <n v="625870"/>
    <s v="Josefina Huerta"/>
    <n v="11100731"/>
    <s v="ELEMENTARY TEACHER"/>
    <n v="30022450"/>
    <s v="ELEM TCHR"/>
    <n v="2964402"/>
    <n v="175328"/>
    <s v="005/2023"/>
    <s v="CE"/>
    <s v="Monthly Certificated"/>
    <s v="2UTK"/>
    <s v="UU-Teachers (K-12/Sp Ed)"/>
    <n v="0"/>
    <n v="0"/>
    <n v="0.38"/>
    <x v="0"/>
  </r>
  <r>
    <x v="0"/>
    <x v="4"/>
    <x v="0"/>
    <s v="010-7810"/>
    <s v="GF-Other State"/>
    <s v="1110-1000-7107T"/>
    <s v="7107T"/>
    <s v="Early Literacy Support Block Grant S"/>
    <n v="1401401"/>
    <s v="FRIES EL"/>
    <x v="6"/>
    <s v="Unemploy Insur - Certificated"/>
    <x v="0"/>
    <x v="0"/>
    <n v="202210"/>
    <d v="2022-10-05T00:00:00"/>
    <d v="2022-11-14T00:00:00"/>
    <d v="2022-11-14T00:00:00"/>
    <s v="B 0 2015"/>
    <n v="4960"/>
    <s v="State UI Tax"/>
    <n v="626494"/>
    <s v="Manuela Marrufo"/>
    <n v="626494"/>
    <s v="Manuela Marrufo"/>
    <n v="11100731"/>
    <s v="ELEMENTARY TEACHER"/>
    <n v="30022880"/>
    <s v="ELEM TCHR"/>
    <n v="2964402"/>
    <n v="175328"/>
    <s v="005/2023"/>
    <s v="CE"/>
    <s v="Monthly Certificated"/>
    <s v="2UTK"/>
    <s v="UU-Teachers (K-12/Sp Ed)"/>
    <n v="0"/>
    <n v="0"/>
    <n v="0.36"/>
    <x v="0"/>
  </r>
  <r>
    <x v="0"/>
    <x v="4"/>
    <x v="0"/>
    <s v="010-7810"/>
    <s v="GF-Other State"/>
    <s v="1110-1000-7107T"/>
    <s v="7107T"/>
    <s v="Early Literacy Support Block Grant S"/>
    <n v="1401401"/>
    <s v="FRIES EL"/>
    <x v="6"/>
    <s v="Unemploy Insur - Certificated"/>
    <x v="0"/>
    <x v="0"/>
    <n v="202210"/>
    <d v="2022-10-05T00:00:00"/>
    <d v="2022-11-14T00:00:00"/>
    <d v="2022-11-14T00:00:00"/>
    <s v="B 0 2015"/>
    <n v="4960"/>
    <s v="State UI Tax"/>
    <n v="1141934"/>
    <s v="Melina Anthony"/>
    <n v="1141934"/>
    <s v="Melina Anthony"/>
    <n v="11100731"/>
    <s v="ELEMENTARY TEACHER"/>
    <n v="30010251"/>
    <s v="ELEM TCHR"/>
    <n v="2964330"/>
    <n v="175341"/>
    <s v="005/2023"/>
    <s v="CE"/>
    <s v="Monthly Certificated"/>
    <s v="2UTK"/>
    <s v="UU-Teachers (K-12/Sp Ed)"/>
    <n v="0"/>
    <n v="0"/>
    <n v="0.26"/>
    <x v="0"/>
  </r>
  <r>
    <x v="0"/>
    <x v="4"/>
    <x v="0"/>
    <s v="010-7810"/>
    <s v="GF-Other State"/>
    <s v="1110-1000-7107T"/>
    <s v="7107T"/>
    <s v="Early Literacy Support Block Grant S"/>
    <n v="1401401"/>
    <s v="FRIES EL"/>
    <x v="6"/>
    <s v="Unemploy Insur - Certificated"/>
    <x v="0"/>
    <x v="0"/>
    <n v="202211"/>
    <d v="2022-11-04T00:00:00"/>
    <d v="2022-11-14T00:00:00"/>
    <d v="2022-11-14T00:00:00"/>
    <s v="B 0 2015"/>
    <n v="4960"/>
    <s v="State UI Tax"/>
    <n v="565622"/>
    <s v="Susana Hernandez"/>
    <n v="565622"/>
    <s v="Susana Hernandez"/>
    <n v="11100731"/>
    <s v="ELEMENTARY TEACHER"/>
    <n v="30025228"/>
    <s v="ELEM TCHR"/>
    <n v="2964364"/>
    <n v="175332"/>
    <s v="005/2023"/>
    <s v="CE"/>
    <s v="Monthly Certificated"/>
    <s v="2UTK"/>
    <s v="UU-Teachers (K-12/Sp Ed)"/>
    <n v="0"/>
    <n v="0"/>
    <n v="0.34"/>
    <x v="0"/>
  </r>
  <r>
    <x v="0"/>
    <x v="4"/>
    <x v="0"/>
    <s v="010-7810"/>
    <s v="GF-Other State"/>
    <s v="1110-1000-7107T"/>
    <s v="7107T"/>
    <s v="Early Literacy Support Block Grant S"/>
    <n v="1401401"/>
    <s v="FRIES EL"/>
    <x v="6"/>
    <s v="Unemploy Insur - Certificated"/>
    <x v="0"/>
    <x v="0"/>
    <n v="202211"/>
    <d v="2022-11-04T00:00:00"/>
    <d v="2022-11-14T00:00:00"/>
    <d v="2022-11-14T00:00:00"/>
    <s v="B 0 2015"/>
    <n v="4960"/>
    <s v="State UI Tax"/>
    <n v="625870"/>
    <s v="Josefina Huerta"/>
    <n v="625870"/>
    <s v="Josefina Huerta"/>
    <n v="11100731"/>
    <s v="ELEMENTARY TEACHER"/>
    <n v="30022450"/>
    <s v="ELEM TCHR"/>
    <n v="2964402"/>
    <n v="175328"/>
    <s v="005/2023"/>
    <s v="CE"/>
    <s v="Monthly Certificated"/>
    <s v="2UTK"/>
    <s v="UU-Teachers (K-12/Sp Ed)"/>
    <n v="0"/>
    <n v="0"/>
    <n v="0.34"/>
    <x v="0"/>
  </r>
  <r>
    <x v="0"/>
    <x v="4"/>
    <x v="0"/>
    <s v="010-7810"/>
    <s v="GF-Other State"/>
    <s v="1110-1000-7107T"/>
    <s v="7107T"/>
    <s v="Early Literacy Support Block Grant S"/>
    <n v="1401401"/>
    <s v="FRIES EL"/>
    <x v="6"/>
    <s v="Unemploy Insur - Certificated"/>
    <x v="0"/>
    <x v="0"/>
    <n v="202211"/>
    <d v="2022-11-04T00:00:00"/>
    <d v="2022-11-14T00:00:00"/>
    <d v="2022-11-14T00:00:00"/>
    <s v="B 0 2015"/>
    <n v="4960"/>
    <s v="State UI Tax"/>
    <n v="648899"/>
    <s v="Susan Acevedo"/>
    <n v="648899"/>
    <s v="Susan Acevedo"/>
    <n v="11100731"/>
    <s v="ELEMENTARY TEACHER"/>
    <n v="30481415"/>
    <s v="ELEMENTARY TEACHER"/>
    <n v="2964365"/>
    <n v="175320"/>
    <s v="005/2023"/>
    <s v="CE"/>
    <s v="Monthly Certificated"/>
    <s v="2UTK"/>
    <s v="UU-Teachers (K-12/Sp Ed)"/>
    <n v="0"/>
    <n v="0"/>
    <n v="-0.75"/>
    <x v="0"/>
  </r>
  <r>
    <x v="0"/>
    <x v="4"/>
    <x v="0"/>
    <s v="010-7810"/>
    <s v="GF-Other State"/>
    <s v="1110-1000-7107T"/>
    <s v="7107T"/>
    <s v="Early Literacy Support Block Grant S"/>
    <n v="1401401"/>
    <s v="FRIES EL"/>
    <x v="6"/>
    <s v="Unemploy Insur - Certificated"/>
    <x v="0"/>
    <x v="0"/>
    <n v="202212"/>
    <d v="2022-12-05T00:00:00"/>
    <d v="2022-12-05T00:00:00"/>
    <d v="2022-11-30T00:00:00"/>
    <n v="202212"/>
    <n v="4960"/>
    <s v="State UI Tax"/>
    <n v="648899"/>
    <s v="Susan Acevedo"/>
    <n v="648899"/>
    <s v="Susan Acevedo"/>
    <n v="11100731"/>
    <s v="ELEMENTARY TEACHER"/>
    <n v="30481415"/>
    <s v="ELEMENTARY TEACHER"/>
    <n v="2968061"/>
    <n v="175567"/>
    <s v="005/2023"/>
    <s v="CE"/>
    <s v="Monthly Certificated"/>
    <s v="2UTK"/>
    <s v="UU-Teachers (K-12/Sp Ed)"/>
    <n v="0"/>
    <n v="0"/>
    <n v="40.15"/>
    <x v="0"/>
  </r>
  <r>
    <x v="0"/>
    <x v="4"/>
    <x v="0"/>
    <s v="010-7810"/>
    <s v="GF-Other State"/>
    <s v="1110-1000-7107T"/>
    <s v="7107T"/>
    <s v="Early Literacy Support Block Grant S"/>
    <n v="1401401"/>
    <s v="FRIES EL"/>
    <x v="6"/>
    <s v="Unemploy Insur - Certificated"/>
    <x v="0"/>
    <x v="0"/>
    <n v="202222"/>
    <d v="2022-11-23T00:00:00"/>
    <d v="2022-11-23T00:00:00"/>
    <d v="2022-11-30T00:00:00"/>
    <n v="202222"/>
    <n v="4960"/>
    <s v="State UI Tax"/>
    <n v="1176670"/>
    <s v="Lucero Olivas Morales"/>
    <n v="1176670"/>
    <s v="Lucero Olivas Morales"/>
    <n v="11500953"/>
    <s v="TEACHER ASST - DEGREE TRA"/>
    <n v="30481413"/>
    <s v="TEACHER ASST - DEGREE TRA"/>
    <n v="2964541"/>
    <n v="175465"/>
    <s v="005/2023"/>
    <s v="SM"/>
    <s v="Semi-Mth Classified"/>
    <s v="2FDX"/>
    <s v="FF-Teacher Asst (Degree)"/>
    <n v="0"/>
    <n v="0"/>
    <n v="4.74"/>
    <x v="0"/>
  </r>
  <r>
    <x v="0"/>
    <x v="4"/>
    <x v="0"/>
    <s v="010-7810"/>
    <s v="GF-Other State"/>
    <s v="1110-1000-7107T"/>
    <s v="7107T"/>
    <s v="Early Literacy Support Block Grant S"/>
    <n v="1401401"/>
    <s v="FRIES EL"/>
    <x v="6"/>
    <s v="Unemploy Insur - Certificated"/>
    <x v="0"/>
    <x v="0"/>
    <n v="202222"/>
    <d v="2022-11-23T00:00:00"/>
    <d v="2022-11-23T00:00:00"/>
    <d v="2022-11-30T00:00:00"/>
    <n v="202222"/>
    <n v="4960"/>
    <s v="State UI Tax"/>
    <n v="1176790"/>
    <s v="Niah Carrillo"/>
    <n v="1176790"/>
    <s v="Niah Carrillo"/>
    <n v="11500953"/>
    <s v="TEACHER ASST - DEGREE TRA"/>
    <n v="30481414"/>
    <s v="TEACHER ASST - DEGREE TRA"/>
    <n v="2964541"/>
    <n v="175465"/>
    <s v="005/2023"/>
    <s v="SM"/>
    <s v="Semi-Mth Classified"/>
    <s v="2FDX"/>
    <s v="FF-Teacher Asst (Degree)"/>
    <n v="0"/>
    <n v="0"/>
    <n v="5.23"/>
    <x v="0"/>
  </r>
  <r>
    <x v="0"/>
    <x v="4"/>
    <x v="0"/>
    <s v="010-7810"/>
    <s v="GF-Other State"/>
    <s v="1110-1000-7107T"/>
    <s v="7107T"/>
    <s v="Early Literacy Support Block Grant S"/>
    <n v="1401401"/>
    <s v="FRIES EL"/>
    <x v="6"/>
    <s v="Unemploy Insur - Certificated"/>
    <x v="0"/>
    <x v="0"/>
    <n v="202223"/>
    <d v="2022-12-08T00:00:00"/>
    <d v="2022-12-08T00:00:00"/>
    <d v="2022-11-30T00:00:00"/>
    <n v="202223"/>
    <n v="4960"/>
    <s v="State UI Tax"/>
    <n v="1176670"/>
    <s v="Lucero Olivas Morales"/>
    <n v="1176670"/>
    <s v="Lucero Olivas Morales"/>
    <n v="11500953"/>
    <s v="TEACHER ASST - DEGREE TRA"/>
    <n v="30481413"/>
    <s v="TEACHER ASST - DEGREE TRA"/>
    <n v="2969919"/>
    <n v="175654"/>
    <s v="005/2023"/>
    <s v="SM"/>
    <s v="Semi-Mth Classified"/>
    <s v="2FDX"/>
    <s v="FF-Teacher Asst (Degree)"/>
    <n v="0"/>
    <n v="0"/>
    <n v="2.93"/>
    <x v="0"/>
  </r>
  <r>
    <x v="0"/>
    <x v="4"/>
    <x v="0"/>
    <s v="010-7810"/>
    <s v="GF-Other State"/>
    <s v="1110-1000-7107T"/>
    <s v="7107T"/>
    <s v="Early Literacy Support Block Grant S"/>
    <n v="1401401"/>
    <s v="FRIES EL"/>
    <x v="6"/>
    <s v="Unemploy Insur - Certificated"/>
    <x v="0"/>
    <x v="0"/>
    <n v="202223"/>
    <d v="2022-12-08T00:00:00"/>
    <d v="2022-12-08T00:00:00"/>
    <d v="2022-11-30T00:00:00"/>
    <n v="202223"/>
    <n v="4960"/>
    <s v="State UI Tax"/>
    <n v="1176790"/>
    <s v="Niah Carrillo"/>
    <n v="1176790"/>
    <s v="Niah Carrillo"/>
    <n v="11500953"/>
    <s v="TEACHER ASST - DEGREE TRA"/>
    <n v="30481414"/>
    <s v="TEACHER ASST - DEGREE TRA"/>
    <n v="2969919"/>
    <n v="175654"/>
    <s v="005/2023"/>
    <s v="SM"/>
    <s v="Semi-Mth Classified"/>
    <s v="2FDX"/>
    <s v="FF-Teacher Asst (Degree)"/>
    <n v="0"/>
    <n v="0"/>
    <n v="3.11"/>
    <x v="0"/>
  </r>
  <r>
    <x v="0"/>
    <x v="4"/>
    <x v="0"/>
    <s v="010-7810"/>
    <s v="GF-Other State"/>
    <s v="1110-1000-7107T"/>
    <s v="7107T"/>
    <s v="Early Literacy Support Block Grant S"/>
    <n v="1401401"/>
    <s v="FRIES EL"/>
    <x v="6"/>
    <s v="Unemploy Insur - Certificated"/>
    <x v="0"/>
    <x v="0"/>
    <s v="B 0 2015"/>
    <d v="2022-11-14T00:00:00"/>
    <d v="2022-11-14T00:00:00"/>
    <d v="2022-11-14T00:00:00"/>
    <s v="B 0 2015"/>
    <n v="4960"/>
    <s v="State UI Tax"/>
    <n v="648899"/>
    <s v="Susan Acevedo"/>
    <n v="648899"/>
    <s v="Susan Acevedo"/>
    <n v="11100731"/>
    <s v="ELEMENTARY TEACHER"/>
    <n v="30481415"/>
    <s v="ELEMENTARY TEACHER"/>
    <n v="2964365"/>
    <n v="175320"/>
    <s v="005/2023"/>
    <s v="CE"/>
    <s v="Monthly Certificated"/>
    <s v="2UTK"/>
    <s v="UU-Teachers (K-12/Sp Ed)"/>
    <n v="0"/>
    <n v="0"/>
    <n v="1.57"/>
    <x v="0"/>
  </r>
  <r>
    <x v="0"/>
    <x v="4"/>
    <x v="0"/>
    <s v="010-7810"/>
    <s v="GF-Other State"/>
    <s v="1110-1000-7107T"/>
    <s v="7107T"/>
    <s v="Early Literacy Support Block Grant S"/>
    <n v="1401401"/>
    <s v="FRIES EL"/>
    <x v="7"/>
    <s v="Workers Comp - Certificated"/>
    <x v="0"/>
    <x v="0"/>
    <n v="202210"/>
    <d v="2022-10-05T00:00:00"/>
    <d v="2022-11-14T00:00:00"/>
    <d v="2022-11-14T00:00:00"/>
    <s v="B 0 2015"/>
    <s v="390R"/>
    <s v="Works Comp ER"/>
    <n v="565622"/>
    <s v="Susana Hernandez"/>
    <n v="565622"/>
    <s v="Susana Hernandez"/>
    <n v="11100731"/>
    <s v="ELEMENTARY TEACHER"/>
    <n v="30025228"/>
    <s v="ELEM TCHR"/>
    <n v="2964364"/>
    <n v="175332"/>
    <s v="005/2023"/>
    <s v="CE"/>
    <s v="Monthly Certificated"/>
    <s v="2UTK"/>
    <s v="UU-Teachers (K-12/Sp Ed)"/>
    <n v="0"/>
    <n v="0"/>
    <n v="2"/>
    <x v="0"/>
  </r>
  <r>
    <x v="0"/>
    <x v="4"/>
    <x v="0"/>
    <s v="010-7810"/>
    <s v="GF-Other State"/>
    <s v="1110-1000-7107T"/>
    <s v="7107T"/>
    <s v="Early Literacy Support Block Grant S"/>
    <n v="1401401"/>
    <s v="FRIES EL"/>
    <x v="7"/>
    <s v="Workers Comp - Certificated"/>
    <x v="0"/>
    <x v="0"/>
    <n v="202210"/>
    <d v="2022-10-05T00:00:00"/>
    <d v="2022-11-14T00:00:00"/>
    <d v="2022-11-14T00:00:00"/>
    <s v="B 0 2015"/>
    <s v="390R"/>
    <s v="Works Comp ER"/>
    <n v="625870"/>
    <s v="Josefina Huerta"/>
    <n v="625870"/>
    <s v="Josefina Huerta"/>
    <n v="11100731"/>
    <s v="ELEMENTARY TEACHER"/>
    <n v="30022450"/>
    <s v="ELEM TCHR"/>
    <n v="2964402"/>
    <n v="175328"/>
    <s v="005/2023"/>
    <s v="CE"/>
    <s v="Monthly Certificated"/>
    <s v="2UTK"/>
    <s v="UU-Teachers (K-12/Sp Ed)"/>
    <n v="0"/>
    <n v="0"/>
    <n v="2.0499999999999998"/>
    <x v="0"/>
  </r>
  <r>
    <x v="0"/>
    <x v="4"/>
    <x v="0"/>
    <s v="010-7810"/>
    <s v="GF-Other State"/>
    <s v="1110-1000-7107T"/>
    <s v="7107T"/>
    <s v="Early Literacy Support Block Grant S"/>
    <n v="1401401"/>
    <s v="FRIES EL"/>
    <x v="7"/>
    <s v="Workers Comp - Certificated"/>
    <x v="0"/>
    <x v="0"/>
    <n v="202210"/>
    <d v="2022-10-05T00:00:00"/>
    <d v="2022-11-14T00:00:00"/>
    <d v="2022-11-14T00:00:00"/>
    <s v="B 0 2015"/>
    <s v="390R"/>
    <s v="Works Comp ER"/>
    <n v="626494"/>
    <s v="Manuela Marrufo"/>
    <n v="626494"/>
    <s v="Manuela Marrufo"/>
    <n v="11100731"/>
    <s v="ELEMENTARY TEACHER"/>
    <n v="30022880"/>
    <s v="ELEM TCHR"/>
    <n v="2964402"/>
    <n v="175328"/>
    <s v="005/2023"/>
    <s v="CE"/>
    <s v="Monthly Certificated"/>
    <s v="2UTK"/>
    <s v="UU-Teachers (K-12/Sp Ed)"/>
    <n v="0"/>
    <n v="0"/>
    <n v="1.94"/>
    <x v="0"/>
  </r>
  <r>
    <x v="0"/>
    <x v="4"/>
    <x v="0"/>
    <s v="010-7810"/>
    <s v="GF-Other State"/>
    <s v="1110-1000-7107T"/>
    <s v="7107T"/>
    <s v="Early Literacy Support Block Grant S"/>
    <n v="1401401"/>
    <s v="FRIES EL"/>
    <x v="7"/>
    <s v="Workers Comp - Certificated"/>
    <x v="0"/>
    <x v="0"/>
    <n v="202210"/>
    <d v="2022-10-05T00:00:00"/>
    <d v="2022-11-14T00:00:00"/>
    <d v="2022-11-14T00:00:00"/>
    <s v="B 0 2015"/>
    <s v="390R"/>
    <s v="Works Comp ER"/>
    <n v="648899"/>
    <s v="Susan Acevedo"/>
    <n v="648899"/>
    <s v="Susan Acevedo"/>
    <n v="11100731"/>
    <s v="ELEMENTARY TEACHER"/>
    <n v="30481415"/>
    <s v="ELEMENTARY TEACHER"/>
    <n v="2964365"/>
    <n v="175320"/>
    <s v="005/2023"/>
    <s v="CE"/>
    <s v="Monthly Certificated"/>
    <s v="2UTK"/>
    <s v="UU-Teachers (K-12/Sp Ed)"/>
    <n v="0"/>
    <n v="0"/>
    <n v="2.0099999999999998"/>
    <x v="0"/>
  </r>
  <r>
    <x v="0"/>
    <x v="4"/>
    <x v="0"/>
    <s v="010-7810"/>
    <s v="GF-Other State"/>
    <s v="1110-1000-7107T"/>
    <s v="7107T"/>
    <s v="Early Literacy Support Block Grant S"/>
    <n v="1401401"/>
    <s v="FRIES EL"/>
    <x v="7"/>
    <s v="Workers Comp - Certificated"/>
    <x v="0"/>
    <x v="0"/>
    <n v="202210"/>
    <d v="2022-10-05T00:00:00"/>
    <d v="2022-11-14T00:00:00"/>
    <d v="2022-11-14T00:00:00"/>
    <s v="B 0 2015"/>
    <s v="390R"/>
    <s v="Works Comp ER"/>
    <n v="1141934"/>
    <s v="Melina Anthony"/>
    <n v="1141934"/>
    <s v="Melina Anthony"/>
    <n v="11100731"/>
    <s v="ELEMENTARY TEACHER"/>
    <n v="30010251"/>
    <s v="ELEM TCHR"/>
    <n v="2964330"/>
    <n v="175341"/>
    <s v="005/2023"/>
    <s v="CE"/>
    <s v="Monthly Certificated"/>
    <s v="2UTK"/>
    <s v="UU-Teachers (K-12/Sp Ed)"/>
    <n v="0"/>
    <n v="0"/>
    <n v="1.43"/>
    <x v="0"/>
  </r>
  <r>
    <x v="0"/>
    <x v="4"/>
    <x v="0"/>
    <s v="010-7810"/>
    <s v="GF-Other State"/>
    <s v="1110-1000-7107T"/>
    <s v="7107T"/>
    <s v="Early Literacy Support Block Grant S"/>
    <n v="1401401"/>
    <s v="FRIES EL"/>
    <x v="7"/>
    <s v="Workers Comp - Certificated"/>
    <x v="0"/>
    <x v="0"/>
    <n v="202211"/>
    <d v="2022-11-04T00:00:00"/>
    <d v="2022-11-14T00:00:00"/>
    <d v="2022-11-14T00:00:00"/>
    <s v="B 0 2015"/>
    <s v="390R"/>
    <s v="Works Comp ER"/>
    <n v="565622"/>
    <s v="Susana Hernandez"/>
    <n v="565622"/>
    <s v="Susana Hernandez"/>
    <n v="11100731"/>
    <s v="ELEMENTARY TEACHER"/>
    <n v="30025228"/>
    <s v="ELEM TCHR"/>
    <n v="2964364"/>
    <n v="175332"/>
    <s v="005/2023"/>
    <s v="CE"/>
    <s v="Monthly Certificated"/>
    <s v="2UTK"/>
    <s v="UU-Teachers (K-12/Sp Ed)"/>
    <n v="0"/>
    <n v="0"/>
    <n v="2"/>
    <x v="0"/>
  </r>
  <r>
    <x v="0"/>
    <x v="4"/>
    <x v="0"/>
    <s v="010-7810"/>
    <s v="GF-Other State"/>
    <s v="1110-1000-7107T"/>
    <s v="7107T"/>
    <s v="Early Literacy Support Block Grant S"/>
    <n v="1401401"/>
    <s v="FRIES EL"/>
    <x v="7"/>
    <s v="Workers Comp - Certificated"/>
    <x v="0"/>
    <x v="0"/>
    <n v="202211"/>
    <d v="2022-11-04T00:00:00"/>
    <d v="2022-11-14T00:00:00"/>
    <d v="2022-11-14T00:00:00"/>
    <s v="B 0 2015"/>
    <s v="390R"/>
    <s v="Works Comp ER"/>
    <n v="625870"/>
    <s v="Josefina Huerta"/>
    <n v="625870"/>
    <s v="Josefina Huerta"/>
    <n v="11100731"/>
    <s v="ELEMENTARY TEACHER"/>
    <n v="30022450"/>
    <s v="ELEM TCHR"/>
    <n v="2964402"/>
    <n v="175328"/>
    <s v="005/2023"/>
    <s v="CE"/>
    <s v="Monthly Certificated"/>
    <s v="2UTK"/>
    <s v="UU-Teachers (K-12/Sp Ed)"/>
    <n v="0"/>
    <n v="0"/>
    <n v="2.0499999999999998"/>
    <x v="0"/>
  </r>
  <r>
    <x v="0"/>
    <x v="4"/>
    <x v="0"/>
    <s v="010-7810"/>
    <s v="GF-Other State"/>
    <s v="1110-1000-7107T"/>
    <s v="7107T"/>
    <s v="Early Literacy Support Block Grant S"/>
    <n v="1401401"/>
    <s v="FRIES EL"/>
    <x v="7"/>
    <s v="Workers Comp - Certificated"/>
    <x v="0"/>
    <x v="0"/>
    <n v="202211"/>
    <d v="2022-11-04T00:00:00"/>
    <d v="2022-11-14T00:00:00"/>
    <d v="2022-11-14T00:00:00"/>
    <s v="B 0 2015"/>
    <s v="390R"/>
    <s v="Works Comp ER"/>
    <n v="648899"/>
    <s v="Susan Acevedo"/>
    <n v="648899"/>
    <s v="Susan Acevedo"/>
    <n v="11100731"/>
    <s v="ELEMENTARY TEACHER"/>
    <n v="30481415"/>
    <s v="ELEMENTARY TEACHER"/>
    <n v="2964365"/>
    <n v="175320"/>
    <s v="005/2023"/>
    <s v="CE"/>
    <s v="Monthly Certificated"/>
    <s v="2UTK"/>
    <s v="UU-Teachers (K-12/Sp Ed)"/>
    <n v="0"/>
    <n v="0"/>
    <n v="2.13"/>
    <x v="0"/>
  </r>
  <r>
    <x v="0"/>
    <x v="4"/>
    <x v="0"/>
    <s v="010-7810"/>
    <s v="GF-Other State"/>
    <s v="1110-1000-7107T"/>
    <s v="7107T"/>
    <s v="Early Literacy Support Block Grant S"/>
    <n v="1401401"/>
    <s v="FRIES EL"/>
    <x v="7"/>
    <s v="Workers Comp - Certificated"/>
    <x v="0"/>
    <x v="0"/>
    <n v="202212"/>
    <d v="2022-12-05T00:00:00"/>
    <d v="2022-12-05T00:00:00"/>
    <d v="2022-11-30T00:00:00"/>
    <n v="202212"/>
    <s v="390R"/>
    <s v="Works Comp ER"/>
    <n v="648899"/>
    <s v="Susan Acevedo"/>
    <n v="648899"/>
    <s v="Susan Acevedo"/>
    <n v="11100731"/>
    <s v="ELEMENTARY TEACHER"/>
    <n v="30481415"/>
    <s v="ELEMENTARY TEACHER"/>
    <n v="2968061"/>
    <n v="175567"/>
    <s v="005/2023"/>
    <s v="CE"/>
    <s v="Monthly Certificated"/>
    <s v="2UTK"/>
    <s v="UU-Teachers (K-12/Sp Ed)"/>
    <n v="0"/>
    <n v="0"/>
    <n v="211.15"/>
    <x v="0"/>
  </r>
  <r>
    <x v="0"/>
    <x v="4"/>
    <x v="0"/>
    <s v="010-7810"/>
    <s v="GF-Other State"/>
    <s v="1110-1000-7107T"/>
    <s v="7107T"/>
    <s v="Early Literacy Support Block Grant S"/>
    <n v="1401401"/>
    <s v="FRIES EL"/>
    <x v="7"/>
    <s v="Workers Comp - Certificated"/>
    <x v="0"/>
    <x v="0"/>
    <n v="202222"/>
    <d v="2022-11-23T00:00:00"/>
    <d v="2022-11-23T00:00:00"/>
    <d v="2022-11-30T00:00:00"/>
    <n v="202222"/>
    <s v="390R"/>
    <s v="Works Comp ER"/>
    <n v="1176670"/>
    <s v="Lucero Olivas Morales"/>
    <n v="1176670"/>
    <s v="Lucero Olivas Morales"/>
    <n v="11500953"/>
    <s v="TEACHER ASST - DEGREE TRA"/>
    <n v="30481413"/>
    <s v="TEACHER ASST - DEGREE TRA"/>
    <n v="2964541"/>
    <n v="175465"/>
    <s v="005/2023"/>
    <s v="SM"/>
    <s v="Semi-Mth Classified"/>
    <s v="2FDX"/>
    <s v="FF-Teacher Asst (Degree)"/>
    <n v="0"/>
    <n v="0"/>
    <n v="27.58"/>
    <x v="0"/>
  </r>
  <r>
    <x v="0"/>
    <x v="4"/>
    <x v="0"/>
    <s v="010-7810"/>
    <s v="GF-Other State"/>
    <s v="1110-1000-7107T"/>
    <s v="7107T"/>
    <s v="Early Literacy Support Block Grant S"/>
    <n v="1401401"/>
    <s v="FRIES EL"/>
    <x v="7"/>
    <s v="Workers Comp - Certificated"/>
    <x v="0"/>
    <x v="0"/>
    <n v="202222"/>
    <d v="2022-11-23T00:00:00"/>
    <d v="2022-11-23T00:00:00"/>
    <d v="2022-11-30T00:00:00"/>
    <n v="202222"/>
    <s v="390R"/>
    <s v="Works Comp ER"/>
    <n v="1176790"/>
    <s v="Niah Carrillo"/>
    <n v="1176790"/>
    <s v="Niah Carrillo"/>
    <n v="11500953"/>
    <s v="TEACHER ASST - DEGREE TRA"/>
    <n v="30481414"/>
    <s v="TEACHER ASST - DEGREE TRA"/>
    <n v="2964541"/>
    <n v="175465"/>
    <s v="005/2023"/>
    <s v="SM"/>
    <s v="Semi-Mth Classified"/>
    <s v="2FDX"/>
    <s v="FF-Teacher Asst (Degree)"/>
    <n v="0"/>
    <n v="0"/>
    <n v="27.49"/>
    <x v="0"/>
  </r>
  <r>
    <x v="0"/>
    <x v="4"/>
    <x v="0"/>
    <s v="010-7810"/>
    <s v="GF-Other State"/>
    <s v="1110-1000-7107T"/>
    <s v="7107T"/>
    <s v="Early Literacy Support Block Grant S"/>
    <n v="1401401"/>
    <s v="FRIES EL"/>
    <x v="7"/>
    <s v="Workers Comp - Certificated"/>
    <x v="0"/>
    <x v="0"/>
    <n v="202223"/>
    <d v="2022-12-08T00:00:00"/>
    <d v="2022-12-08T00:00:00"/>
    <d v="2022-11-30T00:00:00"/>
    <n v="202223"/>
    <s v="390R"/>
    <s v="Works Comp ER"/>
    <n v="1176670"/>
    <s v="Lucero Olivas Morales"/>
    <n v="1176670"/>
    <s v="Lucero Olivas Morales"/>
    <n v="11500953"/>
    <s v="TEACHER ASST - DEGREE TRA"/>
    <n v="30481413"/>
    <s v="TEACHER ASST - DEGREE TRA"/>
    <n v="2969919"/>
    <n v="175654"/>
    <s v="005/2023"/>
    <s v="SM"/>
    <s v="Semi-Mth Classified"/>
    <s v="2FDX"/>
    <s v="FF-Teacher Asst (Degree)"/>
    <n v="0"/>
    <n v="0"/>
    <n v="16.55"/>
    <x v="0"/>
  </r>
  <r>
    <x v="0"/>
    <x v="4"/>
    <x v="0"/>
    <s v="010-7810"/>
    <s v="GF-Other State"/>
    <s v="1110-1000-7107T"/>
    <s v="7107T"/>
    <s v="Early Literacy Support Block Grant S"/>
    <n v="1401401"/>
    <s v="FRIES EL"/>
    <x v="7"/>
    <s v="Workers Comp - Certificated"/>
    <x v="0"/>
    <x v="0"/>
    <n v="202223"/>
    <d v="2022-12-08T00:00:00"/>
    <d v="2022-12-08T00:00:00"/>
    <d v="2022-11-30T00:00:00"/>
    <n v="202223"/>
    <s v="390R"/>
    <s v="Works Comp ER"/>
    <n v="1176790"/>
    <s v="Niah Carrillo"/>
    <n v="1176790"/>
    <s v="Niah Carrillo"/>
    <n v="11500953"/>
    <s v="TEACHER ASST - DEGREE TRA"/>
    <n v="30481414"/>
    <s v="TEACHER ASST - DEGREE TRA"/>
    <n v="2969919"/>
    <n v="175654"/>
    <s v="005/2023"/>
    <s v="SM"/>
    <s v="Semi-Mth Classified"/>
    <s v="2FDX"/>
    <s v="FF-Teacher Asst (Degree)"/>
    <n v="0"/>
    <n v="0"/>
    <n v="16.37"/>
    <x v="0"/>
  </r>
  <r>
    <x v="0"/>
    <x v="4"/>
    <x v="0"/>
    <s v="010-7810"/>
    <s v="GF-Other State"/>
    <s v="1110-1000-7107T"/>
    <s v="7107T"/>
    <s v="Early Literacy Support Block Grant S"/>
    <n v="1401401"/>
    <s v="FRIES EL"/>
    <x v="8"/>
    <s v="OPEB, Allocated - Certificated"/>
    <x v="0"/>
    <x v="0"/>
    <n v="202212"/>
    <d v="2022-12-05T00:00:00"/>
    <d v="2022-12-05T00:00:00"/>
    <d v="2022-11-30T00:00:00"/>
    <n v="202212"/>
    <n v="4928"/>
    <s v="Health &amp; Medical Retiree"/>
    <n v="648899"/>
    <s v="Susan Acevedo"/>
    <n v="648899"/>
    <s v="Susan Acevedo"/>
    <n v="11100731"/>
    <s v="ELEMENTARY TEACHER"/>
    <n v="30481415"/>
    <s v="ELEMENTARY TEACHER"/>
    <n v="2968061"/>
    <n v="175567"/>
    <s v="005/2023"/>
    <s v="CE"/>
    <s v="Monthly Certificated"/>
    <s v="2UTK"/>
    <s v="UU-Teachers (K-12/Sp Ed)"/>
    <n v="0"/>
    <n v="0"/>
    <n v="375"/>
    <x v="0"/>
  </r>
  <r>
    <x v="0"/>
    <x v="4"/>
    <x v="0"/>
    <s v="010-7810"/>
    <s v="GF-Other State"/>
    <s v="1110-1000-7107T"/>
    <s v="7107T"/>
    <s v="Early Literacy Support Block Grant S"/>
    <n v="1465801"/>
    <s v="YES ACADEMY"/>
    <x v="17"/>
    <s v="Teacher Salaries - Supple/Other"/>
    <x v="1"/>
    <x v="1"/>
    <n v="202210"/>
    <d v="2022-10-05T00:00:00"/>
    <d v="2022-12-05T00:00:00"/>
    <d v="2022-11-30T00:00:00"/>
    <n v="202212"/>
    <n v="102"/>
    <s v="Special Assignment (SAXB)"/>
    <n v="583410"/>
    <s v="Benita Clardy"/>
    <n v="583410"/>
    <s v="Benita Clardy"/>
    <n v="11100731"/>
    <s v="ELEMENTARY TEACHER"/>
    <n v="30005260"/>
    <s v="ELEM TCHR"/>
    <n v="2968274"/>
    <n v="175577"/>
    <s v="005/2023"/>
    <s v="CE"/>
    <s v="Monthly Certificated"/>
    <s v="2UTK"/>
    <s v="UU-Teachers (K-12/Sp Ed)"/>
    <n v="79.25"/>
    <n v="2"/>
    <n v="158.51"/>
    <x v="0"/>
  </r>
  <r>
    <x v="0"/>
    <x v="4"/>
    <x v="0"/>
    <s v="010-7810"/>
    <s v="GF-Other State"/>
    <s v="1110-1000-7107T"/>
    <s v="7107T"/>
    <s v="Early Literacy Support Block Grant S"/>
    <n v="1465801"/>
    <s v="YES ACADEMY"/>
    <x v="17"/>
    <s v="Teacher Salaries - Supple/Other"/>
    <x v="1"/>
    <x v="1"/>
    <n v="202210"/>
    <d v="2022-10-05T00:00:00"/>
    <d v="2022-12-05T00:00:00"/>
    <d v="2022-11-30T00:00:00"/>
    <n v="202212"/>
    <n v="102"/>
    <s v="Special Assignment (SAXB)"/>
    <n v="646547"/>
    <s v="Socorro Arellano"/>
    <n v="646547"/>
    <s v="Socorro Arellano"/>
    <n v="11100731"/>
    <s v="ELEMENTARY TEACHER"/>
    <n v="30016177"/>
    <s v="ELEM TCHR"/>
    <n v="2968286"/>
    <n v="175565"/>
    <s v="005/2023"/>
    <s v="CE"/>
    <s v="Monthly Certificated"/>
    <s v="2UTK"/>
    <s v="UU-Teachers (K-12/Sp Ed)"/>
    <n v="75.930000000000007"/>
    <n v="1"/>
    <n v="75.930000000000007"/>
    <x v="0"/>
  </r>
  <r>
    <x v="0"/>
    <x v="4"/>
    <x v="0"/>
    <s v="010-7810"/>
    <s v="GF-Other State"/>
    <s v="1110-1000-7107T"/>
    <s v="7107T"/>
    <s v="Early Literacy Support Block Grant S"/>
    <n v="1465801"/>
    <s v="YES ACADEMY"/>
    <x v="17"/>
    <s v="Teacher Salaries - Supple/Other"/>
    <x v="1"/>
    <x v="1"/>
    <n v="202210"/>
    <d v="2022-10-05T00:00:00"/>
    <d v="2022-12-05T00:00:00"/>
    <d v="2022-11-30T00:00:00"/>
    <n v="202212"/>
    <n v="102"/>
    <s v="Special Assignment (SAXB)"/>
    <n v="801853"/>
    <s v="Brandy Whitaker"/>
    <n v="801853"/>
    <s v="Brandy Whitaker"/>
    <n v="11100731"/>
    <s v="ELEMENTARY TEACHER"/>
    <n v="30325105"/>
    <s v="ELEM TCHR"/>
    <n v="2968295"/>
    <n v="175569"/>
    <s v="005/2023"/>
    <s v="CE"/>
    <s v="Monthly Certificated"/>
    <s v="2UTK"/>
    <s v="UU-Teachers (K-12/Sp Ed)"/>
    <n v="52.7"/>
    <n v="2"/>
    <n v="105.4"/>
    <x v="0"/>
  </r>
  <r>
    <x v="0"/>
    <x v="4"/>
    <x v="0"/>
    <s v="010-7810"/>
    <s v="GF-Other State"/>
    <s v="1110-1000-7107T"/>
    <s v="7107T"/>
    <s v="Early Literacy Support Block Grant S"/>
    <n v="1465801"/>
    <s v="YES ACADEMY"/>
    <x v="17"/>
    <s v="Teacher Salaries - Supple/Other"/>
    <x v="1"/>
    <x v="1"/>
    <n v="202211"/>
    <d v="2022-11-04T00:00:00"/>
    <d v="2022-11-14T00:00:00"/>
    <d v="2022-11-14T00:00:00"/>
    <s v="B 0 2015"/>
    <n v="102"/>
    <s v="Special Assignment (SAXB)"/>
    <n v="583410"/>
    <s v="Benita Clardy"/>
    <n v="583410"/>
    <s v="Benita Clardy"/>
    <n v="11100731"/>
    <s v="ELEMENTARY TEACHER"/>
    <n v="30005260"/>
    <s v="ELEM TCHR"/>
    <n v="2964412"/>
    <n v="175330"/>
    <s v="005/2023"/>
    <s v="CE"/>
    <s v="Monthly Certificated"/>
    <s v="2UTK"/>
    <s v="UU-Teachers (K-12/Sp Ed)"/>
    <n v="79.25"/>
    <n v="1"/>
    <n v="79.25"/>
    <x v="0"/>
  </r>
  <r>
    <x v="0"/>
    <x v="4"/>
    <x v="0"/>
    <s v="010-7810"/>
    <s v="GF-Other State"/>
    <s v="1110-1000-7107T"/>
    <s v="7107T"/>
    <s v="Early Literacy Support Block Grant S"/>
    <n v="1465801"/>
    <s v="YES ACADEMY"/>
    <x v="17"/>
    <s v="Teacher Salaries - Supple/Other"/>
    <x v="1"/>
    <x v="1"/>
    <n v="202211"/>
    <d v="2022-11-04T00:00:00"/>
    <d v="2022-11-14T00:00:00"/>
    <d v="2022-11-14T00:00:00"/>
    <s v="B 0 2015"/>
    <n v="102"/>
    <s v="Special Assignment (SAXB)"/>
    <n v="646547"/>
    <s v="Socorro Arellano"/>
    <n v="646547"/>
    <s v="Socorro Arellano"/>
    <n v="11100731"/>
    <s v="ELEMENTARY TEACHER"/>
    <n v="30016177"/>
    <s v="ELEM TCHR"/>
    <n v="2964502"/>
    <n v="175361"/>
    <s v="005/2023"/>
    <s v="CE"/>
    <s v="Monthly Certificated"/>
    <s v="2UTK"/>
    <s v="UU-Teachers (K-12/Sp Ed)"/>
    <n v="75.930000000000007"/>
    <n v="1"/>
    <n v="75.930000000000007"/>
    <x v="0"/>
  </r>
  <r>
    <x v="0"/>
    <x v="4"/>
    <x v="0"/>
    <s v="010-7810"/>
    <s v="GF-Other State"/>
    <s v="1110-1000-7107T"/>
    <s v="7107T"/>
    <s v="Early Literacy Support Block Grant S"/>
    <n v="1465801"/>
    <s v="YES ACADEMY"/>
    <x v="17"/>
    <s v="Teacher Salaries - Supple/Other"/>
    <x v="1"/>
    <x v="1"/>
    <n v="202212"/>
    <d v="2022-12-05T00:00:00"/>
    <d v="2022-12-05T00:00:00"/>
    <d v="2022-11-30T00:00:00"/>
    <n v="202212"/>
    <n v="102"/>
    <s v="Special Assignment (SAXB)"/>
    <n v="646547"/>
    <s v="Socorro Arellano"/>
    <n v="646547"/>
    <s v="Socorro Arellano"/>
    <n v="11100731"/>
    <s v="ELEMENTARY TEACHER"/>
    <n v="30016177"/>
    <s v="ELEM TCHR"/>
    <n v="2968286"/>
    <n v="175565"/>
    <s v="005/2023"/>
    <s v="CE"/>
    <s v="Monthly Certificated"/>
    <s v="2UTK"/>
    <s v="UU-Teachers (K-12/Sp Ed)"/>
    <n v="75.930000000000007"/>
    <n v="1"/>
    <n v="75.930000000000007"/>
    <x v="0"/>
  </r>
  <r>
    <x v="0"/>
    <x v="4"/>
    <x v="0"/>
    <s v="010-7810"/>
    <s v="GF-Other State"/>
    <s v="1110-1000-7107T"/>
    <s v="7107T"/>
    <s v="Early Literacy Support Block Grant S"/>
    <n v="1465801"/>
    <s v="YES ACADEMY"/>
    <x v="2"/>
    <s v="STRS - Certificated"/>
    <x v="1"/>
    <x v="1"/>
    <n v="202210"/>
    <d v="2022-10-05T00:00:00"/>
    <d v="2022-12-05T00:00:00"/>
    <d v="2022-11-30T00:00:00"/>
    <n v="202212"/>
    <n v="4945"/>
    <s v="STRS ER"/>
    <n v="583410"/>
    <s v="Benita Clardy"/>
    <n v="583410"/>
    <s v="Benita Clardy"/>
    <n v="11100731"/>
    <s v="ELEMENTARY TEACHER"/>
    <n v="30005260"/>
    <s v="ELEM TCHR"/>
    <n v="2968274"/>
    <n v="175577"/>
    <s v="005/2023"/>
    <s v="CE"/>
    <s v="Monthly Certificated"/>
    <s v="2UTK"/>
    <s v="UU-Teachers (K-12/Sp Ed)"/>
    <n v="0"/>
    <n v="0"/>
    <n v="30.28"/>
    <x v="0"/>
  </r>
  <r>
    <x v="0"/>
    <x v="4"/>
    <x v="0"/>
    <s v="010-7810"/>
    <s v="GF-Other State"/>
    <s v="1110-1000-7107T"/>
    <s v="7107T"/>
    <s v="Early Literacy Support Block Grant S"/>
    <n v="1465801"/>
    <s v="YES ACADEMY"/>
    <x v="2"/>
    <s v="STRS - Certificated"/>
    <x v="1"/>
    <x v="1"/>
    <n v="202210"/>
    <d v="2022-10-05T00:00:00"/>
    <d v="2022-12-05T00:00:00"/>
    <d v="2022-11-30T00:00:00"/>
    <n v="202212"/>
    <n v="4945"/>
    <s v="STRS ER"/>
    <n v="646547"/>
    <s v="Socorro Arellano"/>
    <n v="646547"/>
    <s v="Socorro Arellano"/>
    <n v="11100731"/>
    <s v="ELEMENTARY TEACHER"/>
    <n v="30016177"/>
    <s v="ELEM TCHR"/>
    <n v="2968286"/>
    <n v="175565"/>
    <s v="005/2023"/>
    <s v="CE"/>
    <s v="Monthly Certificated"/>
    <s v="2UTK"/>
    <s v="UU-Teachers (K-12/Sp Ed)"/>
    <n v="0"/>
    <n v="0"/>
    <n v="14.5"/>
    <x v="0"/>
  </r>
  <r>
    <x v="0"/>
    <x v="4"/>
    <x v="0"/>
    <s v="010-7810"/>
    <s v="GF-Other State"/>
    <s v="1110-1000-7107T"/>
    <s v="7107T"/>
    <s v="Early Literacy Support Block Grant S"/>
    <n v="1465801"/>
    <s v="YES ACADEMY"/>
    <x v="2"/>
    <s v="STRS - Certificated"/>
    <x v="1"/>
    <x v="1"/>
    <n v="202210"/>
    <d v="2022-10-05T00:00:00"/>
    <d v="2022-12-05T00:00:00"/>
    <d v="2022-11-30T00:00:00"/>
    <n v="202212"/>
    <n v="4945"/>
    <s v="STRS ER"/>
    <n v="801853"/>
    <s v="Brandy Whitaker"/>
    <n v="801853"/>
    <s v="Brandy Whitaker"/>
    <n v="11100731"/>
    <s v="ELEMENTARY TEACHER"/>
    <n v="30325105"/>
    <s v="ELEM TCHR"/>
    <n v="2968295"/>
    <n v="175569"/>
    <s v="005/2023"/>
    <s v="CE"/>
    <s v="Monthly Certificated"/>
    <s v="2UTK"/>
    <s v="UU-Teachers (K-12/Sp Ed)"/>
    <n v="0"/>
    <n v="0"/>
    <n v="20.13"/>
    <x v="0"/>
  </r>
  <r>
    <x v="0"/>
    <x v="4"/>
    <x v="0"/>
    <s v="010-7810"/>
    <s v="GF-Other State"/>
    <s v="1110-1000-7107T"/>
    <s v="7107T"/>
    <s v="Early Literacy Support Block Grant S"/>
    <n v="1465801"/>
    <s v="YES ACADEMY"/>
    <x v="2"/>
    <s v="STRS - Certificated"/>
    <x v="1"/>
    <x v="1"/>
    <n v="202211"/>
    <d v="2022-11-04T00:00:00"/>
    <d v="2022-11-14T00:00:00"/>
    <d v="2022-11-14T00:00:00"/>
    <s v="B 0 2015"/>
    <n v="4945"/>
    <s v="STRS ER"/>
    <n v="583410"/>
    <s v="Benita Clardy"/>
    <n v="583410"/>
    <s v="Benita Clardy"/>
    <n v="11100731"/>
    <s v="ELEMENTARY TEACHER"/>
    <n v="30005260"/>
    <s v="ELEM TCHR"/>
    <n v="2964412"/>
    <n v="175330"/>
    <s v="005/2023"/>
    <s v="CE"/>
    <s v="Monthly Certificated"/>
    <s v="2UTK"/>
    <s v="UU-Teachers (K-12/Sp Ed)"/>
    <n v="0"/>
    <n v="0"/>
    <n v="15.14"/>
    <x v="0"/>
  </r>
  <r>
    <x v="0"/>
    <x v="4"/>
    <x v="0"/>
    <s v="010-7810"/>
    <s v="GF-Other State"/>
    <s v="1110-1000-7107T"/>
    <s v="7107T"/>
    <s v="Early Literacy Support Block Grant S"/>
    <n v="1465801"/>
    <s v="YES ACADEMY"/>
    <x v="2"/>
    <s v="STRS - Certificated"/>
    <x v="1"/>
    <x v="1"/>
    <n v="202211"/>
    <d v="2022-11-04T00:00:00"/>
    <d v="2022-11-14T00:00:00"/>
    <d v="2022-11-14T00:00:00"/>
    <s v="B 0 2015"/>
    <n v="4945"/>
    <s v="STRS ER"/>
    <n v="646547"/>
    <s v="Socorro Arellano"/>
    <n v="646547"/>
    <s v="Socorro Arellano"/>
    <n v="11100731"/>
    <s v="ELEMENTARY TEACHER"/>
    <n v="30016177"/>
    <s v="ELEM TCHR"/>
    <n v="2964502"/>
    <n v="175361"/>
    <s v="005/2023"/>
    <s v="CE"/>
    <s v="Monthly Certificated"/>
    <s v="2UTK"/>
    <s v="UU-Teachers (K-12/Sp Ed)"/>
    <n v="0"/>
    <n v="0"/>
    <n v="14.5"/>
    <x v="0"/>
  </r>
  <r>
    <x v="0"/>
    <x v="4"/>
    <x v="0"/>
    <s v="010-7810"/>
    <s v="GF-Other State"/>
    <s v="1110-1000-7107T"/>
    <s v="7107T"/>
    <s v="Early Literacy Support Block Grant S"/>
    <n v="1465801"/>
    <s v="YES ACADEMY"/>
    <x v="2"/>
    <s v="STRS - Certificated"/>
    <x v="1"/>
    <x v="1"/>
    <n v="202212"/>
    <d v="2022-12-05T00:00:00"/>
    <d v="2022-12-05T00:00:00"/>
    <d v="2022-11-30T00:00:00"/>
    <n v="202212"/>
    <n v="4945"/>
    <s v="STRS ER"/>
    <n v="646547"/>
    <s v="Socorro Arellano"/>
    <n v="646547"/>
    <s v="Socorro Arellano"/>
    <n v="11100731"/>
    <s v="ELEMENTARY TEACHER"/>
    <n v="30016177"/>
    <s v="ELEM TCHR"/>
    <n v="2968286"/>
    <n v="175565"/>
    <s v="005/2023"/>
    <s v="CE"/>
    <s v="Monthly Certificated"/>
    <s v="2UTK"/>
    <s v="UU-Teachers (K-12/Sp Ed)"/>
    <n v="0"/>
    <n v="0"/>
    <n v="14.5"/>
    <x v="0"/>
  </r>
  <r>
    <x v="0"/>
    <x v="4"/>
    <x v="0"/>
    <s v="010-7810"/>
    <s v="GF-Other State"/>
    <s v="1110-1000-7107T"/>
    <s v="7107T"/>
    <s v="Early Literacy Support Block Grant S"/>
    <n v="1465801"/>
    <s v="YES ACADEMY"/>
    <x v="3"/>
    <s v="Medicare - Certificated"/>
    <x v="1"/>
    <x v="1"/>
    <n v="202210"/>
    <d v="2022-10-05T00:00:00"/>
    <d v="2022-12-05T00:00:00"/>
    <d v="2022-11-30T00:00:00"/>
    <n v="202212"/>
    <n v="4956"/>
    <s v="Medr Taxes-ERd"/>
    <n v="583410"/>
    <s v="Benita Clardy"/>
    <n v="583410"/>
    <s v="Benita Clardy"/>
    <n v="11100731"/>
    <s v="ELEMENTARY TEACHER"/>
    <n v="30005260"/>
    <s v="ELEM TCHR"/>
    <n v="2968274"/>
    <n v="175577"/>
    <s v="005/2023"/>
    <s v="CE"/>
    <s v="Monthly Certificated"/>
    <s v="2UTK"/>
    <s v="UU-Teachers (K-12/Sp Ed)"/>
    <n v="0"/>
    <n v="0"/>
    <n v="2.1800000000000002"/>
    <x v="0"/>
  </r>
  <r>
    <x v="0"/>
    <x v="4"/>
    <x v="0"/>
    <s v="010-7810"/>
    <s v="GF-Other State"/>
    <s v="1110-1000-7107T"/>
    <s v="7107T"/>
    <s v="Early Literacy Support Block Grant S"/>
    <n v="1465801"/>
    <s v="YES ACADEMY"/>
    <x v="3"/>
    <s v="Medicare - Certificated"/>
    <x v="1"/>
    <x v="1"/>
    <n v="202210"/>
    <d v="2022-10-05T00:00:00"/>
    <d v="2022-12-05T00:00:00"/>
    <d v="2022-11-30T00:00:00"/>
    <n v="202212"/>
    <n v="4956"/>
    <s v="Medr Taxes-ERd"/>
    <n v="646547"/>
    <s v="Socorro Arellano"/>
    <n v="646547"/>
    <s v="Socorro Arellano"/>
    <n v="11100731"/>
    <s v="ELEMENTARY TEACHER"/>
    <n v="30016177"/>
    <s v="ELEM TCHR"/>
    <n v="2968286"/>
    <n v="175565"/>
    <s v="005/2023"/>
    <s v="CE"/>
    <s v="Monthly Certificated"/>
    <s v="2UTK"/>
    <s v="UU-Teachers (K-12/Sp Ed)"/>
    <n v="0"/>
    <n v="0"/>
    <n v="1.08"/>
    <x v="0"/>
  </r>
  <r>
    <x v="0"/>
    <x v="4"/>
    <x v="0"/>
    <s v="010-7810"/>
    <s v="GF-Other State"/>
    <s v="1110-1000-7107T"/>
    <s v="7107T"/>
    <s v="Early Literacy Support Block Grant S"/>
    <n v="1465801"/>
    <s v="YES ACADEMY"/>
    <x v="3"/>
    <s v="Medicare - Certificated"/>
    <x v="1"/>
    <x v="1"/>
    <n v="202210"/>
    <d v="2022-10-05T00:00:00"/>
    <d v="2022-12-05T00:00:00"/>
    <d v="2022-11-30T00:00:00"/>
    <n v="202212"/>
    <n v="4956"/>
    <s v="Medr Taxes-ERd"/>
    <n v="801853"/>
    <s v="Brandy Whitaker"/>
    <n v="801853"/>
    <s v="Brandy Whitaker"/>
    <n v="11100731"/>
    <s v="ELEMENTARY TEACHER"/>
    <n v="30325105"/>
    <s v="ELEM TCHR"/>
    <n v="2968295"/>
    <n v="175569"/>
    <s v="005/2023"/>
    <s v="CE"/>
    <s v="Monthly Certificated"/>
    <s v="2UTK"/>
    <s v="UU-Teachers (K-12/Sp Ed)"/>
    <n v="0"/>
    <n v="0"/>
    <n v="1.1000000000000001"/>
    <x v="0"/>
  </r>
  <r>
    <x v="0"/>
    <x v="4"/>
    <x v="0"/>
    <s v="010-7810"/>
    <s v="GF-Other State"/>
    <s v="1110-1000-7107T"/>
    <s v="7107T"/>
    <s v="Early Literacy Support Block Grant S"/>
    <n v="1465801"/>
    <s v="YES ACADEMY"/>
    <x v="3"/>
    <s v="Medicare - Certificated"/>
    <x v="1"/>
    <x v="1"/>
    <n v="202211"/>
    <d v="2022-11-04T00:00:00"/>
    <d v="2022-11-14T00:00:00"/>
    <d v="2022-11-14T00:00:00"/>
    <s v="B 0 2015"/>
    <n v="4956"/>
    <s v="Medr Taxes-ERd"/>
    <n v="583410"/>
    <s v="Benita Clardy"/>
    <n v="583410"/>
    <s v="Benita Clardy"/>
    <n v="11100731"/>
    <s v="ELEMENTARY TEACHER"/>
    <n v="30005260"/>
    <s v="ELEM TCHR"/>
    <n v="2964412"/>
    <n v="175330"/>
    <s v="005/2023"/>
    <s v="CE"/>
    <s v="Monthly Certificated"/>
    <s v="2UTK"/>
    <s v="UU-Teachers (K-12/Sp Ed)"/>
    <n v="0"/>
    <n v="0"/>
    <n v="1.1399999999999999"/>
    <x v="0"/>
  </r>
  <r>
    <x v="0"/>
    <x v="4"/>
    <x v="0"/>
    <s v="010-7810"/>
    <s v="GF-Other State"/>
    <s v="1110-1000-7107T"/>
    <s v="7107T"/>
    <s v="Early Literacy Support Block Grant S"/>
    <n v="1465801"/>
    <s v="YES ACADEMY"/>
    <x v="3"/>
    <s v="Medicare - Certificated"/>
    <x v="1"/>
    <x v="1"/>
    <n v="202211"/>
    <d v="2022-11-04T00:00:00"/>
    <d v="2022-11-14T00:00:00"/>
    <d v="2022-11-14T00:00:00"/>
    <s v="B 0 2015"/>
    <n v="4956"/>
    <s v="Medr Taxes-ERd"/>
    <n v="646547"/>
    <s v="Socorro Arellano"/>
    <n v="646547"/>
    <s v="Socorro Arellano"/>
    <n v="11100731"/>
    <s v="ELEMENTARY TEACHER"/>
    <n v="30016177"/>
    <s v="ELEM TCHR"/>
    <n v="2964502"/>
    <n v="175361"/>
    <s v="005/2023"/>
    <s v="CE"/>
    <s v="Monthly Certificated"/>
    <s v="2UTK"/>
    <s v="UU-Teachers (K-12/Sp Ed)"/>
    <n v="0"/>
    <n v="0"/>
    <n v="1.0900000000000001"/>
    <x v="0"/>
  </r>
  <r>
    <x v="0"/>
    <x v="4"/>
    <x v="0"/>
    <s v="010-7810"/>
    <s v="GF-Other State"/>
    <s v="1110-1000-7107T"/>
    <s v="7107T"/>
    <s v="Early Literacy Support Block Grant S"/>
    <n v="1465801"/>
    <s v="YES ACADEMY"/>
    <x v="3"/>
    <s v="Medicare - Certificated"/>
    <x v="1"/>
    <x v="1"/>
    <n v="202211"/>
    <d v="2022-11-04T00:00:00"/>
    <d v="2022-12-05T00:00:00"/>
    <d v="2022-11-30T00:00:00"/>
    <n v="202212"/>
    <n v="4956"/>
    <s v="Medr Taxes-ERd"/>
    <n v="646547"/>
    <s v="Socorro Arellano"/>
    <n v="646547"/>
    <s v="Socorro Arellano"/>
    <n v="11100731"/>
    <s v="ELEMENTARY TEACHER"/>
    <n v="30016177"/>
    <s v="ELEM TCHR"/>
    <n v="2968286"/>
    <n v="175565"/>
    <s v="005/2023"/>
    <s v="CE"/>
    <s v="Monthly Certificated"/>
    <s v="2UTK"/>
    <s v="UU-Teachers (K-12/Sp Ed)"/>
    <n v="0"/>
    <n v="0"/>
    <n v="-0.04"/>
    <x v="0"/>
  </r>
  <r>
    <x v="0"/>
    <x v="4"/>
    <x v="0"/>
    <s v="010-7810"/>
    <s v="GF-Other State"/>
    <s v="1110-1000-7107T"/>
    <s v="7107T"/>
    <s v="Early Literacy Support Block Grant S"/>
    <n v="1465801"/>
    <s v="YES ACADEMY"/>
    <x v="3"/>
    <s v="Medicare - Certificated"/>
    <x v="1"/>
    <x v="1"/>
    <n v="202212"/>
    <d v="2022-12-05T00:00:00"/>
    <d v="2022-12-05T00:00:00"/>
    <d v="2022-11-30T00:00:00"/>
    <n v="202212"/>
    <n v="4956"/>
    <s v="Medr Taxes-ERd"/>
    <n v="646547"/>
    <s v="Socorro Arellano"/>
    <n v="646547"/>
    <s v="Socorro Arellano"/>
    <n v="11100731"/>
    <s v="ELEMENTARY TEACHER"/>
    <n v="30016177"/>
    <s v="ELEM TCHR"/>
    <n v="2968286"/>
    <n v="175565"/>
    <s v="005/2023"/>
    <s v="CE"/>
    <s v="Monthly Certificated"/>
    <s v="2UTK"/>
    <s v="UU-Teachers (K-12/Sp Ed)"/>
    <n v="0"/>
    <n v="0"/>
    <n v="1.1599999999999999"/>
    <x v="0"/>
  </r>
  <r>
    <x v="0"/>
    <x v="4"/>
    <x v="0"/>
    <s v="010-7810"/>
    <s v="GF-Other State"/>
    <s v="1110-1000-7107T"/>
    <s v="7107T"/>
    <s v="Early Literacy Support Block Grant S"/>
    <n v="1465801"/>
    <s v="YES ACADEMY"/>
    <x v="6"/>
    <s v="Unemploy Insur - Certificated"/>
    <x v="1"/>
    <x v="1"/>
    <n v="202210"/>
    <d v="2022-10-05T00:00:00"/>
    <d v="2022-12-05T00:00:00"/>
    <d v="2022-11-30T00:00:00"/>
    <n v="202212"/>
    <n v="4960"/>
    <s v="State UI Tax"/>
    <n v="583410"/>
    <s v="Benita Clardy"/>
    <n v="583410"/>
    <s v="Benita Clardy"/>
    <n v="11100731"/>
    <s v="ELEMENTARY TEACHER"/>
    <n v="30005260"/>
    <s v="ELEM TCHR"/>
    <n v="2968274"/>
    <n v="175577"/>
    <s v="005/2023"/>
    <s v="CE"/>
    <s v="Monthly Certificated"/>
    <s v="2UTK"/>
    <s v="UU-Teachers (K-12/Sp Ed)"/>
    <n v="0"/>
    <n v="0"/>
    <n v="0.75"/>
    <x v="0"/>
  </r>
  <r>
    <x v="0"/>
    <x v="4"/>
    <x v="0"/>
    <s v="010-7810"/>
    <s v="GF-Other State"/>
    <s v="1110-1000-7107T"/>
    <s v="7107T"/>
    <s v="Early Literacy Support Block Grant S"/>
    <n v="1465801"/>
    <s v="YES ACADEMY"/>
    <x v="6"/>
    <s v="Unemploy Insur - Certificated"/>
    <x v="1"/>
    <x v="1"/>
    <n v="202210"/>
    <d v="2022-10-05T00:00:00"/>
    <d v="2022-12-05T00:00:00"/>
    <d v="2022-11-30T00:00:00"/>
    <n v="202212"/>
    <n v="4960"/>
    <s v="State UI Tax"/>
    <n v="646547"/>
    <s v="Socorro Arellano"/>
    <n v="646547"/>
    <s v="Socorro Arellano"/>
    <n v="11100731"/>
    <s v="ELEMENTARY TEACHER"/>
    <n v="30016177"/>
    <s v="ELEM TCHR"/>
    <n v="2968286"/>
    <n v="175565"/>
    <s v="005/2023"/>
    <s v="CE"/>
    <s v="Monthly Certificated"/>
    <s v="2UTK"/>
    <s v="UU-Teachers (K-12/Sp Ed)"/>
    <n v="0"/>
    <n v="0"/>
    <n v="0.37"/>
    <x v="0"/>
  </r>
  <r>
    <x v="0"/>
    <x v="4"/>
    <x v="0"/>
    <s v="010-7810"/>
    <s v="GF-Other State"/>
    <s v="1110-1000-7107T"/>
    <s v="7107T"/>
    <s v="Early Literacy Support Block Grant S"/>
    <n v="1465801"/>
    <s v="YES ACADEMY"/>
    <x v="6"/>
    <s v="Unemploy Insur - Certificated"/>
    <x v="1"/>
    <x v="1"/>
    <n v="202210"/>
    <d v="2022-10-05T00:00:00"/>
    <d v="2022-12-05T00:00:00"/>
    <d v="2022-11-30T00:00:00"/>
    <n v="202212"/>
    <n v="4960"/>
    <s v="State UI Tax"/>
    <n v="801853"/>
    <s v="Brandy Whitaker"/>
    <n v="801853"/>
    <s v="Brandy Whitaker"/>
    <n v="11100731"/>
    <s v="ELEMENTARY TEACHER"/>
    <n v="30325105"/>
    <s v="ELEM TCHR"/>
    <n v="2968295"/>
    <n v="175569"/>
    <s v="005/2023"/>
    <s v="CE"/>
    <s v="Monthly Certificated"/>
    <s v="2UTK"/>
    <s v="UU-Teachers (K-12/Sp Ed)"/>
    <n v="0"/>
    <n v="0"/>
    <n v="0.38"/>
    <x v="0"/>
  </r>
  <r>
    <x v="0"/>
    <x v="4"/>
    <x v="0"/>
    <s v="010-7810"/>
    <s v="GF-Other State"/>
    <s v="1110-1000-7107T"/>
    <s v="7107T"/>
    <s v="Early Literacy Support Block Grant S"/>
    <n v="1465801"/>
    <s v="YES ACADEMY"/>
    <x v="6"/>
    <s v="Unemploy Insur - Certificated"/>
    <x v="1"/>
    <x v="1"/>
    <n v="202211"/>
    <d v="2022-11-04T00:00:00"/>
    <d v="2022-11-14T00:00:00"/>
    <d v="2022-11-14T00:00:00"/>
    <s v="B 0 2015"/>
    <n v="4960"/>
    <s v="State UI Tax"/>
    <n v="583410"/>
    <s v="Benita Clardy"/>
    <n v="583410"/>
    <s v="Benita Clardy"/>
    <n v="11100731"/>
    <s v="ELEMENTARY TEACHER"/>
    <n v="30005260"/>
    <s v="ELEM TCHR"/>
    <n v="2964412"/>
    <n v="175330"/>
    <s v="005/2023"/>
    <s v="CE"/>
    <s v="Monthly Certificated"/>
    <s v="2UTK"/>
    <s v="UU-Teachers (K-12/Sp Ed)"/>
    <n v="0"/>
    <n v="0"/>
    <n v="0.39"/>
    <x v="0"/>
  </r>
  <r>
    <x v="0"/>
    <x v="4"/>
    <x v="0"/>
    <s v="010-7810"/>
    <s v="GF-Other State"/>
    <s v="1110-1000-7107T"/>
    <s v="7107T"/>
    <s v="Early Literacy Support Block Grant S"/>
    <n v="1465801"/>
    <s v="YES ACADEMY"/>
    <x v="6"/>
    <s v="Unemploy Insur - Certificated"/>
    <x v="1"/>
    <x v="1"/>
    <n v="202211"/>
    <d v="2022-11-04T00:00:00"/>
    <d v="2022-11-14T00:00:00"/>
    <d v="2022-11-14T00:00:00"/>
    <s v="B 0 2015"/>
    <n v="4960"/>
    <s v="State UI Tax"/>
    <n v="646547"/>
    <s v="Socorro Arellano"/>
    <n v="646547"/>
    <s v="Socorro Arellano"/>
    <n v="11100731"/>
    <s v="ELEMENTARY TEACHER"/>
    <n v="30016177"/>
    <s v="ELEM TCHR"/>
    <n v="2964502"/>
    <n v="175361"/>
    <s v="005/2023"/>
    <s v="CE"/>
    <s v="Monthly Certificated"/>
    <s v="2UTK"/>
    <s v="UU-Teachers (K-12/Sp Ed)"/>
    <n v="0"/>
    <n v="0"/>
    <n v="0.38"/>
    <x v="0"/>
  </r>
  <r>
    <x v="0"/>
    <x v="4"/>
    <x v="0"/>
    <s v="010-7810"/>
    <s v="GF-Other State"/>
    <s v="1110-1000-7107T"/>
    <s v="7107T"/>
    <s v="Early Literacy Support Block Grant S"/>
    <n v="1465801"/>
    <s v="YES ACADEMY"/>
    <x v="6"/>
    <s v="Unemploy Insur - Certificated"/>
    <x v="1"/>
    <x v="1"/>
    <n v="202211"/>
    <d v="2022-11-04T00:00:00"/>
    <d v="2022-12-05T00:00:00"/>
    <d v="2022-11-30T00:00:00"/>
    <n v="202212"/>
    <n v="4960"/>
    <s v="State UI Tax"/>
    <n v="646547"/>
    <s v="Socorro Arellano"/>
    <n v="646547"/>
    <s v="Socorro Arellano"/>
    <n v="11100731"/>
    <s v="ELEMENTARY TEACHER"/>
    <n v="30016177"/>
    <s v="ELEM TCHR"/>
    <n v="2968286"/>
    <n v="175565"/>
    <s v="005/2023"/>
    <s v="CE"/>
    <s v="Monthly Certificated"/>
    <s v="2UTK"/>
    <s v="UU-Teachers (K-12/Sp Ed)"/>
    <n v="0"/>
    <n v="0"/>
    <n v="-0.02"/>
    <x v="0"/>
  </r>
  <r>
    <x v="0"/>
    <x v="4"/>
    <x v="0"/>
    <s v="010-7810"/>
    <s v="GF-Other State"/>
    <s v="1110-1000-7107T"/>
    <s v="7107T"/>
    <s v="Early Literacy Support Block Grant S"/>
    <n v="1465801"/>
    <s v="YES ACADEMY"/>
    <x v="6"/>
    <s v="Unemploy Insur - Certificated"/>
    <x v="1"/>
    <x v="1"/>
    <n v="202212"/>
    <d v="2022-12-05T00:00:00"/>
    <d v="2022-12-05T00:00:00"/>
    <d v="2022-11-30T00:00:00"/>
    <n v="202212"/>
    <n v="4960"/>
    <s v="State UI Tax"/>
    <n v="646547"/>
    <s v="Socorro Arellano"/>
    <n v="646547"/>
    <s v="Socorro Arellano"/>
    <n v="11100731"/>
    <s v="ELEMENTARY TEACHER"/>
    <n v="30016177"/>
    <s v="ELEM TCHR"/>
    <n v="2968286"/>
    <n v="175565"/>
    <s v="005/2023"/>
    <s v="CE"/>
    <s v="Monthly Certificated"/>
    <s v="2UTK"/>
    <s v="UU-Teachers (K-12/Sp Ed)"/>
    <n v="0"/>
    <n v="0"/>
    <n v="0.4"/>
    <x v="0"/>
  </r>
  <r>
    <x v="0"/>
    <x v="4"/>
    <x v="0"/>
    <s v="010-7810"/>
    <s v="GF-Other State"/>
    <s v="1110-1000-7107T"/>
    <s v="7107T"/>
    <s v="Early Literacy Support Block Grant S"/>
    <n v="1465801"/>
    <s v="YES ACADEMY"/>
    <x v="7"/>
    <s v="Workers Comp - Certificated"/>
    <x v="1"/>
    <x v="1"/>
    <n v="202210"/>
    <d v="2022-10-05T00:00:00"/>
    <d v="2022-12-05T00:00:00"/>
    <d v="2022-11-30T00:00:00"/>
    <n v="202212"/>
    <s v="390R"/>
    <s v="Works Comp ER"/>
    <n v="583410"/>
    <s v="Benita Clardy"/>
    <n v="583410"/>
    <s v="Benita Clardy"/>
    <n v="11100731"/>
    <s v="ELEMENTARY TEACHER"/>
    <n v="30005260"/>
    <s v="ELEM TCHR"/>
    <n v="2968274"/>
    <n v="175577"/>
    <s v="005/2023"/>
    <s v="CE"/>
    <s v="Monthly Certificated"/>
    <s v="2UTK"/>
    <s v="UU-Teachers (K-12/Sp Ed)"/>
    <n v="0"/>
    <n v="0"/>
    <n v="4.17"/>
    <x v="0"/>
  </r>
  <r>
    <x v="0"/>
    <x v="4"/>
    <x v="0"/>
    <s v="010-7810"/>
    <s v="GF-Other State"/>
    <s v="1110-1000-7107T"/>
    <s v="7107T"/>
    <s v="Early Literacy Support Block Grant S"/>
    <n v="1465801"/>
    <s v="YES ACADEMY"/>
    <x v="7"/>
    <s v="Workers Comp - Certificated"/>
    <x v="1"/>
    <x v="1"/>
    <n v="202210"/>
    <d v="2022-10-05T00:00:00"/>
    <d v="2022-12-05T00:00:00"/>
    <d v="2022-11-30T00:00:00"/>
    <n v="202212"/>
    <s v="390R"/>
    <s v="Works Comp ER"/>
    <n v="646547"/>
    <s v="Socorro Arellano"/>
    <n v="646547"/>
    <s v="Socorro Arellano"/>
    <n v="11100731"/>
    <s v="ELEMENTARY TEACHER"/>
    <n v="30016177"/>
    <s v="ELEM TCHR"/>
    <n v="2968286"/>
    <n v="175565"/>
    <s v="005/2023"/>
    <s v="CE"/>
    <s v="Monthly Certificated"/>
    <s v="2UTK"/>
    <s v="UU-Teachers (K-12/Sp Ed)"/>
    <n v="0"/>
    <n v="0"/>
    <n v="2"/>
    <x v="0"/>
  </r>
  <r>
    <x v="0"/>
    <x v="4"/>
    <x v="0"/>
    <s v="010-7810"/>
    <s v="GF-Other State"/>
    <s v="1110-1000-7107T"/>
    <s v="7107T"/>
    <s v="Early Literacy Support Block Grant S"/>
    <n v="1465801"/>
    <s v="YES ACADEMY"/>
    <x v="7"/>
    <s v="Workers Comp - Certificated"/>
    <x v="1"/>
    <x v="1"/>
    <n v="202210"/>
    <d v="2022-10-05T00:00:00"/>
    <d v="2022-12-05T00:00:00"/>
    <d v="2022-11-30T00:00:00"/>
    <n v="202212"/>
    <s v="390R"/>
    <s v="Works Comp ER"/>
    <n v="801853"/>
    <s v="Brandy Whitaker"/>
    <n v="801853"/>
    <s v="Brandy Whitaker"/>
    <n v="11100731"/>
    <s v="ELEMENTARY TEACHER"/>
    <n v="30325105"/>
    <s v="ELEM TCHR"/>
    <n v="2968295"/>
    <n v="175569"/>
    <s v="005/2023"/>
    <s v="CE"/>
    <s v="Monthly Certificated"/>
    <s v="2UTK"/>
    <s v="UU-Teachers (K-12/Sp Ed)"/>
    <n v="0"/>
    <n v="0"/>
    <n v="2.78"/>
    <x v="0"/>
  </r>
  <r>
    <x v="0"/>
    <x v="4"/>
    <x v="0"/>
    <s v="010-7810"/>
    <s v="GF-Other State"/>
    <s v="1110-1000-7107T"/>
    <s v="7107T"/>
    <s v="Early Literacy Support Block Grant S"/>
    <n v="1465801"/>
    <s v="YES ACADEMY"/>
    <x v="7"/>
    <s v="Workers Comp - Certificated"/>
    <x v="1"/>
    <x v="1"/>
    <n v="202211"/>
    <d v="2022-11-04T00:00:00"/>
    <d v="2022-11-14T00:00:00"/>
    <d v="2022-11-14T00:00:00"/>
    <s v="B 0 2015"/>
    <s v="390R"/>
    <s v="Works Comp ER"/>
    <n v="583410"/>
    <s v="Benita Clardy"/>
    <n v="583410"/>
    <s v="Benita Clardy"/>
    <n v="11100731"/>
    <s v="ELEMENTARY TEACHER"/>
    <n v="30005260"/>
    <s v="ELEM TCHR"/>
    <n v="2964412"/>
    <n v="175330"/>
    <s v="005/2023"/>
    <s v="CE"/>
    <s v="Monthly Certificated"/>
    <s v="2UTK"/>
    <s v="UU-Teachers (K-12/Sp Ed)"/>
    <n v="0"/>
    <n v="0"/>
    <n v="2.08"/>
    <x v="0"/>
  </r>
  <r>
    <x v="0"/>
    <x v="4"/>
    <x v="0"/>
    <s v="010-7810"/>
    <s v="GF-Other State"/>
    <s v="1110-1000-7107T"/>
    <s v="7107T"/>
    <s v="Early Literacy Support Block Grant S"/>
    <n v="1465801"/>
    <s v="YES ACADEMY"/>
    <x v="7"/>
    <s v="Workers Comp - Certificated"/>
    <x v="1"/>
    <x v="1"/>
    <n v="202211"/>
    <d v="2022-11-04T00:00:00"/>
    <d v="2022-11-14T00:00:00"/>
    <d v="2022-11-14T00:00:00"/>
    <s v="B 0 2015"/>
    <s v="390R"/>
    <s v="Works Comp ER"/>
    <n v="646547"/>
    <s v="Socorro Arellano"/>
    <n v="646547"/>
    <s v="Socorro Arellano"/>
    <n v="11100731"/>
    <s v="ELEMENTARY TEACHER"/>
    <n v="30016177"/>
    <s v="ELEM TCHR"/>
    <n v="2964502"/>
    <n v="175361"/>
    <s v="005/2023"/>
    <s v="CE"/>
    <s v="Monthly Certificated"/>
    <s v="2UTK"/>
    <s v="UU-Teachers (K-12/Sp Ed)"/>
    <n v="0"/>
    <n v="0"/>
    <n v="2"/>
    <x v="0"/>
  </r>
  <r>
    <x v="0"/>
    <x v="4"/>
    <x v="0"/>
    <s v="010-7810"/>
    <s v="GF-Other State"/>
    <s v="1110-1000-7107T"/>
    <s v="7107T"/>
    <s v="Early Literacy Support Block Grant S"/>
    <n v="1465801"/>
    <s v="YES ACADEMY"/>
    <x v="7"/>
    <s v="Workers Comp - Certificated"/>
    <x v="1"/>
    <x v="1"/>
    <n v="202212"/>
    <d v="2022-12-05T00:00:00"/>
    <d v="2022-12-05T00:00:00"/>
    <d v="2022-11-30T00:00:00"/>
    <n v="202212"/>
    <s v="390R"/>
    <s v="Works Comp ER"/>
    <n v="646547"/>
    <s v="Socorro Arellano"/>
    <n v="646547"/>
    <s v="Socorro Arellano"/>
    <n v="11100731"/>
    <s v="ELEMENTARY TEACHER"/>
    <n v="30016177"/>
    <s v="ELEM TCHR"/>
    <n v="2968286"/>
    <n v="175565"/>
    <s v="005/2023"/>
    <s v="CE"/>
    <s v="Monthly Certificated"/>
    <s v="2UTK"/>
    <s v="UU-Teachers (K-12/Sp Ed)"/>
    <n v="0"/>
    <n v="0"/>
    <n v="2"/>
    <x v="0"/>
  </r>
  <r>
    <x v="0"/>
    <x v="4"/>
    <x v="0"/>
    <s v="010-7810"/>
    <s v="GF-Other State"/>
    <s v="1110-1000-7107T"/>
    <s v="7107T"/>
    <s v="Early Literacy Support Block Grant S"/>
    <n v="1478601"/>
    <s v="LA SALLE EL"/>
    <x v="17"/>
    <s v="Teacher Salaries - Supple/Other"/>
    <x v="2"/>
    <x v="2"/>
    <n v="202203"/>
    <d v="2022-03-04T00:00:00"/>
    <d v="2022-11-14T00:00:00"/>
    <d v="2022-11-14T00:00:00"/>
    <s v="B 0 2015"/>
    <n v="102"/>
    <s v="Special Assignment (SAXB)"/>
    <n v="1059266"/>
    <s v="Stephanie Hughes"/>
    <n v="1059266"/>
    <s v="Stephanie Hughes"/>
    <n v="11100731"/>
    <s v="ELEMENTARY TEACHER"/>
    <n v="30364863"/>
    <s v="ELEMENTARY TEACHER"/>
    <n v="2964394"/>
    <n v="175338"/>
    <s v="005/2023"/>
    <s v="CE"/>
    <s v="Monthly Certificated"/>
    <s v="2UTK"/>
    <s v="UU-Teachers (K-12/Sp Ed)"/>
    <n v="42.44"/>
    <n v="0"/>
    <n v="3.81"/>
    <x v="0"/>
  </r>
  <r>
    <x v="0"/>
    <x v="4"/>
    <x v="0"/>
    <s v="010-7810"/>
    <s v="GF-Other State"/>
    <s v="1110-1000-7107T"/>
    <s v="7107T"/>
    <s v="Early Literacy Support Block Grant S"/>
    <n v="1478601"/>
    <s v="LA SALLE EL"/>
    <x v="17"/>
    <s v="Teacher Salaries - Supple/Other"/>
    <x v="2"/>
    <x v="2"/>
    <n v="202203"/>
    <d v="2022-03-04T00:00:00"/>
    <d v="2022-12-05T00:00:00"/>
    <d v="2022-11-30T00:00:00"/>
    <n v="202212"/>
    <n v="102"/>
    <s v="Special Assignment (SAXB)"/>
    <n v="775916"/>
    <s v="Anthony Vazquez"/>
    <n v="775916"/>
    <s v="Anthony Vazquez"/>
    <n v="11100731"/>
    <s v="ELEMENTARY TEACHER"/>
    <n v="30024164"/>
    <s v="ELEM TCHR"/>
    <n v="2968107"/>
    <n v="175568"/>
    <s v="005/2023"/>
    <s v="CE"/>
    <s v="Monthly Certificated"/>
    <s v="2UTK"/>
    <s v="UU-Teachers (K-12/Sp Ed)"/>
    <n v="47.85"/>
    <n v="8"/>
    <n v="382.79"/>
    <x v="0"/>
  </r>
  <r>
    <x v="0"/>
    <x v="4"/>
    <x v="0"/>
    <s v="010-7810"/>
    <s v="GF-Other State"/>
    <s v="1110-1000-7107T"/>
    <s v="7107T"/>
    <s v="Early Literacy Support Block Grant S"/>
    <n v="1478601"/>
    <s v="LA SALLE EL"/>
    <x v="17"/>
    <s v="Teacher Salaries - Supple/Other"/>
    <x v="2"/>
    <x v="2"/>
    <n v="202203"/>
    <d v="2022-03-04T00:00:00"/>
    <d v="2022-12-05T00:00:00"/>
    <d v="2022-11-30T00:00:00"/>
    <n v="202212"/>
    <n v="102"/>
    <s v="Special Assignment (SAXB)"/>
    <n v="775916"/>
    <s v="Anthony Vazquez"/>
    <n v="775916"/>
    <s v="Anthony Vazquez"/>
    <n v="11200762"/>
    <s v="TCHR,EL,SUB,D-D"/>
    <n v="30062364"/>
    <s v="SUP-TCHR,EL,SUB,D-D"/>
    <n v="2968107"/>
    <n v="175568"/>
    <s v="005/2023"/>
    <s v="CE"/>
    <s v="Monthly Certificated"/>
    <s v="2UTK"/>
    <s v="UU-Teachers (K-12/Sp Ed)"/>
    <n v="35.46"/>
    <n v="-8"/>
    <n v="-283.64"/>
    <x v="0"/>
  </r>
  <r>
    <x v="0"/>
    <x v="4"/>
    <x v="0"/>
    <s v="010-7810"/>
    <s v="GF-Other State"/>
    <s v="1110-1000-7107T"/>
    <s v="7107T"/>
    <s v="Early Literacy Support Block Grant S"/>
    <n v="1478601"/>
    <s v="LA SALLE EL"/>
    <x v="17"/>
    <s v="Teacher Salaries - Supple/Other"/>
    <x v="2"/>
    <x v="2"/>
    <n v="202204"/>
    <d v="2022-04-05T00:00:00"/>
    <d v="2022-11-14T00:00:00"/>
    <d v="2022-11-14T00:00:00"/>
    <s v="B 0 2015"/>
    <n v="102"/>
    <s v="Special Assignment (SAXB)"/>
    <n v="1059266"/>
    <s v="Stephanie Hughes"/>
    <n v="1059266"/>
    <s v="Stephanie Hughes"/>
    <n v="11100731"/>
    <s v="ELEMENTARY TEACHER"/>
    <n v="30364863"/>
    <s v="ELEMENTARY TEACHER"/>
    <n v="2964394"/>
    <n v="175338"/>
    <s v="005/2023"/>
    <s v="CE"/>
    <s v="Monthly Certificated"/>
    <s v="2UTK"/>
    <s v="UU-Teachers (K-12/Sp Ed)"/>
    <n v="42.44"/>
    <n v="0"/>
    <n v="3.81"/>
    <x v="0"/>
  </r>
  <r>
    <x v="0"/>
    <x v="4"/>
    <x v="0"/>
    <s v="010-7810"/>
    <s v="GF-Other State"/>
    <s v="1110-1000-7107T"/>
    <s v="7107T"/>
    <s v="Early Literacy Support Block Grant S"/>
    <n v="1478601"/>
    <s v="LA SALLE EL"/>
    <x v="17"/>
    <s v="Teacher Salaries - Supple/Other"/>
    <x v="2"/>
    <x v="2"/>
    <n v="202204"/>
    <d v="2022-04-05T00:00:00"/>
    <d v="2022-12-05T00:00:00"/>
    <d v="2022-11-30T00:00:00"/>
    <n v="202212"/>
    <n v="102"/>
    <s v="Special Assignment (SAXB)"/>
    <n v="775916"/>
    <s v="Anthony Vazquez"/>
    <n v="775916"/>
    <s v="Anthony Vazquez"/>
    <n v="11100731"/>
    <s v="ELEMENTARY TEACHER"/>
    <n v="30024164"/>
    <s v="ELEM TCHR"/>
    <n v="2968107"/>
    <n v="175568"/>
    <s v="005/2023"/>
    <s v="CE"/>
    <s v="Monthly Certificated"/>
    <s v="2UTK"/>
    <s v="UU-Teachers (K-12/Sp Ed)"/>
    <n v="47.85"/>
    <n v="8"/>
    <n v="382.79"/>
    <x v="0"/>
  </r>
  <r>
    <x v="0"/>
    <x v="4"/>
    <x v="0"/>
    <s v="010-7810"/>
    <s v="GF-Other State"/>
    <s v="1110-1000-7107T"/>
    <s v="7107T"/>
    <s v="Early Literacy Support Block Grant S"/>
    <n v="1478601"/>
    <s v="LA SALLE EL"/>
    <x v="17"/>
    <s v="Teacher Salaries - Supple/Other"/>
    <x v="2"/>
    <x v="2"/>
    <n v="202204"/>
    <d v="2022-04-05T00:00:00"/>
    <d v="2022-12-05T00:00:00"/>
    <d v="2022-11-30T00:00:00"/>
    <n v="202212"/>
    <n v="102"/>
    <s v="Special Assignment (SAXB)"/>
    <n v="775916"/>
    <s v="Anthony Vazquez"/>
    <n v="775916"/>
    <s v="Anthony Vazquez"/>
    <n v="11200762"/>
    <s v="TCHR,EL,SUB,D-D"/>
    <n v="30062364"/>
    <s v="SUP-TCHR,EL,SUB,D-D"/>
    <n v="2968107"/>
    <n v="175568"/>
    <s v="005/2023"/>
    <s v="CE"/>
    <s v="Monthly Certificated"/>
    <s v="2UTK"/>
    <s v="UU-Teachers (K-12/Sp Ed)"/>
    <n v="35.46"/>
    <n v="-8"/>
    <n v="-283.64"/>
    <x v="0"/>
  </r>
  <r>
    <x v="0"/>
    <x v="4"/>
    <x v="0"/>
    <s v="010-7810"/>
    <s v="GF-Other State"/>
    <s v="1110-1000-7107T"/>
    <s v="7107T"/>
    <s v="Early Literacy Support Block Grant S"/>
    <n v="1478601"/>
    <s v="LA SALLE EL"/>
    <x v="17"/>
    <s v="Teacher Salaries - Supple/Other"/>
    <x v="2"/>
    <x v="2"/>
    <n v="202205"/>
    <d v="2022-05-05T00:00:00"/>
    <d v="2022-11-14T00:00:00"/>
    <d v="2022-11-14T00:00:00"/>
    <s v="B 0 2015"/>
    <n v="102"/>
    <s v="Special Assignment (SAXB)"/>
    <n v="1059266"/>
    <s v="Stephanie Hughes"/>
    <n v="1059266"/>
    <s v="Stephanie Hughes"/>
    <n v="11100731"/>
    <s v="ELEMENTARY TEACHER"/>
    <n v="30364863"/>
    <s v="ELEMENTARY TEACHER"/>
    <n v="2964394"/>
    <n v="175338"/>
    <s v="005/2023"/>
    <s v="CE"/>
    <s v="Monthly Certificated"/>
    <s v="2UTK"/>
    <s v="UU-Teachers (K-12/Sp Ed)"/>
    <n v="42.44"/>
    <n v="0"/>
    <n v="6.68"/>
    <x v="0"/>
  </r>
  <r>
    <x v="0"/>
    <x v="4"/>
    <x v="0"/>
    <s v="010-7810"/>
    <s v="GF-Other State"/>
    <s v="1110-1000-7107T"/>
    <s v="7107T"/>
    <s v="Early Literacy Support Block Grant S"/>
    <n v="1478601"/>
    <s v="LA SALLE EL"/>
    <x v="17"/>
    <s v="Teacher Salaries - Supple/Other"/>
    <x v="2"/>
    <x v="2"/>
    <n v="202205"/>
    <d v="2022-05-05T00:00:00"/>
    <d v="2022-12-05T00:00:00"/>
    <d v="2022-11-30T00:00:00"/>
    <n v="202212"/>
    <n v="102"/>
    <s v="Special Assignment (SAXB)"/>
    <n v="775916"/>
    <s v="Anthony Vazquez"/>
    <n v="775916"/>
    <s v="Anthony Vazquez"/>
    <n v="11100731"/>
    <s v="ELEMENTARY TEACHER"/>
    <n v="30024164"/>
    <s v="ELEM TCHR"/>
    <n v="2968107"/>
    <n v="175568"/>
    <s v="005/2023"/>
    <s v="CE"/>
    <s v="Monthly Certificated"/>
    <s v="2UTK"/>
    <s v="UU-Teachers (K-12/Sp Ed)"/>
    <n v="47.85"/>
    <n v="14"/>
    <n v="669.88"/>
    <x v="0"/>
  </r>
  <r>
    <x v="0"/>
    <x v="4"/>
    <x v="0"/>
    <s v="010-7810"/>
    <s v="GF-Other State"/>
    <s v="1110-1000-7107T"/>
    <s v="7107T"/>
    <s v="Early Literacy Support Block Grant S"/>
    <n v="1478601"/>
    <s v="LA SALLE EL"/>
    <x v="17"/>
    <s v="Teacher Salaries - Supple/Other"/>
    <x v="2"/>
    <x v="2"/>
    <n v="202205"/>
    <d v="2022-05-05T00:00:00"/>
    <d v="2022-12-05T00:00:00"/>
    <d v="2022-11-30T00:00:00"/>
    <n v="202212"/>
    <n v="102"/>
    <s v="Special Assignment (SAXB)"/>
    <n v="775916"/>
    <s v="Anthony Vazquez"/>
    <n v="775916"/>
    <s v="Anthony Vazquez"/>
    <n v="11200762"/>
    <s v="TCHR,EL,SUB,D-D"/>
    <n v="30062364"/>
    <s v="SUP-TCHR,EL,SUB,D-D"/>
    <n v="2968107"/>
    <n v="175568"/>
    <s v="005/2023"/>
    <s v="CE"/>
    <s v="Monthly Certificated"/>
    <s v="2UTK"/>
    <s v="UU-Teachers (K-12/Sp Ed)"/>
    <n v="35.46"/>
    <n v="-14"/>
    <n v="-496.38"/>
    <x v="0"/>
  </r>
  <r>
    <x v="0"/>
    <x v="4"/>
    <x v="0"/>
    <s v="010-7810"/>
    <s v="GF-Other State"/>
    <s v="1110-1000-7107T"/>
    <s v="7107T"/>
    <s v="Early Literacy Support Block Grant S"/>
    <n v="1478601"/>
    <s v="LA SALLE EL"/>
    <x v="17"/>
    <s v="Teacher Salaries - Supple/Other"/>
    <x v="2"/>
    <x v="2"/>
    <n v="202206"/>
    <d v="2022-06-03T00:00:00"/>
    <d v="2022-11-14T00:00:00"/>
    <d v="2022-11-14T00:00:00"/>
    <s v="B 0 2015"/>
    <n v="102"/>
    <s v="Special Assignment (SAXB)"/>
    <n v="1059266"/>
    <s v="Stephanie Hughes"/>
    <n v="1059266"/>
    <s v="Stephanie Hughes"/>
    <n v="11100731"/>
    <s v="ELEMENTARY TEACHER"/>
    <n v="30364863"/>
    <s v="ELEMENTARY TEACHER"/>
    <n v="2964394"/>
    <n v="175338"/>
    <s v="005/2023"/>
    <s v="CE"/>
    <s v="Monthly Certificated"/>
    <s v="2UTK"/>
    <s v="UU-Teachers (K-12/Sp Ed)"/>
    <n v="42.44"/>
    <n v="0"/>
    <n v="6.68"/>
    <x v="0"/>
  </r>
  <r>
    <x v="0"/>
    <x v="4"/>
    <x v="0"/>
    <s v="010-7810"/>
    <s v="GF-Other State"/>
    <s v="1110-1000-7107T"/>
    <s v="7107T"/>
    <s v="Early Literacy Support Block Grant S"/>
    <n v="1478601"/>
    <s v="LA SALLE EL"/>
    <x v="17"/>
    <s v="Teacher Salaries - Supple/Other"/>
    <x v="2"/>
    <x v="2"/>
    <n v="202206"/>
    <d v="2022-06-03T00:00:00"/>
    <d v="2022-12-05T00:00:00"/>
    <d v="2022-11-30T00:00:00"/>
    <n v="202212"/>
    <n v="102"/>
    <s v="Special Assignment (SAXB)"/>
    <n v="775916"/>
    <s v="Anthony Vazquez"/>
    <n v="775916"/>
    <s v="Anthony Vazquez"/>
    <n v="11100731"/>
    <s v="ELEMENTARY TEACHER"/>
    <n v="30024164"/>
    <s v="ELEM TCHR"/>
    <n v="2968107"/>
    <n v="175568"/>
    <s v="005/2023"/>
    <s v="CE"/>
    <s v="Monthly Certificated"/>
    <s v="2UTK"/>
    <s v="UU-Teachers (K-12/Sp Ed)"/>
    <n v="47.85"/>
    <n v="14"/>
    <n v="669.88"/>
    <x v="0"/>
  </r>
  <r>
    <x v="0"/>
    <x v="4"/>
    <x v="0"/>
    <s v="010-7810"/>
    <s v="GF-Other State"/>
    <s v="1110-1000-7107T"/>
    <s v="7107T"/>
    <s v="Early Literacy Support Block Grant S"/>
    <n v="1478601"/>
    <s v="LA SALLE EL"/>
    <x v="17"/>
    <s v="Teacher Salaries - Supple/Other"/>
    <x v="2"/>
    <x v="2"/>
    <n v="202206"/>
    <d v="2022-06-03T00:00:00"/>
    <d v="2022-12-05T00:00:00"/>
    <d v="2022-11-30T00:00:00"/>
    <n v="202212"/>
    <n v="102"/>
    <s v="Special Assignment (SAXB)"/>
    <n v="775916"/>
    <s v="Anthony Vazquez"/>
    <n v="775916"/>
    <s v="Anthony Vazquez"/>
    <n v="11200762"/>
    <s v="TCHR,EL,SUB,D-D"/>
    <n v="30062364"/>
    <s v="SUP-TCHR,EL,SUB,D-D"/>
    <n v="2968107"/>
    <n v="175568"/>
    <s v="005/2023"/>
    <s v="CE"/>
    <s v="Monthly Certificated"/>
    <s v="2UTK"/>
    <s v="UU-Teachers (K-12/Sp Ed)"/>
    <n v="35.46"/>
    <n v="-14"/>
    <n v="-496.38"/>
    <x v="0"/>
  </r>
  <r>
    <x v="0"/>
    <x v="4"/>
    <x v="0"/>
    <s v="010-7810"/>
    <s v="GF-Other State"/>
    <s v="1110-1000-7107T"/>
    <s v="7107T"/>
    <s v="Early Literacy Support Block Grant S"/>
    <n v="1478601"/>
    <s v="LA SALLE EL"/>
    <x v="17"/>
    <s v="Teacher Salaries - Supple/Other"/>
    <x v="2"/>
    <x v="2"/>
    <n v="202207"/>
    <d v="2022-07-05T00:00:00"/>
    <d v="2022-11-14T00:00:00"/>
    <d v="2022-11-14T00:00:00"/>
    <s v="B 0 2015"/>
    <n v="102"/>
    <s v="Special Assignment (SAXB)"/>
    <n v="1059266"/>
    <s v="Stephanie Hughes"/>
    <n v="1059266"/>
    <s v="Stephanie Hughes"/>
    <n v="11100731"/>
    <s v="ELEMENTARY TEACHER"/>
    <n v="30364863"/>
    <s v="ELEMENTARY TEACHER"/>
    <n v="2964394"/>
    <n v="175338"/>
    <s v="005/2023"/>
    <s v="CE"/>
    <s v="Monthly Certificated"/>
    <s v="2UTK"/>
    <s v="UU-Teachers (K-12/Sp Ed)"/>
    <n v="42.44"/>
    <n v="0"/>
    <n v="11.45"/>
    <x v="0"/>
  </r>
  <r>
    <x v="0"/>
    <x v="4"/>
    <x v="0"/>
    <s v="010-7810"/>
    <s v="GF-Other State"/>
    <s v="1110-1000-7107T"/>
    <s v="7107T"/>
    <s v="Early Literacy Support Block Grant S"/>
    <n v="1478601"/>
    <s v="LA SALLE EL"/>
    <x v="2"/>
    <s v="STRS - Certificated"/>
    <x v="2"/>
    <x v="2"/>
    <n v="202203"/>
    <d v="2022-03-04T00:00:00"/>
    <d v="2022-11-14T00:00:00"/>
    <d v="2022-11-14T00:00:00"/>
    <s v="B 0 2015"/>
    <n v="4945"/>
    <s v="STRS ER"/>
    <n v="1059266"/>
    <s v="Stephanie Hughes"/>
    <n v="1059266"/>
    <s v="Stephanie Hughes"/>
    <n v="11100731"/>
    <s v="ELEMENTARY TEACHER"/>
    <n v="30364863"/>
    <s v="ELEMENTARY TEACHER"/>
    <n v="2964394"/>
    <n v="175338"/>
    <s v="005/2023"/>
    <s v="CE"/>
    <s v="Monthly Certificated"/>
    <s v="2UTK"/>
    <s v="UU-Teachers (K-12/Sp Ed)"/>
    <n v="0"/>
    <n v="0"/>
    <n v="0.65"/>
    <x v="0"/>
  </r>
  <r>
    <x v="0"/>
    <x v="4"/>
    <x v="0"/>
    <s v="010-7810"/>
    <s v="GF-Other State"/>
    <s v="1110-1000-7107T"/>
    <s v="7107T"/>
    <s v="Early Literacy Support Block Grant S"/>
    <n v="1478601"/>
    <s v="LA SALLE EL"/>
    <x v="2"/>
    <s v="STRS - Certificated"/>
    <x v="2"/>
    <x v="2"/>
    <n v="202203"/>
    <d v="2022-03-04T00:00:00"/>
    <d v="2022-12-05T00:00:00"/>
    <d v="2022-11-30T00:00:00"/>
    <n v="202212"/>
    <n v="4945"/>
    <s v="STRS ER"/>
    <n v="775916"/>
    <s v="Anthony Vazquez"/>
    <n v="775916"/>
    <s v="Anthony Vazquez"/>
    <n v="11100731"/>
    <s v="ELEMENTARY TEACHER"/>
    <n v="30024164"/>
    <s v="ELEM TCHR"/>
    <n v="2968107"/>
    <n v="175568"/>
    <s v="005/2023"/>
    <s v="CE"/>
    <s v="Monthly Certificated"/>
    <s v="2UTK"/>
    <s v="UU-Teachers (K-12/Sp Ed)"/>
    <n v="0"/>
    <n v="0"/>
    <n v="64.77"/>
    <x v="0"/>
  </r>
  <r>
    <x v="0"/>
    <x v="4"/>
    <x v="0"/>
    <s v="010-7810"/>
    <s v="GF-Other State"/>
    <s v="1110-1000-7107T"/>
    <s v="7107T"/>
    <s v="Early Literacy Support Block Grant S"/>
    <n v="1478601"/>
    <s v="LA SALLE EL"/>
    <x v="2"/>
    <s v="STRS - Certificated"/>
    <x v="2"/>
    <x v="2"/>
    <n v="202203"/>
    <d v="2022-03-04T00:00:00"/>
    <d v="2022-12-05T00:00:00"/>
    <d v="2022-11-30T00:00:00"/>
    <n v="202212"/>
    <n v="4945"/>
    <s v="STRS ER"/>
    <n v="775916"/>
    <s v="Anthony Vazquez"/>
    <n v="775916"/>
    <s v="Anthony Vazquez"/>
    <n v="11200762"/>
    <s v="TCHR,EL,SUB,D-D"/>
    <n v="30062364"/>
    <s v="SUP-TCHR,EL,SUB,D-D"/>
    <n v="2968107"/>
    <n v="175568"/>
    <s v="005/2023"/>
    <s v="CE"/>
    <s v="Monthly Certificated"/>
    <s v="2UTK"/>
    <s v="UU-Teachers (K-12/Sp Ed)"/>
    <n v="0"/>
    <n v="0"/>
    <n v="-47.99"/>
    <x v="0"/>
  </r>
  <r>
    <x v="0"/>
    <x v="4"/>
    <x v="0"/>
    <s v="010-7810"/>
    <s v="GF-Other State"/>
    <s v="1110-1000-7107T"/>
    <s v="7107T"/>
    <s v="Early Literacy Support Block Grant S"/>
    <n v="1478601"/>
    <s v="LA SALLE EL"/>
    <x v="2"/>
    <s v="STRS - Certificated"/>
    <x v="2"/>
    <x v="2"/>
    <n v="202204"/>
    <d v="2022-04-05T00:00:00"/>
    <d v="2022-11-14T00:00:00"/>
    <d v="2022-11-14T00:00:00"/>
    <s v="B 0 2015"/>
    <n v="4945"/>
    <s v="STRS ER"/>
    <n v="1059266"/>
    <s v="Stephanie Hughes"/>
    <n v="1059266"/>
    <s v="Stephanie Hughes"/>
    <n v="11100731"/>
    <s v="ELEMENTARY TEACHER"/>
    <n v="30364863"/>
    <s v="ELEMENTARY TEACHER"/>
    <n v="2964394"/>
    <n v="175338"/>
    <s v="005/2023"/>
    <s v="CE"/>
    <s v="Monthly Certificated"/>
    <s v="2UTK"/>
    <s v="UU-Teachers (K-12/Sp Ed)"/>
    <n v="0"/>
    <n v="0"/>
    <n v="0.64"/>
    <x v="0"/>
  </r>
  <r>
    <x v="0"/>
    <x v="4"/>
    <x v="0"/>
    <s v="010-7810"/>
    <s v="GF-Other State"/>
    <s v="1110-1000-7107T"/>
    <s v="7107T"/>
    <s v="Early Literacy Support Block Grant S"/>
    <n v="1478601"/>
    <s v="LA SALLE EL"/>
    <x v="2"/>
    <s v="STRS - Certificated"/>
    <x v="2"/>
    <x v="2"/>
    <n v="202204"/>
    <d v="2022-04-05T00:00:00"/>
    <d v="2022-12-05T00:00:00"/>
    <d v="2022-11-30T00:00:00"/>
    <n v="202212"/>
    <n v="4945"/>
    <s v="STRS ER"/>
    <n v="775916"/>
    <s v="Anthony Vazquez"/>
    <n v="775916"/>
    <s v="Anthony Vazquez"/>
    <n v="11100731"/>
    <s v="ELEMENTARY TEACHER"/>
    <n v="30024164"/>
    <s v="ELEM TCHR"/>
    <n v="2968107"/>
    <n v="175568"/>
    <s v="005/2023"/>
    <s v="CE"/>
    <s v="Monthly Certificated"/>
    <s v="2UTK"/>
    <s v="UU-Teachers (K-12/Sp Ed)"/>
    <n v="0"/>
    <n v="0"/>
    <n v="64.77"/>
    <x v="0"/>
  </r>
  <r>
    <x v="0"/>
    <x v="4"/>
    <x v="0"/>
    <s v="010-7810"/>
    <s v="GF-Other State"/>
    <s v="1110-1000-7107T"/>
    <s v="7107T"/>
    <s v="Early Literacy Support Block Grant S"/>
    <n v="1478601"/>
    <s v="LA SALLE EL"/>
    <x v="2"/>
    <s v="STRS - Certificated"/>
    <x v="2"/>
    <x v="2"/>
    <n v="202204"/>
    <d v="2022-04-05T00:00:00"/>
    <d v="2022-12-05T00:00:00"/>
    <d v="2022-11-30T00:00:00"/>
    <n v="202212"/>
    <n v="4945"/>
    <s v="STRS ER"/>
    <n v="775916"/>
    <s v="Anthony Vazquez"/>
    <n v="775916"/>
    <s v="Anthony Vazquez"/>
    <n v="11200762"/>
    <s v="TCHR,EL,SUB,D-D"/>
    <n v="30062364"/>
    <s v="SUP-TCHR,EL,SUB,D-D"/>
    <n v="2968107"/>
    <n v="175568"/>
    <s v="005/2023"/>
    <s v="CE"/>
    <s v="Monthly Certificated"/>
    <s v="2UTK"/>
    <s v="UU-Teachers (K-12/Sp Ed)"/>
    <n v="0"/>
    <n v="0"/>
    <n v="-47.99"/>
    <x v="0"/>
  </r>
  <r>
    <x v="0"/>
    <x v="4"/>
    <x v="0"/>
    <s v="010-7810"/>
    <s v="GF-Other State"/>
    <s v="1110-1000-7107T"/>
    <s v="7107T"/>
    <s v="Early Literacy Support Block Grant S"/>
    <n v="1478601"/>
    <s v="LA SALLE EL"/>
    <x v="2"/>
    <s v="STRS - Certificated"/>
    <x v="2"/>
    <x v="2"/>
    <n v="202205"/>
    <d v="2022-05-05T00:00:00"/>
    <d v="2022-11-14T00:00:00"/>
    <d v="2022-11-14T00:00:00"/>
    <s v="B 0 2015"/>
    <n v="4945"/>
    <s v="STRS ER"/>
    <n v="1059266"/>
    <s v="Stephanie Hughes"/>
    <n v="1059266"/>
    <s v="Stephanie Hughes"/>
    <n v="11100731"/>
    <s v="ELEMENTARY TEACHER"/>
    <n v="30364863"/>
    <s v="ELEMENTARY TEACHER"/>
    <n v="2964394"/>
    <n v="175338"/>
    <s v="005/2023"/>
    <s v="CE"/>
    <s v="Monthly Certificated"/>
    <s v="2UTK"/>
    <s v="UU-Teachers (K-12/Sp Ed)"/>
    <n v="0"/>
    <n v="0"/>
    <n v="1.1299999999999999"/>
    <x v="0"/>
  </r>
  <r>
    <x v="0"/>
    <x v="4"/>
    <x v="0"/>
    <s v="010-7810"/>
    <s v="GF-Other State"/>
    <s v="1110-1000-7107T"/>
    <s v="7107T"/>
    <s v="Early Literacy Support Block Grant S"/>
    <n v="1478601"/>
    <s v="LA SALLE EL"/>
    <x v="2"/>
    <s v="STRS - Certificated"/>
    <x v="2"/>
    <x v="2"/>
    <n v="202205"/>
    <d v="2022-05-05T00:00:00"/>
    <d v="2022-12-05T00:00:00"/>
    <d v="2022-11-30T00:00:00"/>
    <n v="202212"/>
    <n v="4945"/>
    <s v="STRS ER"/>
    <n v="775916"/>
    <s v="Anthony Vazquez"/>
    <n v="775916"/>
    <s v="Anthony Vazquez"/>
    <n v="11100731"/>
    <s v="ELEMENTARY TEACHER"/>
    <n v="30024164"/>
    <s v="ELEM TCHR"/>
    <n v="2968107"/>
    <n v="175568"/>
    <s v="005/2023"/>
    <s v="CE"/>
    <s v="Monthly Certificated"/>
    <s v="2UTK"/>
    <s v="UU-Teachers (K-12/Sp Ed)"/>
    <n v="0"/>
    <n v="0"/>
    <n v="113.34"/>
    <x v="0"/>
  </r>
  <r>
    <x v="0"/>
    <x v="4"/>
    <x v="0"/>
    <s v="010-7810"/>
    <s v="GF-Other State"/>
    <s v="1110-1000-7107T"/>
    <s v="7107T"/>
    <s v="Early Literacy Support Block Grant S"/>
    <n v="1478601"/>
    <s v="LA SALLE EL"/>
    <x v="2"/>
    <s v="STRS - Certificated"/>
    <x v="2"/>
    <x v="2"/>
    <n v="202205"/>
    <d v="2022-05-05T00:00:00"/>
    <d v="2022-12-05T00:00:00"/>
    <d v="2022-11-30T00:00:00"/>
    <n v="202212"/>
    <n v="4945"/>
    <s v="STRS ER"/>
    <n v="775916"/>
    <s v="Anthony Vazquez"/>
    <n v="775916"/>
    <s v="Anthony Vazquez"/>
    <n v="11200762"/>
    <s v="TCHR,EL,SUB,D-D"/>
    <n v="30062364"/>
    <s v="SUP-TCHR,EL,SUB,D-D"/>
    <n v="2968107"/>
    <n v="175568"/>
    <s v="005/2023"/>
    <s v="CE"/>
    <s v="Monthly Certificated"/>
    <s v="2UTK"/>
    <s v="UU-Teachers (K-12/Sp Ed)"/>
    <n v="0"/>
    <n v="0"/>
    <n v="-83.99"/>
    <x v="0"/>
  </r>
  <r>
    <x v="0"/>
    <x v="4"/>
    <x v="0"/>
    <s v="010-7810"/>
    <s v="GF-Other State"/>
    <s v="1110-1000-7107T"/>
    <s v="7107T"/>
    <s v="Early Literacy Support Block Grant S"/>
    <n v="1478601"/>
    <s v="LA SALLE EL"/>
    <x v="2"/>
    <s v="STRS - Certificated"/>
    <x v="2"/>
    <x v="2"/>
    <n v="202206"/>
    <d v="2022-06-03T00:00:00"/>
    <d v="2022-11-14T00:00:00"/>
    <d v="2022-11-14T00:00:00"/>
    <s v="B 0 2015"/>
    <n v="4945"/>
    <s v="STRS ER"/>
    <n v="1059266"/>
    <s v="Stephanie Hughes"/>
    <n v="1059266"/>
    <s v="Stephanie Hughes"/>
    <n v="11100731"/>
    <s v="ELEMENTARY TEACHER"/>
    <n v="30364863"/>
    <s v="ELEMENTARY TEACHER"/>
    <n v="2964394"/>
    <n v="175338"/>
    <s v="005/2023"/>
    <s v="CE"/>
    <s v="Monthly Certificated"/>
    <s v="2UTK"/>
    <s v="UU-Teachers (K-12/Sp Ed)"/>
    <n v="0"/>
    <n v="0"/>
    <n v="1.1299999999999999"/>
    <x v="0"/>
  </r>
  <r>
    <x v="0"/>
    <x v="4"/>
    <x v="0"/>
    <s v="010-7810"/>
    <s v="GF-Other State"/>
    <s v="1110-1000-7107T"/>
    <s v="7107T"/>
    <s v="Early Literacy Support Block Grant S"/>
    <n v="1478601"/>
    <s v="LA SALLE EL"/>
    <x v="2"/>
    <s v="STRS - Certificated"/>
    <x v="2"/>
    <x v="2"/>
    <n v="202206"/>
    <d v="2022-06-03T00:00:00"/>
    <d v="2022-12-05T00:00:00"/>
    <d v="2022-11-30T00:00:00"/>
    <n v="202212"/>
    <n v="4945"/>
    <s v="STRS ER"/>
    <n v="775916"/>
    <s v="Anthony Vazquez"/>
    <n v="775916"/>
    <s v="Anthony Vazquez"/>
    <n v="11100731"/>
    <s v="ELEMENTARY TEACHER"/>
    <n v="30024164"/>
    <s v="ELEM TCHR"/>
    <n v="2968107"/>
    <n v="175568"/>
    <s v="005/2023"/>
    <s v="CE"/>
    <s v="Monthly Certificated"/>
    <s v="2UTK"/>
    <s v="UU-Teachers (K-12/Sp Ed)"/>
    <n v="0"/>
    <n v="0"/>
    <n v="113.34"/>
    <x v="0"/>
  </r>
  <r>
    <x v="0"/>
    <x v="4"/>
    <x v="0"/>
    <s v="010-7810"/>
    <s v="GF-Other State"/>
    <s v="1110-1000-7107T"/>
    <s v="7107T"/>
    <s v="Early Literacy Support Block Grant S"/>
    <n v="1478601"/>
    <s v="LA SALLE EL"/>
    <x v="2"/>
    <s v="STRS - Certificated"/>
    <x v="2"/>
    <x v="2"/>
    <n v="202206"/>
    <d v="2022-06-03T00:00:00"/>
    <d v="2022-12-05T00:00:00"/>
    <d v="2022-11-30T00:00:00"/>
    <n v="202212"/>
    <n v="4945"/>
    <s v="STRS ER"/>
    <n v="775916"/>
    <s v="Anthony Vazquez"/>
    <n v="775916"/>
    <s v="Anthony Vazquez"/>
    <n v="11200762"/>
    <s v="TCHR,EL,SUB,D-D"/>
    <n v="30062364"/>
    <s v="SUP-TCHR,EL,SUB,D-D"/>
    <n v="2968107"/>
    <n v="175568"/>
    <s v="005/2023"/>
    <s v="CE"/>
    <s v="Monthly Certificated"/>
    <s v="2UTK"/>
    <s v="UU-Teachers (K-12/Sp Ed)"/>
    <n v="0"/>
    <n v="0"/>
    <n v="-83.99"/>
    <x v="0"/>
  </r>
  <r>
    <x v="0"/>
    <x v="4"/>
    <x v="0"/>
    <s v="010-7810"/>
    <s v="GF-Other State"/>
    <s v="1110-1000-7107T"/>
    <s v="7107T"/>
    <s v="Early Literacy Support Block Grant S"/>
    <n v="1478601"/>
    <s v="LA SALLE EL"/>
    <x v="2"/>
    <s v="STRS - Certificated"/>
    <x v="2"/>
    <x v="2"/>
    <n v="202207"/>
    <d v="2022-07-05T00:00:00"/>
    <d v="2022-11-14T00:00:00"/>
    <d v="2022-11-14T00:00:00"/>
    <s v="B 0 2015"/>
    <n v="4945"/>
    <s v="STRS ER"/>
    <n v="1059266"/>
    <s v="Stephanie Hughes"/>
    <n v="1059266"/>
    <s v="Stephanie Hughes"/>
    <n v="11100731"/>
    <s v="ELEMENTARY TEACHER"/>
    <n v="30364863"/>
    <s v="ELEMENTARY TEACHER"/>
    <n v="2964394"/>
    <n v="175338"/>
    <s v="005/2023"/>
    <s v="CE"/>
    <s v="Monthly Certificated"/>
    <s v="2UTK"/>
    <s v="UU-Teachers (K-12/Sp Ed)"/>
    <n v="0"/>
    <n v="0"/>
    <n v="1.94"/>
    <x v="0"/>
  </r>
  <r>
    <x v="0"/>
    <x v="4"/>
    <x v="0"/>
    <s v="010-7810"/>
    <s v="GF-Other State"/>
    <s v="1110-1000-7107T"/>
    <s v="7107T"/>
    <s v="Early Literacy Support Block Grant S"/>
    <n v="1478601"/>
    <s v="LA SALLE EL"/>
    <x v="3"/>
    <s v="Medicare - Certificated"/>
    <x v="2"/>
    <x v="2"/>
    <n v="202203"/>
    <d v="2022-03-04T00:00:00"/>
    <d v="2022-12-05T00:00:00"/>
    <d v="2022-11-30T00:00:00"/>
    <n v="202212"/>
    <n v="4956"/>
    <s v="Medr Taxes-ERd"/>
    <n v="775916"/>
    <s v="Anthony Vazquez"/>
    <n v="775916"/>
    <s v="Anthony Vazquez"/>
    <n v="11100731"/>
    <s v="ELEMENTARY TEACHER"/>
    <n v="30024164"/>
    <s v="ELEM TCHR"/>
    <n v="2968107"/>
    <n v="175568"/>
    <s v="005/2023"/>
    <s v="CE"/>
    <s v="Monthly Certificated"/>
    <s v="2UTK"/>
    <s v="UU-Teachers (K-12/Sp Ed)"/>
    <n v="0"/>
    <n v="0"/>
    <n v="3.53"/>
    <x v="0"/>
  </r>
  <r>
    <x v="0"/>
    <x v="4"/>
    <x v="0"/>
    <s v="010-7810"/>
    <s v="GF-Other State"/>
    <s v="1110-1000-7107T"/>
    <s v="7107T"/>
    <s v="Early Literacy Support Block Grant S"/>
    <n v="1478601"/>
    <s v="LA SALLE EL"/>
    <x v="3"/>
    <s v="Medicare - Certificated"/>
    <x v="2"/>
    <x v="2"/>
    <n v="202203"/>
    <d v="2022-03-04T00:00:00"/>
    <d v="2022-12-05T00:00:00"/>
    <d v="2022-11-30T00:00:00"/>
    <n v="202212"/>
    <n v="4956"/>
    <s v="Medr Taxes-ERd"/>
    <n v="775916"/>
    <s v="Anthony Vazquez"/>
    <n v="775916"/>
    <s v="Anthony Vazquez"/>
    <n v="11200762"/>
    <s v="TCHR,EL,SUB,D-D"/>
    <n v="30062364"/>
    <s v="SUP-TCHR,EL,SUB,D-D"/>
    <n v="2968107"/>
    <n v="175568"/>
    <s v="005/2023"/>
    <s v="CE"/>
    <s v="Monthly Certificated"/>
    <s v="2UTK"/>
    <s v="UU-Teachers (K-12/Sp Ed)"/>
    <n v="0"/>
    <n v="0"/>
    <n v="-3.53"/>
    <x v="0"/>
  </r>
  <r>
    <x v="0"/>
    <x v="4"/>
    <x v="0"/>
    <s v="010-7810"/>
    <s v="GF-Other State"/>
    <s v="1110-1000-7107T"/>
    <s v="7107T"/>
    <s v="Early Literacy Support Block Grant S"/>
    <n v="1478601"/>
    <s v="LA SALLE EL"/>
    <x v="3"/>
    <s v="Medicare - Certificated"/>
    <x v="2"/>
    <x v="2"/>
    <n v="202204"/>
    <d v="2022-04-05T00:00:00"/>
    <d v="2022-12-05T00:00:00"/>
    <d v="2022-11-30T00:00:00"/>
    <n v="202212"/>
    <n v="4956"/>
    <s v="Medr Taxes-ERd"/>
    <n v="775916"/>
    <s v="Anthony Vazquez"/>
    <n v="775916"/>
    <s v="Anthony Vazquez"/>
    <n v="11100731"/>
    <s v="ELEMENTARY TEACHER"/>
    <n v="30024164"/>
    <s v="ELEM TCHR"/>
    <n v="2968107"/>
    <n v="175568"/>
    <s v="005/2023"/>
    <s v="CE"/>
    <s v="Monthly Certificated"/>
    <s v="2UTK"/>
    <s v="UU-Teachers (K-12/Sp Ed)"/>
    <n v="0"/>
    <n v="0"/>
    <n v="3.44"/>
    <x v="0"/>
  </r>
  <r>
    <x v="0"/>
    <x v="4"/>
    <x v="0"/>
    <s v="010-7810"/>
    <s v="GF-Other State"/>
    <s v="1110-1000-7107T"/>
    <s v="7107T"/>
    <s v="Early Literacy Support Block Grant S"/>
    <n v="1478601"/>
    <s v="LA SALLE EL"/>
    <x v="3"/>
    <s v="Medicare - Certificated"/>
    <x v="2"/>
    <x v="2"/>
    <n v="202204"/>
    <d v="2022-04-05T00:00:00"/>
    <d v="2022-12-05T00:00:00"/>
    <d v="2022-11-30T00:00:00"/>
    <n v="202212"/>
    <n v="4956"/>
    <s v="Medr Taxes-ERd"/>
    <n v="775916"/>
    <s v="Anthony Vazquez"/>
    <n v="775916"/>
    <s v="Anthony Vazquez"/>
    <n v="11200762"/>
    <s v="TCHR,EL,SUB,D-D"/>
    <n v="30062364"/>
    <s v="SUP-TCHR,EL,SUB,D-D"/>
    <n v="2968107"/>
    <n v="175568"/>
    <s v="005/2023"/>
    <s v="CE"/>
    <s v="Monthly Certificated"/>
    <s v="2UTK"/>
    <s v="UU-Teachers (K-12/Sp Ed)"/>
    <n v="0"/>
    <n v="0"/>
    <n v="-3.34"/>
    <x v="0"/>
  </r>
  <r>
    <x v="0"/>
    <x v="4"/>
    <x v="0"/>
    <s v="010-7810"/>
    <s v="GF-Other State"/>
    <s v="1110-1000-7107T"/>
    <s v="7107T"/>
    <s v="Early Literacy Support Block Grant S"/>
    <n v="1478601"/>
    <s v="LA SALLE EL"/>
    <x v="3"/>
    <s v="Medicare - Certificated"/>
    <x v="2"/>
    <x v="2"/>
    <n v="202205"/>
    <d v="2022-05-05T00:00:00"/>
    <d v="2022-12-05T00:00:00"/>
    <d v="2022-11-30T00:00:00"/>
    <n v="202212"/>
    <n v="4956"/>
    <s v="Medr Taxes-ERd"/>
    <n v="775916"/>
    <s v="Anthony Vazquez"/>
    <n v="775916"/>
    <s v="Anthony Vazquez"/>
    <n v="11100731"/>
    <s v="ELEMENTARY TEACHER"/>
    <n v="30024164"/>
    <s v="ELEM TCHR"/>
    <n v="2968107"/>
    <n v="175568"/>
    <s v="005/2023"/>
    <s v="CE"/>
    <s v="Monthly Certificated"/>
    <s v="2UTK"/>
    <s v="UU-Teachers (K-12/Sp Ed)"/>
    <n v="0"/>
    <n v="0"/>
    <n v="6.35"/>
    <x v="0"/>
  </r>
  <r>
    <x v="0"/>
    <x v="4"/>
    <x v="0"/>
    <s v="010-7810"/>
    <s v="GF-Other State"/>
    <s v="1110-1000-7107T"/>
    <s v="7107T"/>
    <s v="Early Literacy Support Block Grant S"/>
    <n v="1478601"/>
    <s v="LA SALLE EL"/>
    <x v="3"/>
    <s v="Medicare - Certificated"/>
    <x v="2"/>
    <x v="2"/>
    <n v="202205"/>
    <d v="2022-05-05T00:00:00"/>
    <d v="2022-12-05T00:00:00"/>
    <d v="2022-11-30T00:00:00"/>
    <n v="202212"/>
    <n v="4956"/>
    <s v="Medr Taxes-ERd"/>
    <n v="775916"/>
    <s v="Anthony Vazquez"/>
    <n v="775916"/>
    <s v="Anthony Vazquez"/>
    <n v="11200762"/>
    <s v="TCHR,EL,SUB,D-D"/>
    <n v="30062364"/>
    <s v="SUP-TCHR,EL,SUB,D-D"/>
    <n v="2968107"/>
    <n v="175568"/>
    <s v="005/2023"/>
    <s v="CE"/>
    <s v="Monthly Certificated"/>
    <s v="2UTK"/>
    <s v="UU-Teachers (K-12/Sp Ed)"/>
    <n v="0"/>
    <n v="0"/>
    <n v="-6.04"/>
    <x v="0"/>
  </r>
  <r>
    <x v="0"/>
    <x v="4"/>
    <x v="0"/>
    <s v="010-7810"/>
    <s v="GF-Other State"/>
    <s v="1110-1000-7107T"/>
    <s v="7107T"/>
    <s v="Early Literacy Support Block Grant S"/>
    <n v="1478601"/>
    <s v="LA SALLE EL"/>
    <x v="3"/>
    <s v="Medicare - Certificated"/>
    <x v="2"/>
    <x v="2"/>
    <n v="202206"/>
    <d v="2022-06-03T00:00:00"/>
    <d v="2022-11-14T00:00:00"/>
    <d v="2022-11-14T00:00:00"/>
    <s v="B 0 2015"/>
    <n v="4956"/>
    <s v="Medr Taxes-ERd"/>
    <n v="1059266"/>
    <s v="Stephanie Hughes"/>
    <n v="1059266"/>
    <s v="Stephanie Hughes"/>
    <n v="11100731"/>
    <s v="ELEMENTARY TEACHER"/>
    <n v="30364863"/>
    <s v="ELEMENTARY TEACHER"/>
    <n v="2964394"/>
    <n v="175338"/>
    <s v="005/2023"/>
    <s v="CE"/>
    <s v="Monthly Certificated"/>
    <s v="2UTK"/>
    <s v="UU-Teachers (K-12/Sp Ed)"/>
    <n v="0"/>
    <n v="0"/>
    <n v="-0.01"/>
    <x v="0"/>
  </r>
  <r>
    <x v="0"/>
    <x v="4"/>
    <x v="0"/>
    <s v="010-7810"/>
    <s v="GF-Other State"/>
    <s v="1110-1000-7107T"/>
    <s v="7107T"/>
    <s v="Early Literacy Support Block Grant S"/>
    <n v="1478601"/>
    <s v="LA SALLE EL"/>
    <x v="3"/>
    <s v="Medicare - Certificated"/>
    <x v="2"/>
    <x v="2"/>
    <n v="202206"/>
    <d v="2022-06-03T00:00:00"/>
    <d v="2022-12-05T00:00:00"/>
    <d v="2022-11-30T00:00:00"/>
    <n v="202212"/>
    <n v="4956"/>
    <s v="Medr Taxes-ERd"/>
    <n v="775916"/>
    <s v="Anthony Vazquez"/>
    <n v="775916"/>
    <s v="Anthony Vazquez"/>
    <n v="11100731"/>
    <s v="ELEMENTARY TEACHER"/>
    <n v="30024164"/>
    <s v="ELEM TCHR"/>
    <n v="2968107"/>
    <n v="175568"/>
    <s v="005/2023"/>
    <s v="CE"/>
    <s v="Monthly Certificated"/>
    <s v="2UTK"/>
    <s v="UU-Teachers (K-12/Sp Ed)"/>
    <n v="0"/>
    <n v="0"/>
    <n v="7.74"/>
    <x v="0"/>
  </r>
  <r>
    <x v="0"/>
    <x v="4"/>
    <x v="0"/>
    <s v="010-7810"/>
    <s v="GF-Other State"/>
    <s v="1110-1000-7107T"/>
    <s v="7107T"/>
    <s v="Early Literacy Support Block Grant S"/>
    <n v="1478601"/>
    <s v="LA SALLE EL"/>
    <x v="3"/>
    <s v="Medicare - Certificated"/>
    <x v="2"/>
    <x v="2"/>
    <n v="202206"/>
    <d v="2022-06-03T00:00:00"/>
    <d v="2022-12-05T00:00:00"/>
    <d v="2022-11-30T00:00:00"/>
    <n v="202212"/>
    <n v="4956"/>
    <s v="Medr Taxes-ERd"/>
    <n v="775916"/>
    <s v="Anthony Vazquez"/>
    <n v="775916"/>
    <s v="Anthony Vazquez"/>
    <n v="11200762"/>
    <s v="TCHR,EL,SUB,D-D"/>
    <n v="30062364"/>
    <s v="SUP-TCHR,EL,SUB,D-D"/>
    <n v="2968107"/>
    <n v="175568"/>
    <s v="005/2023"/>
    <s v="CE"/>
    <s v="Monthly Certificated"/>
    <s v="2UTK"/>
    <s v="UU-Teachers (K-12/Sp Ed)"/>
    <n v="0"/>
    <n v="0"/>
    <n v="-7.36"/>
    <x v="0"/>
  </r>
  <r>
    <x v="0"/>
    <x v="4"/>
    <x v="0"/>
    <s v="010-7810"/>
    <s v="GF-Other State"/>
    <s v="1110-1000-7107T"/>
    <s v="7107T"/>
    <s v="Early Literacy Support Block Grant S"/>
    <n v="1478601"/>
    <s v="LA SALLE EL"/>
    <x v="3"/>
    <s v="Medicare - Certificated"/>
    <x v="2"/>
    <x v="2"/>
    <n v="202207"/>
    <d v="2022-07-05T00:00:00"/>
    <d v="2022-11-14T00:00:00"/>
    <d v="2022-11-14T00:00:00"/>
    <s v="B 0 2015"/>
    <n v="4956"/>
    <s v="Medr Taxes-ERd"/>
    <n v="1059266"/>
    <s v="Stephanie Hughes"/>
    <n v="1059266"/>
    <s v="Stephanie Hughes"/>
    <n v="11100731"/>
    <s v="ELEMENTARY TEACHER"/>
    <n v="30364863"/>
    <s v="ELEMENTARY TEACHER"/>
    <n v="2964394"/>
    <n v="175338"/>
    <s v="005/2023"/>
    <s v="CE"/>
    <s v="Monthly Certificated"/>
    <s v="2UTK"/>
    <s v="UU-Teachers (K-12/Sp Ed)"/>
    <n v="0"/>
    <n v="0"/>
    <n v="7.0000000000000007E-2"/>
    <x v="0"/>
  </r>
  <r>
    <x v="0"/>
    <x v="4"/>
    <x v="0"/>
    <s v="010-7810"/>
    <s v="GF-Other State"/>
    <s v="1110-1000-7107T"/>
    <s v="7107T"/>
    <s v="Early Literacy Support Block Grant S"/>
    <n v="1478601"/>
    <s v="LA SALLE EL"/>
    <x v="3"/>
    <s v="Medicare - Certificated"/>
    <x v="2"/>
    <x v="2"/>
    <n v="202207"/>
    <d v="2022-07-05T00:00:00"/>
    <d v="2022-12-05T00:00:00"/>
    <d v="2022-11-30T00:00:00"/>
    <n v="202212"/>
    <n v="4956"/>
    <s v="Medr Taxes-ERd"/>
    <n v="775916"/>
    <s v="Anthony Vazquez"/>
    <n v="775916"/>
    <s v="Anthony Vazquez"/>
    <n v="11200762"/>
    <s v="TCHR,EL,SUB,D-D"/>
    <n v="30062364"/>
    <s v="SUP-TCHR,EL,SUB,D-D"/>
    <n v="2968107"/>
    <n v="175568"/>
    <s v="005/2023"/>
    <s v="CE"/>
    <s v="Monthly Certificated"/>
    <s v="2UTK"/>
    <s v="UU-Teachers (K-12/Sp Ed)"/>
    <n v="0"/>
    <n v="0"/>
    <n v="-1.0900000000000001"/>
    <x v="0"/>
  </r>
  <r>
    <x v="0"/>
    <x v="4"/>
    <x v="0"/>
    <s v="010-7810"/>
    <s v="GF-Other State"/>
    <s v="1110-1000-7107T"/>
    <s v="7107T"/>
    <s v="Early Literacy Support Block Grant S"/>
    <n v="1478601"/>
    <s v="LA SALLE EL"/>
    <x v="6"/>
    <s v="Unemploy Insur - Certificated"/>
    <x v="2"/>
    <x v="2"/>
    <n v="202203"/>
    <d v="2022-03-04T00:00:00"/>
    <d v="2022-12-05T00:00:00"/>
    <d v="2022-11-30T00:00:00"/>
    <n v="202212"/>
    <n v="4960"/>
    <s v="State UI Tax"/>
    <n v="775916"/>
    <s v="Anthony Vazquez"/>
    <n v="775916"/>
    <s v="Anthony Vazquez"/>
    <n v="11100731"/>
    <s v="ELEMENTARY TEACHER"/>
    <n v="30024164"/>
    <s v="ELEM TCHR"/>
    <n v="2968107"/>
    <n v="175568"/>
    <s v="005/2023"/>
    <s v="CE"/>
    <s v="Monthly Certificated"/>
    <s v="2UTK"/>
    <s v="UU-Teachers (K-12/Sp Ed)"/>
    <n v="0"/>
    <n v="0"/>
    <n v="1.22"/>
    <x v="0"/>
  </r>
  <r>
    <x v="0"/>
    <x v="4"/>
    <x v="0"/>
    <s v="010-7810"/>
    <s v="GF-Other State"/>
    <s v="1110-1000-7107T"/>
    <s v="7107T"/>
    <s v="Early Literacy Support Block Grant S"/>
    <n v="1478601"/>
    <s v="LA SALLE EL"/>
    <x v="6"/>
    <s v="Unemploy Insur - Certificated"/>
    <x v="2"/>
    <x v="2"/>
    <n v="202203"/>
    <d v="2022-03-04T00:00:00"/>
    <d v="2022-12-05T00:00:00"/>
    <d v="2022-11-30T00:00:00"/>
    <n v="202212"/>
    <n v="4960"/>
    <s v="State UI Tax"/>
    <n v="775916"/>
    <s v="Anthony Vazquez"/>
    <n v="775916"/>
    <s v="Anthony Vazquez"/>
    <n v="11200762"/>
    <s v="TCHR,EL,SUB,D-D"/>
    <n v="30062364"/>
    <s v="SUP-TCHR,EL,SUB,D-D"/>
    <n v="2968107"/>
    <n v="175568"/>
    <s v="005/2023"/>
    <s v="CE"/>
    <s v="Monthly Certificated"/>
    <s v="2UTK"/>
    <s v="UU-Teachers (K-12/Sp Ed)"/>
    <n v="0"/>
    <n v="0"/>
    <n v="-1.22"/>
    <x v="0"/>
  </r>
  <r>
    <x v="0"/>
    <x v="4"/>
    <x v="0"/>
    <s v="010-7810"/>
    <s v="GF-Other State"/>
    <s v="1110-1000-7107T"/>
    <s v="7107T"/>
    <s v="Early Literacy Support Block Grant S"/>
    <n v="1478601"/>
    <s v="LA SALLE EL"/>
    <x v="6"/>
    <s v="Unemploy Insur - Certificated"/>
    <x v="2"/>
    <x v="2"/>
    <n v="202204"/>
    <d v="2022-04-05T00:00:00"/>
    <d v="2022-12-05T00:00:00"/>
    <d v="2022-11-30T00:00:00"/>
    <n v="202212"/>
    <n v="4960"/>
    <s v="State UI Tax"/>
    <n v="775916"/>
    <s v="Anthony Vazquez"/>
    <n v="775916"/>
    <s v="Anthony Vazquez"/>
    <n v="11100731"/>
    <s v="ELEMENTARY TEACHER"/>
    <n v="30024164"/>
    <s v="ELEM TCHR"/>
    <n v="2968107"/>
    <n v="175568"/>
    <s v="005/2023"/>
    <s v="CE"/>
    <s v="Monthly Certificated"/>
    <s v="2UTK"/>
    <s v="UU-Teachers (K-12/Sp Ed)"/>
    <n v="0"/>
    <n v="0"/>
    <n v="1.19"/>
    <x v="0"/>
  </r>
  <r>
    <x v="0"/>
    <x v="4"/>
    <x v="0"/>
    <s v="010-7810"/>
    <s v="GF-Other State"/>
    <s v="1110-1000-7107T"/>
    <s v="7107T"/>
    <s v="Early Literacy Support Block Grant S"/>
    <n v="1478601"/>
    <s v="LA SALLE EL"/>
    <x v="6"/>
    <s v="Unemploy Insur - Certificated"/>
    <x v="2"/>
    <x v="2"/>
    <n v="202204"/>
    <d v="2022-04-05T00:00:00"/>
    <d v="2022-12-05T00:00:00"/>
    <d v="2022-11-30T00:00:00"/>
    <n v="202212"/>
    <n v="4960"/>
    <s v="State UI Tax"/>
    <n v="775916"/>
    <s v="Anthony Vazquez"/>
    <n v="775916"/>
    <s v="Anthony Vazquez"/>
    <n v="11200762"/>
    <s v="TCHR,EL,SUB,D-D"/>
    <n v="30062364"/>
    <s v="SUP-TCHR,EL,SUB,D-D"/>
    <n v="2968107"/>
    <n v="175568"/>
    <s v="005/2023"/>
    <s v="CE"/>
    <s v="Monthly Certificated"/>
    <s v="2UTK"/>
    <s v="UU-Teachers (K-12/Sp Ed)"/>
    <n v="0"/>
    <n v="0"/>
    <n v="-1.1499999999999999"/>
    <x v="0"/>
  </r>
  <r>
    <x v="0"/>
    <x v="4"/>
    <x v="0"/>
    <s v="010-7810"/>
    <s v="GF-Other State"/>
    <s v="1110-1000-7107T"/>
    <s v="7107T"/>
    <s v="Early Literacy Support Block Grant S"/>
    <n v="1478601"/>
    <s v="LA SALLE EL"/>
    <x v="6"/>
    <s v="Unemploy Insur - Certificated"/>
    <x v="2"/>
    <x v="2"/>
    <n v="202205"/>
    <d v="2022-05-05T00:00:00"/>
    <d v="2022-12-05T00:00:00"/>
    <d v="2022-11-30T00:00:00"/>
    <n v="202212"/>
    <n v="4960"/>
    <s v="State UI Tax"/>
    <n v="775916"/>
    <s v="Anthony Vazquez"/>
    <n v="775916"/>
    <s v="Anthony Vazquez"/>
    <n v="11100731"/>
    <s v="ELEMENTARY TEACHER"/>
    <n v="30024164"/>
    <s v="ELEM TCHR"/>
    <n v="2968107"/>
    <n v="175568"/>
    <s v="005/2023"/>
    <s v="CE"/>
    <s v="Monthly Certificated"/>
    <s v="2UTK"/>
    <s v="UU-Teachers (K-12/Sp Ed)"/>
    <n v="0"/>
    <n v="0"/>
    <n v="2.19"/>
    <x v="0"/>
  </r>
  <r>
    <x v="0"/>
    <x v="4"/>
    <x v="0"/>
    <s v="010-7810"/>
    <s v="GF-Other State"/>
    <s v="1110-1000-7107T"/>
    <s v="7107T"/>
    <s v="Early Literacy Support Block Grant S"/>
    <n v="1478601"/>
    <s v="LA SALLE EL"/>
    <x v="6"/>
    <s v="Unemploy Insur - Certificated"/>
    <x v="2"/>
    <x v="2"/>
    <n v="202205"/>
    <d v="2022-05-05T00:00:00"/>
    <d v="2022-12-05T00:00:00"/>
    <d v="2022-11-30T00:00:00"/>
    <n v="202212"/>
    <n v="4960"/>
    <s v="State UI Tax"/>
    <n v="775916"/>
    <s v="Anthony Vazquez"/>
    <n v="775916"/>
    <s v="Anthony Vazquez"/>
    <n v="11200762"/>
    <s v="TCHR,EL,SUB,D-D"/>
    <n v="30062364"/>
    <s v="SUP-TCHR,EL,SUB,D-D"/>
    <n v="2968107"/>
    <n v="175568"/>
    <s v="005/2023"/>
    <s v="CE"/>
    <s v="Monthly Certificated"/>
    <s v="2UTK"/>
    <s v="UU-Teachers (K-12/Sp Ed)"/>
    <n v="0"/>
    <n v="0"/>
    <n v="-2.08"/>
    <x v="0"/>
  </r>
  <r>
    <x v="0"/>
    <x v="4"/>
    <x v="0"/>
    <s v="010-7810"/>
    <s v="GF-Other State"/>
    <s v="1110-1000-7107T"/>
    <s v="7107T"/>
    <s v="Early Literacy Support Block Grant S"/>
    <n v="1478601"/>
    <s v="LA SALLE EL"/>
    <x v="6"/>
    <s v="Unemploy Insur - Certificated"/>
    <x v="2"/>
    <x v="2"/>
    <n v="202206"/>
    <d v="2022-06-03T00:00:00"/>
    <d v="2022-12-05T00:00:00"/>
    <d v="2022-11-30T00:00:00"/>
    <n v="202212"/>
    <n v="4960"/>
    <s v="State UI Tax"/>
    <n v="775916"/>
    <s v="Anthony Vazquez"/>
    <n v="775916"/>
    <s v="Anthony Vazquez"/>
    <n v="11100731"/>
    <s v="ELEMENTARY TEACHER"/>
    <n v="30024164"/>
    <s v="ELEM TCHR"/>
    <n v="2968107"/>
    <n v="175568"/>
    <s v="005/2023"/>
    <s v="CE"/>
    <s v="Monthly Certificated"/>
    <s v="2UTK"/>
    <s v="UU-Teachers (K-12/Sp Ed)"/>
    <n v="0"/>
    <n v="0"/>
    <n v="2.67"/>
    <x v="0"/>
  </r>
  <r>
    <x v="0"/>
    <x v="4"/>
    <x v="0"/>
    <s v="010-7810"/>
    <s v="GF-Other State"/>
    <s v="1110-1000-7107T"/>
    <s v="7107T"/>
    <s v="Early Literacy Support Block Grant S"/>
    <n v="1478601"/>
    <s v="LA SALLE EL"/>
    <x v="6"/>
    <s v="Unemploy Insur - Certificated"/>
    <x v="2"/>
    <x v="2"/>
    <n v="202206"/>
    <d v="2022-06-03T00:00:00"/>
    <d v="2022-12-05T00:00:00"/>
    <d v="2022-11-30T00:00:00"/>
    <n v="202212"/>
    <n v="4960"/>
    <s v="State UI Tax"/>
    <n v="775916"/>
    <s v="Anthony Vazquez"/>
    <n v="775916"/>
    <s v="Anthony Vazquez"/>
    <n v="11200762"/>
    <s v="TCHR,EL,SUB,D-D"/>
    <n v="30062364"/>
    <s v="SUP-TCHR,EL,SUB,D-D"/>
    <n v="2968107"/>
    <n v="175568"/>
    <s v="005/2023"/>
    <s v="CE"/>
    <s v="Monthly Certificated"/>
    <s v="2UTK"/>
    <s v="UU-Teachers (K-12/Sp Ed)"/>
    <n v="0"/>
    <n v="0"/>
    <n v="-2.54"/>
    <x v="0"/>
  </r>
  <r>
    <x v="0"/>
    <x v="4"/>
    <x v="0"/>
    <s v="010-7810"/>
    <s v="GF-Other State"/>
    <s v="1110-1000-7107T"/>
    <s v="7107T"/>
    <s v="Early Literacy Support Block Grant S"/>
    <n v="1478601"/>
    <s v="LA SALLE EL"/>
    <x v="6"/>
    <s v="Unemploy Insur - Certificated"/>
    <x v="2"/>
    <x v="2"/>
    <n v="202207"/>
    <d v="2022-07-05T00:00:00"/>
    <d v="2022-11-14T00:00:00"/>
    <d v="2022-11-14T00:00:00"/>
    <s v="B 0 2015"/>
    <n v="4960"/>
    <s v="State UI Tax"/>
    <n v="1059266"/>
    <s v="Stephanie Hughes"/>
    <n v="1059266"/>
    <s v="Stephanie Hughes"/>
    <n v="11100731"/>
    <s v="ELEMENTARY TEACHER"/>
    <n v="30364863"/>
    <s v="ELEMENTARY TEACHER"/>
    <n v="2964394"/>
    <n v="175338"/>
    <s v="005/2023"/>
    <s v="CE"/>
    <s v="Monthly Certificated"/>
    <s v="2UTK"/>
    <s v="UU-Teachers (K-12/Sp Ed)"/>
    <n v="0"/>
    <n v="0"/>
    <n v="0.02"/>
    <x v="0"/>
  </r>
  <r>
    <x v="0"/>
    <x v="4"/>
    <x v="0"/>
    <s v="010-7810"/>
    <s v="GF-Other State"/>
    <s v="1110-1000-7107T"/>
    <s v="7107T"/>
    <s v="Early Literacy Support Block Grant S"/>
    <n v="1478601"/>
    <s v="LA SALLE EL"/>
    <x v="6"/>
    <s v="Unemploy Insur - Certificated"/>
    <x v="2"/>
    <x v="2"/>
    <n v="202207"/>
    <d v="2022-07-05T00:00:00"/>
    <d v="2022-12-05T00:00:00"/>
    <d v="2022-11-30T00:00:00"/>
    <n v="202212"/>
    <n v="4960"/>
    <s v="State UI Tax"/>
    <n v="775916"/>
    <s v="Anthony Vazquez"/>
    <n v="775916"/>
    <s v="Anthony Vazquez"/>
    <n v="11200762"/>
    <s v="TCHR,EL,SUB,D-D"/>
    <n v="30062364"/>
    <s v="SUP-TCHR,EL,SUB,D-D"/>
    <n v="2968107"/>
    <n v="175568"/>
    <s v="005/2023"/>
    <s v="CE"/>
    <s v="Monthly Certificated"/>
    <s v="2UTK"/>
    <s v="UU-Teachers (K-12/Sp Ed)"/>
    <n v="0"/>
    <n v="0"/>
    <n v="-0.37"/>
    <x v="0"/>
  </r>
  <r>
    <x v="0"/>
    <x v="4"/>
    <x v="0"/>
    <s v="010-7810"/>
    <s v="GF-Other State"/>
    <s v="1110-1000-7107T"/>
    <s v="7107T"/>
    <s v="Early Literacy Support Block Grant S"/>
    <n v="1478601"/>
    <s v="LA SALLE EL"/>
    <x v="7"/>
    <s v="Workers Comp - Certificated"/>
    <x v="2"/>
    <x v="2"/>
    <n v="202203"/>
    <d v="2022-03-04T00:00:00"/>
    <d v="2022-11-14T00:00:00"/>
    <d v="2022-11-14T00:00:00"/>
    <s v="B 0 2015"/>
    <s v="390R"/>
    <s v="Works Comp ER"/>
    <n v="1059266"/>
    <s v="Stephanie Hughes"/>
    <n v="1059266"/>
    <s v="Stephanie Hughes"/>
    <n v="11100731"/>
    <s v="ELEMENTARY TEACHER"/>
    <n v="30364863"/>
    <s v="ELEMENTARY TEACHER"/>
    <n v="2964394"/>
    <n v="175338"/>
    <s v="005/2023"/>
    <s v="CE"/>
    <s v="Monthly Certificated"/>
    <s v="2UTK"/>
    <s v="UU-Teachers (K-12/Sp Ed)"/>
    <n v="0"/>
    <n v="0"/>
    <n v="0.1"/>
    <x v="0"/>
  </r>
  <r>
    <x v="0"/>
    <x v="4"/>
    <x v="0"/>
    <s v="010-7810"/>
    <s v="GF-Other State"/>
    <s v="1110-1000-7107T"/>
    <s v="7107T"/>
    <s v="Early Literacy Support Block Grant S"/>
    <n v="1478601"/>
    <s v="LA SALLE EL"/>
    <x v="7"/>
    <s v="Workers Comp - Certificated"/>
    <x v="2"/>
    <x v="2"/>
    <n v="202203"/>
    <d v="2022-03-04T00:00:00"/>
    <d v="2022-12-05T00:00:00"/>
    <d v="2022-11-30T00:00:00"/>
    <n v="202212"/>
    <s v="390R"/>
    <s v="Works Comp ER"/>
    <n v="775916"/>
    <s v="Anthony Vazquez"/>
    <n v="775916"/>
    <s v="Anthony Vazquez"/>
    <n v="11100731"/>
    <s v="ELEMENTARY TEACHER"/>
    <n v="30024164"/>
    <s v="ELEM TCHR"/>
    <n v="2968107"/>
    <n v="175568"/>
    <s v="005/2023"/>
    <s v="CE"/>
    <s v="Monthly Certificated"/>
    <s v="2UTK"/>
    <s v="UU-Teachers (K-12/Sp Ed)"/>
    <n v="0"/>
    <n v="0"/>
    <n v="9.4499999999999993"/>
    <x v="0"/>
  </r>
  <r>
    <x v="0"/>
    <x v="4"/>
    <x v="0"/>
    <s v="010-7810"/>
    <s v="GF-Other State"/>
    <s v="1110-1000-7107T"/>
    <s v="7107T"/>
    <s v="Early Literacy Support Block Grant S"/>
    <n v="1478601"/>
    <s v="LA SALLE EL"/>
    <x v="7"/>
    <s v="Workers Comp - Certificated"/>
    <x v="2"/>
    <x v="2"/>
    <n v="202203"/>
    <d v="2022-03-04T00:00:00"/>
    <d v="2022-12-05T00:00:00"/>
    <d v="2022-11-30T00:00:00"/>
    <n v="202212"/>
    <s v="390R"/>
    <s v="Works Comp ER"/>
    <n v="775916"/>
    <s v="Anthony Vazquez"/>
    <n v="775916"/>
    <s v="Anthony Vazquez"/>
    <n v="11200762"/>
    <s v="TCHR,EL,SUB,D-D"/>
    <n v="30062364"/>
    <s v="SUP-TCHR,EL,SUB,D-D"/>
    <n v="2968107"/>
    <n v="175568"/>
    <s v="005/2023"/>
    <s v="CE"/>
    <s v="Monthly Certificated"/>
    <s v="2UTK"/>
    <s v="UU-Teachers (K-12/Sp Ed)"/>
    <n v="0"/>
    <n v="0"/>
    <n v="-7.01"/>
    <x v="0"/>
  </r>
  <r>
    <x v="0"/>
    <x v="4"/>
    <x v="0"/>
    <s v="010-7810"/>
    <s v="GF-Other State"/>
    <s v="1110-1000-7107T"/>
    <s v="7107T"/>
    <s v="Early Literacy Support Block Grant S"/>
    <n v="1478601"/>
    <s v="LA SALLE EL"/>
    <x v="7"/>
    <s v="Workers Comp - Certificated"/>
    <x v="2"/>
    <x v="2"/>
    <n v="202204"/>
    <d v="2022-04-05T00:00:00"/>
    <d v="2022-11-14T00:00:00"/>
    <d v="2022-11-14T00:00:00"/>
    <s v="B 0 2015"/>
    <s v="390R"/>
    <s v="Works Comp ER"/>
    <n v="1059266"/>
    <s v="Stephanie Hughes"/>
    <n v="1059266"/>
    <s v="Stephanie Hughes"/>
    <n v="11100731"/>
    <s v="ELEMENTARY TEACHER"/>
    <n v="30364863"/>
    <s v="ELEMENTARY TEACHER"/>
    <n v="2964394"/>
    <n v="175338"/>
    <s v="005/2023"/>
    <s v="CE"/>
    <s v="Monthly Certificated"/>
    <s v="2UTK"/>
    <s v="UU-Teachers (K-12/Sp Ed)"/>
    <n v="0"/>
    <n v="0"/>
    <n v="0.1"/>
    <x v="0"/>
  </r>
  <r>
    <x v="0"/>
    <x v="4"/>
    <x v="0"/>
    <s v="010-7810"/>
    <s v="GF-Other State"/>
    <s v="1110-1000-7107T"/>
    <s v="7107T"/>
    <s v="Early Literacy Support Block Grant S"/>
    <n v="1478601"/>
    <s v="LA SALLE EL"/>
    <x v="7"/>
    <s v="Workers Comp - Certificated"/>
    <x v="2"/>
    <x v="2"/>
    <n v="202204"/>
    <d v="2022-04-05T00:00:00"/>
    <d v="2022-12-05T00:00:00"/>
    <d v="2022-11-30T00:00:00"/>
    <n v="202212"/>
    <s v="390R"/>
    <s v="Works Comp ER"/>
    <n v="775916"/>
    <s v="Anthony Vazquez"/>
    <n v="775916"/>
    <s v="Anthony Vazquez"/>
    <n v="11100731"/>
    <s v="ELEMENTARY TEACHER"/>
    <n v="30024164"/>
    <s v="ELEM TCHR"/>
    <n v="2968107"/>
    <n v="175568"/>
    <s v="005/2023"/>
    <s v="CE"/>
    <s v="Monthly Certificated"/>
    <s v="2UTK"/>
    <s v="UU-Teachers (K-12/Sp Ed)"/>
    <n v="0"/>
    <n v="0"/>
    <n v="9.4499999999999993"/>
    <x v="0"/>
  </r>
  <r>
    <x v="0"/>
    <x v="4"/>
    <x v="0"/>
    <s v="010-7810"/>
    <s v="GF-Other State"/>
    <s v="1110-1000-7107T"/>
    <s v="7107T"/>
    <s v="Early Literacy Support Block Grant S"/>
    <n v="1478601"/>
    <s v="LA SALLE EL"/>
    <x v="7"/>
    <s v="Workers Comp - Certificated"/>
    <x v="2"/>
    <x v="2"/>
    <n v="202204"/>
    <d v="2022-04-05T00:00:00"/>
    <d v="2022-12-05T00:00:00"/>
    <d v="2022-11-30T00:00:00"/>
    <n v="202212"/>
    <s v="390R"/>
    <s v="Works Comp ER"/>
    <n v="775916"/>
    <s v="Anthony Vazquez"/>
    <n v="775916"/>
    <s v="Anthony Vazquez"/>
    <n v="11200762"/>
    <s v="TCHR,EL,SUB,D-D"/>
    <n v="30062364"/>
    <s v="SUP-TCHR,EL,SUB,D-D"/>
    <n v="2968107"/>
    <n v="175568"/>
    <s v="005/2023"/>
    <s v="CE"/>
    <s v="Monthly Certificated"/>
    <s v="2UTK"/>
    <s v="UU-Teachers (K-12/Sp Ed)"/>
    <n v="0"/>
    <n v="0"/>
    <n v="-7.01"/>
    <x v="0"/>
  </r>
  <r>
    <x v="0"/>
    <x v="4"/>
    <x v="0"/>
    <s v="010-7810"/>
    <s v="GF-Other State"/>
    <s v="1110-1000-7107T"/>
    <s v="7107T"/>
    <s v="Early Literacy Support Block Grant S"/>
    <n v="1478601"/>
    <s v="LA SALLE EL"/>
    <x v="7"/>
    <s v="Workers Comp - Certificated"/>
    <x v="2"/>
    <x v="2"/>
    <n v="202205"/>
    <d v="2022-05-05T00:00:00"/>
    <d v="2022-11-14T00:00:00"/>
    <d v="2022-11-14T00:00:00"/>
    <s v="B 0 2015"/>
    <s v="390R"/>
    <s v="Works Comp ER"/>
    <n v="1059266"/>
    <s v="Stephanie Hughes"/>
    <n v="1059266"/>
    <s v="Stephanie Hughes"/>
    <n v="11100731"/>
    <s v="ELEMENTARY TEACHER"/>
    <n v="30364863"/>
    <s v="ELEMENTARY TEACHER"/>
    <n v="2964394"/>
    <n v="175338"/>
    <s v="005/2023"/>
    <s v="CE"/>
    <s v="Monthly Certificated"/>
    <s v="2UTK"/>
    <s v="UU-Teachers (K-12/Sp Ed)"/>
    <n v="0"/>
    <n v="0"/>
    <n v="0.17"/>
    <x v="0"/>
  </r>
  <r>
    <x v="0"/>
    <x v="4"/>
    <x v="0"/>
    <s v="010-7810"/>
    <s v="GF-Other State"/>
    <s v="1110-1000-7107T"/>
    <s v="7107T"/>
    <s v="Early Literacy Support Block Grant S"/>
    <n v="1478601"/>
    <s v="LA SALLE EL"/>
    <x v="7"/>
    <s v="Workers Comp - Certificated"/>
    <x v="2"/>
    <x v="2"/>
    <n v="202205"/>
    <d v="2022-05-05T00:00:00"/>
    <d v="2022-12-05T00:00:00"/>
    <d v="2022-11-30T00:00:00"/>
    <n v="202212"/>
    <s v="390R"/>
    <s v="Works Comp ER"/>
    <n v="775916"/>
    <s v="Anthony Vazquez"/>
    <n v="775916"/>
    <s v="Anthony Vazquez"/>
    <n v="11100731"/>
    <s v="ELEMENTARY TEACHER"/>
    <n v="30024164"/>
    <s v="ELEM TCHR"/>
    <n v="2968107"/>
    <n v="175568"/>
    <s v="005/2023"/>
    <s v="CE"/>
    <s v="Monthly Certificated"/>
    <s v="2UTK"/>
    <s v="UU-Teachers (K-12/Sp Ed)"/>
    <n v="0"/>
    <n v="0"/>
    <n v="16.55"/>
    <x v="0"/>
  </r>
  <r>
    <x v="0"/>
    <x v="4"/>
    <x v="0"/>
    <s v="010-7810"/>
    <s v="GF-Other State"/>
    <s v="1110-1000-7107T"/>
    <s v="7107T"/>
    <s v="Early Literacy Support Block Grant S"/>
    <n v="1478601"/>
    <s v="LA SALLE EL"/>
    <x v="7"/>
    <s v="Workers Comp - Certificated"/>
    <x v="2"/>
    <x v="2"/>
    <n v="202205"/>
    <d v="2022-05-05T00:00:00"/>
    <d v="2022-12-05T00:00:00"/>
    <d v="2022-11-30T00:00:00"/>
    <n v="202212"/>
    <s v="390R"/>
    <s v="Works Comp ER"/>
    <n v="775916"/>
    <s v="Anthony Vazquez"/>
    <n v="775916"/>
    <s v="Anthony Vazquez"/>
    <n v="11200762"/>
    <s v="TCHR,EL,SUB,D-D"/>
    <n v="30062364"/>
    <s v="SUP-TCHR,EL,SUB,D-D"/>
    <n v="2968107"/>
    <n v="175568"/>
    <s v="005/2023"/>
    <s v="CE"/>
    <s v="Monthly Certificated"/>
    <s v="2UTK"/>
    <s v="UU-Teachers (K-12/Sp Ed)"/>
    <n v="0"/>
    <n v="0"/>
    <n v="-12.26"/>
    <x v="0"/>
  </r>
  <r>
    <x v="0"/>
    <x v="4"/>
    <x v="0"/>
    <s v="010-7810"/>
    <s v="GF-Other State"/>
    <s v="1110-1000-7107T"/>
    <s v="7107T"/>
    <s v="Early Literacy Support Block Grant S"/>
    <n v="1478601"/>
    <s v="LA SALLE EL"/>
    <x v="7"/>
    <s v="Workers Comp - Certificated"/>
    <x v="2"/>
    <x v="2"/>
    <n v="202206"/>
    <d v="2022-06-03T00:00:00"/>
    <d v="2022-11-14T00:00:00"/>
    <d v="2022-11-14T00:00:00"/>
    <s v="B 0 2015"/>
    <s v="390R"/>
    <s v="Works Comp ER"/>
    <n v="1059266"/>
    <s v="Stephanie Hughes"/>
    <n v="1059266"/>
    <s v="Stephanie Hughes"/>
    <n v="11100731"/>
    <s v="ELEMENTARY TEACHER"/>
    <n v="30364863"/>
    <s v="ELEMENTARY TEACHER"/>
    <n v="2964394"/>
    <n v="175338"/>
    <s v="005/2023"/>
    <s v="CE"/>
    <s v="Monthly Certificated"/>
    <s v="2UTK"/>
    <s v="UU-Teachers (K-12/Sp Ed)"/>
    <n v="0"/>
    <n v="0"/>
    <n v="0.17"/>
    <x v="0"/>
  </r>
  <r>
    <x v="0"/>
    <x v="4"/>
    <x v="0"/>
    <s v="010-7810"/>
    <s v="GF-Other State"/>
    <s v="1110-1000-7107T"/>
    <s v="7107T"/>
    <s v="Early Literacy Support Block Grant S"/>
    <n v="1478601"/>
    <s v="LA SALLE EL"/>
    <x v="7"/>
    <s v="Workers Comp - Certificated"/>
    <x v="2"/>
    <x v="2"/>
    <n v="202206"/>
    <d v="2022-06-03T00:00:00"/>
    <d v="2022-12-05T00:00:00"/>
    <d v="2022-11-30T00:00:00"/>
    <n v="202212"/>
    <s v="390R"/>
    <s v="Works Comp ER"/>
    <n v="775916"/>
    <s v="Anthony Vazquez"/>
    <n v="775916"/>
    <s v="Anthony Vazquez"/>
    <n v="11100731"/>
    <s v="ELEMENTARY TEACHER"/>
    <n v="30024164"/>
    <s v="ELEM TCHR"/>
    <n v="2968107"/>
    <n v="175568"/>
    <s v="005/2023"/>
    <s v="CE"/>
    <s v="Monthly Certificated"/>
    <s v="2UTK"/>
    <s v="UU-Teachers (K-12/Sp Ed)"/>
    <n v="0"/>
    <n v="0"/>
    <n v="16.55"/>
    <x v="0"/>
  </r>
  <r>
    <x v="0"/>
    <x v="4"/>
    <x v="0"/>
    <s v="010-7810"/>
    <s v="GF-Other State"/>
    <s v="1110-1000-7107T"/>
    <s v="7107T"/>
    <s v="Early Literacy Support Block Grant S"/>
    <n v="1478601"/>
    <s v="LA SALLE EL"/>
    <x v="7"/>
    <s v="Workers Comp - Certificated"/>
    <x v="2"/>
    <x v="2"/>
    <n v="202206"/>
    <d v="2022-06-03T00:00:00"/>
    <d v="2022-12-05T00:00:00"/>
    <d v="2022-11-30T00:00:00"/>
    <n v="202212"/>
    <s v="390R"/>
    <s v="Works Comp ER"/>
    <n v="775916"/>
    <s v="Anthony Vazquez"/>
    <n v="775916"/>
    <s v="Anthony Vazquez"/>
    <n v="11200762"/>
    <s v="TCHR,EL,SUB,D-D"/>
    <n v="30062364"/>
    <s v="SUP-TCHR,EL,SUB,D-D"/>
    <n v="2968107"/>
    <n v="175568"/>
    <s v="005/2023"/>
    <s v="CE"/>
    <s v="Monthly Certificated"/>
    <s v="2UTK"/>
    <s v="UU-Teachers (K-12/Sp Ed)"/>
    <n v="0"/>
    <n v="0"/>
    <n v="-12.26"/>
    <x v="0"/>
  </r>
  <r>
    <x v="0"/>
    <x v="4"/>
    <x v="0"/>
    <s v="010-7810"/>
    <s v="GF-Other State"/>
    <s v="1110-1000-7107T"/>
    <s v="7107T"/>
    <s v="Early Literacy Support Block Grant S"/>
    <n v="1478601"/>
    <s v="LA SALLE EL"/>
    <x v="7"/>
    <s v="Workers Comp - Certificated"/>
    <x v="2"/>
    <x v="2"/>
    <n v="202207"/>
    <d v="2022-07-05T00:00:00"/>
    <d v="2022-11-14T00:00:00"/>
    <d v="2022-11-14T00:00:00"/>
    <s v="B 0 2015"/>
    <s v="390R"/>
    <s v="Works Comp ER"/>
    <n v="1059266"/>
    <s v="Stephanie Hughes"/>
    <n v="1059266"/>
    <s v="Stephanie Hughes"/>
    <n v="11100731"/>
    <s v="ELEMENTARY TEACHER"/>
    <n v="30364863"/>
    <s v="ELEMENTARY TEACHER"/>
    <n v="2964394"/>
    <n v="175338"/>
    <s v="005/2023"/>
    <s v="CE"/>
    <s v="Monthly Certificated"/>
    <s v="2UTK"/>
    <s v="UU-Teachers (K-12/Sp Ed)"/>
    <n v="0"/>
    <n v="0"/>
    <n v="0.28000000000000003"/>
    <x v="0"/>
  </r>
  <r>
    <x v="0"/>
    <x v="4"/>
    <x v="0"/>
    <s v="010-7810"/>
    <s v="GF-Other State"/>
    <s v="1110-1000-7107T"/>
    <s v="7107T"/>
    <s v="Early Literacy Support Block Grant S"/>
    <n v="1764401"/>
    <s v="WEST ATHENS EL"/>
    <x v="11"/>
    <s v="Instruct Aides Salaries - Regular"/>
    <x v="4"/>
    <x v="4"/>
    <n v="202222"/>
    <d v="2022-11-23T00:00:00"/>
    <d v="2022-11-23T00:00:00"/>
    <d v="2022-11-30T00:00:00"/>
    <n v="202222"/>
    <n v="100"/>
    <s v="Regular Time Pay"/>
    <n v="716245"/>
    <s v="Ana Flores"/>
    <n v="716245"/>
    <s v="Ana Flores"/>
    <n v="21104924"/>
    <s v="ED RESOURCE AIDE &amp; RESTR"/>
    <n v="30481417"/>
    <s v="ED RESOURCE AIDE &amp; RESTR"/>
    <n v="2964526"/>
    <n v="175448"/>
    <s v="005/2023"/>
    <s v="SM"/>
    <s v="Semi-Mth Classified"/>
    <s v="1BXX"/>
    <s v="BB-Instructional Aides"/>
    <n v="18.32"/>
    <n v="48"/>
    <n v="879.15"/>
    <x v="1"/>
  </r>
  <r>
    <x v="0"/>
    <x v="4"/>
    <x v="0"/>
    <s v="010-7810"/>
    <s v="GF-Other State"/>
    <s v="1110-1000-7107T"/>
    <s v="7107T"/>
    <s v="Early Literacy Support Block Grant S"/>
    <n v="1764401"/>
    <s v="WEST ATHENS EL"/>
    <x v="11"/>
    <s v="Instruct Aides Salaries - Regular"/>
    <x v="4"/>
    <x v="4"/>
    <n v="202222"/>
    <d v="2022-11-23T00:00:00"/>
    <d v="2022-11-23T00:00:00"/>
    <d v="2022-11-30T00:00:00"/>
    <n v="202222"/>
    <n v="100"/>
    <s v="Regular Time Pay"/>
    <n v="1180468"/>
    <s v="Tehani Ali"/>
    <n v="1180468"/>
    <s v="Tehani Ali"/>
    <n v="21104924"/>
    <s v="ED RESOURCE AIDE &amp; RESTR"/>
    <n v="30481419"/>
    <s v="ED RESOURCE AIDE &amp; RESTR"/>
    <n v="2966325"/>
    <n v="175466"/>
    <s v="005/2023"/>
    <s v="SM"/>
    <s v="Semi-Mth Classified"/>
    <s v="1BXX"/>
    <s v="BB-Instructional Aides"/>
    <n v="17.22"/>
    <n v="60"/>
    <n v="1033.44"/>
    <x v="1"/>
  </r>
  <r>
    <x v="0"/>
    <x v="4"/>
    <x v="0"/>
    <s v="010-7810"/>
    <s v="GF-Other State"/>
    <s v="1110-1000-7107T"/>
    <s v="7107T"/>
    <s v="Early Literacy Support Block Grant S"/>
    <n v="1764401"/>
    <s v="WEST ATHENS EL"/>
    <x v="11"/>
    <s v="Instruct Aides Salaries - Regular"/>
    <x v="4"/>
    <x v="4"/>
    <n v="202222"/>
    <d v="2022-11-23T00:00:00"/>
    <d v="2022-11-23T00:00:00"/>
    <d v="2022-11-30T00:00:00"/>
    <n v="202222"/>
    <n v="100"/>
    <s v="Regular Time Pay"/>
    <n v="1189163"/>
    <s v="Disaiah Dixon"/>
    <n v="1189163"/>
    <s v="Disaiah Dixon"/>
    <n v="21104924"/>
    <s v="ED RESOURCE AIDE &amp; RESTR"/>
    <n v="30481418"/>
    <s v="ED RESOURCE AIDE &amp; RESTR"/>
    <n v="2966325"/>
    <n v="175466"/>
    <s v="005/2023"/>
    <s v="SM"/>
    <s v="Semi-Mth Classified"/>
    <s v="1BXX"/>
    <s v="BB-Instructional Aides"/>
    <n v="17.22"/>
    <n v="60"/>
    <n v="1033.44"/>
    <x v="1"/>
  </r>
  <r>
    <x v="0"/>
    <x v="4"/>
    <x v="0"/>
    <s v="010-7810"/>
    <s v="GF-Other State"/>
    <s v="1110-1000-7107T"/>
    <s v="7107T"/>
    <s v="Early Literacy Support Block Grant S"/>
    <n v="1764401"/>
    <s v="WEST ATHENS EL"/>
    <x v="11"/>
    <s v="Instruct Aides Salaries - Regular"/>
    <x v="4"/>
    <x v="4"/>
    <n v="202222"/>
    <d v="2022-11-23T00:00:00"/>
    <d v="2022-11-23T00:00:00"/>
    <d v="2022-11-30T00:00:00"/>
    <n v="202222"/>
    <s v="0J24"/>
    <s v="Suppl Pd Sick Leave"/>
    <n v="716245"/>
    <s v="Ana Flores"/>
    <n v="716245"/>
    <s v="Ana Flores"/>
    <n v="21104924"/>
    <s v="ED RESOURCE AIDE &amp; RESTR"/>
    <n v="30481417"/>
    <s v="ED RESOURCE AIDE &amp; RESTR"/>
    <n v="2964526"/>
    <n v="175448"/>
    <s v="005/2023"/>
    <s v="SM"/>
    <s v="Semi-Mth Classified"/>
    <s v="1BXX"/>
    <s v="BB-Instructional Aides"/>
    <n v="18.32"/>
    <n v="12"/>
    <n v="219.79"/>
    <x v="1"/>
  </r>
  <r>
    <x v="0"/>
    <x v="4"/>
    <x v="0"/>
    <s v="010-7810"/>
    <s v="GF-Other State"/>
    <s v="1110-1000-7107T"/>
    <s v="7107T"/>
    <s v="Early Literacy Support Block Grant S"/>
    <n v="1764401"/>
    <s v="WEST ATHENS EL"/>
    <x v="11"/>
    <s v="Instruct Aides Salaries - Regular"/>
    <x v="4"/>
    <x v="4"/>
    <n v="202222"/>
    <d v="2022-11-23T00:00:00"/>
    <d v="2022-11-23T00:00:00"/>
    <d v="2022-11-30T00:00:00"/>
    <n v="202222"/>
    <s v="0J40"/>
    <s v="Holiday Pay"/>
    <n v="716245"/>
    <s v="Ana Flores"/>
    <n v="716245"/>
    <s v="Ana Flores"/>
    <n v="21104924"/>
    <s v="ED RESOURCE AIDE &amp; RESTR"/>
    <n v="30481417"/>
    <s v="ED RESOURCE AIDE &amp; RESTR"/>
    <n v="2964526"/>
    <n v="175448"/>
    <s v="005/2023"/>
    <s v="SM"/>
    <s v="Semi-Mth Classified"/>
    <s v="1BXX"/>
    <s v="BB-Instructional Aides"/>
    <n v="18.32"/>
    <n v="6"/>
    <n v="109.89"/>
    <x v="1"/>
  </r>
  <r>
    <x v="0"/>
    <x v="4"/>
    <x v="0"/>
    <s v="010-7810"/>
    <s v="GF-Other State"/>
    <s v="1110-1000-7107T"/>
    <s v="7107T"/>
    <s v="Early Literacy Support Block Grant S"/>
    <n v="1764401"/>
    <s v="WEST ATHENS EL"/>
    <x v="11"/>
    <s v="Instruct Aides Salaries - Regular"/>
    <x v="4"/>
    <x v="4"/>
    <n v="202222"/>
    <d v="2022-11-23T00:00:00"/>
    <d v="2022-11-23T00:00:00"/>
    <d v="2022-11-30T00:00:00"/>
    <n v="202222"/>
    <s v="0J40"/>
    <s v="Holiday Pay"/>
    <n v="1180468"/>
    <s v="Tehani Ali"/>
    <n v="1180468"/>
    <s v="Tehani Ali"/>
    <n v="21104924"/>
    <s v="ED RESOURCE AIDE &amp; RESTR"/>
    <n v="30481419"/>
    <s v="ED RESOURCE AIDE &amp; RESTR"/>
    <n v="2966325"/>
    <n v="175466"/>
    <s v="005/2023"/>
    <s v="SM"/>
    <s v="Semi-Mth Classified"/>
    <s v="1BXX"/>
    <s v="BB-Instructional Aides"/>
    <n v="17.22"/>
    <n v="6"/>
    <n v="103.34"/>
    <x v="1"/>
  </r>
  <r>
    <x v="0"/>
    <x v="4"/>
    <x v="0"/>
    <s v="010-7810"/>
    <s v="GF-Other State"/>
    <s v="1110-1000-7107T"/>
    <s v="7107T"/>
    <s v="Early Literacy Support Block Grant S"/>
    <n v="1764401"/>
    <s v="WEST ATHENS EL"/>
    <x v="11"/>
    <s v="Instruct Aides Salaries - Regular"/>
    <x v="4"/>
    <x v="4"/>
    <n v="202222"/>
    <d v="2022-11-23T00:00:00"/>
    <d v="2022-11-23T00:00:00"/>
    <d v="2022-11-30T00:00:00"/>
    <n v="202222"/>
    <s v="0J40"/>
    <s v="Holiday Pay"/>
    <n v="1189163"/>
    <s v="Disaiah Dixon"/>
    <n v="1189163"/>
    <s v="Disaiah Dixon"/>
    <n v="21104924"/>
    <s v="ED RESOURCE AIDE &amp; RESTR"/>
    <n v="30481418"/>
    <s v="ED RESOURCE AIDE &amp; RESTR"/>
    <n v="2966325"/>
    <n v="175466"/>
    <s v="005/2023"/>
    <s v="SM"/>
    <s v="Semi-Mth Classified"/>
    <s v="1BXX"/>
    <s v="BB-Instructional Aides"/>
    <n v="17.22"/>
    <n v="6"/>
    <n v="103.34"/>
    <x v="1"/>
  </r>
  <r>
    <x v="0"/>
    <x v="4"/>
    <x v="0"/>
    <s v="010-7810"/>
    <s v="GF-Other State"/>
    <s v="1110-1000-7107T"/>
    <s v="7107T"/>
    <s v="Early Literacy Support Block Grant S"/>
    <n v="1764401"/>
    <s v="WEST ATHENS EL"/>
    <x v="11"/>
    <s v="Instruct Aides Salaries - Regular"/>
    <x v="4"/>
    <x v="4"/>
    <n v="202222"/>
    <d v="2022-11-23T00:00:00"/>
    <d v="2022-11-23T00:00:00"/>
    <d v="2022-11-30T00:00:00"/>
    <n v="202222"/>
    <n v="1061"/>
    <s v="BBC -20 yrs Longevity U-B"/>
    <n v="716245"/>
    <s v="Ana Flores"/>
    <n v="716245"/>
    <s v="Ana Flores"/>
    <n v="21104924"/>
    <s v="ED RESOURCE AIDE &amp; RESTR"/>
    <n v="30481417"/>
    <s v="ED RESOURCE AIDE &amp; RESTR"/>
    <n v="2964526"/>
    <n v="175448"/>
    <s v="005/2023"/>
    <s v="SM"/>
    <s v="Semi-Mth Classified"/>
    <s v="1BXX"/>
    <s v="BB-Instructional Aides"/>
    <n v="0.22"/>
    <n v="66"/>
    <n v="14.44"/>
    <x v="1"/>
  </r>
  <r>
    <x v="0"/>
    <x v="4"/>
    <x v="0"/>
    <s v="010-7810"/>
    <s v="GF-Other State"/>
    <s v="1110-1000-7107T"/>
    <s v="7107T"/>
    <s v="Early Literacy Support Block Grant S"/>
    <n v="1764401"/>
    <s v="WEST ATHENS EL"/>
    <x v="11"/>
    <s v="Instruct Aides Salaries - Regular"/>
    <x v="4"/>
    <x v="4"/>
    <n v="202223"/>
    <d v="2022-12-08T00:00:00"/>
    <d v="2022-12-08T00:00:00"/>
    <d v="2022-11-30T00:00:00"/>
    <n v="202223"/>
    <n v="100"/>
    <s v="Regular Time Pay"/>
    <n v="716245"/>
    <s v="Ana Flores"/>
    <n v="716245"/>
    <s v="Ana Flores"/>
    <n v="21104924"/>
    <s v="ED RESOURCE AIDE &amp; RESTR"/>
    <n v="30481417"/>
    <s v="ED RESOURCE AIDE &amp; RESTR"/>
    <n v="2969126"/>
    <n v="175637"/>
    <s v="005/2023"/>
    <s v="SM"/>
    <s v="Semi-Mth Classified"/>
    <s v="1BXX"/>
    <s v="BB-Instructional Aides"/>
    <n v="18.32"/>
    <n v="18"/>
    <n v="329.68"/>
    <x v="1"/>
  </r>
  <r>
    <x v="0"/>
    <x v="4"/>
    <x v="0"/>
    <s v="010-7810"/>
    <s v="GF-Other State"/>
    <s v="1110-1000-7107T"/>
    <s v="7107T"/>
    <s v="Early Literacy Support Block Grant S"/>
    <n v="1764401"/>
    <s v="WEST ATHENS EL"/>
    <x v="11"/>
    <s v="Instruct Aides Salaries - Regular"/>
    <x v="4"/>
    <x v="4"/>
    <n v="202223"/>
    <d v="2022-12-08T00:00:00"/>
    <d v="2022-12-08T00:00:00"/>
    <d v="2022-11-30T00:00:00"/>
    <n v="202223"/>
    <n v="100"/>
    <s v="Regular Time Pay"/>
    <n v="1180468"/>
    <s v="Tehani Ali"/>
    <n v="1180468"/>
    <s v="Tehani Ali"/>
    <n v="21104924"/>
    <s v="ED RESOURCE AIDE &amp; RESTR"/>
    <n v="30481419"/>
    <s v="ED RESOURCE AIDE &amp; RESTR"/>
    <n v="2973149"/>
    <n v="175790"/>
    <s v="005/2023"/>
    <s v="SM"/>
    <s v="Semi-Mth Classified"/>
    <s v="1BXX"/>
    <s v="BB-Instructional Aides"/>
    <n v="17.22"/>
    <n v="36"/>
    <n v="620.05999999999995"/>
    <x v="1"/>
  </r>
  <r>
    <x v="0"/>
    <x v="4"/>
    <x v="0"/>
    <s v="010-7810"/>
    <s v="GF-Other State"/>
    <s v="1110-1000-7107T"/>
    <s v="7107T"/>
    <s v="Early Literacy Support Block Grant S"/>
    <n v="1764401"/>
    <s v="WEST ATHENS EL"/>
    <x v="11"/>
    <s v="Instruct Aides Salaries - Regular"/>
    <x v="4"/>
    <x v="4"/>
    <n v="202223"/>
    <d v="2022-12-08T00:00:00"/>
    <d v="2022-12-08T00:00:00"/>
    <d v="2022-11-30T00:00:00"/>
    <n v="202223"/>
    <n v="100"/>
    <s v="Regular Time Pay"/>
    <n v="1189163"/>
    <s v="Disaiah Dixon"/>
    <n v="1189163"/>
    <s v="Disaiah Dixon"/>
    <n v="21104924"/>
    <s v="ED RESOURCE AIDE &amp; RESTR"/>
    <n v="30481418"/>
    <s v="ED RESOURCE AIDE &amp; RESTR"/>
    <n v="2973156"/>
    <n v="175791"/>
    <s v="005/2023"/>
    <s v="SM"/>
    <s v="Semi-Mth Classified"/>
    <s v="1BXX"/>
    <s v="BB-Instructional Aides"/>
    <n v="17.22"/>
    <n v="36"/>
    <n v="620.05999999999995"/>
    <x v="1"/>
  </r>
  <r>
    <x v="0"/>
    <x v="4"/>
    <x v="0"/>
    <s v="010-7810"/>
    <s v="GF-Other State"/>
    <s v="1110-1000-7107T"/>
    <s v="7107T"/>
    <s v="Early Literacy Support Block Grant S"/>
    <n v="1764401"/>
    <s v="WEST ATHENS EL"/>
    <x v="11"/>
    <s v="Instruct Aides Salaries - Regular"/>
    <x v="4"/>
    <x v="4"/>
    <n v="202223"/>
    <d v="2022-12-08T00:00:00"/>
    <d v="2022-12-08T00:00:00"/>
    <d v="2022-11-30T00:00:00"/>
    <n v="202223"/>
    <s v="0J24"/>
    <s v="Suppl Pd Sick Leave"/>
    <n v="716245"/>
    <s v="Ana Flores"/>
    <n v="716245"/>
    <s v="Ana Flores"/>
    <n v="21104924"/>
    <s v="ED RESOURCE AIDE &amp; RESTR"/>
    <n v="30481417"/>
    <s v="ED RESOURCE AIDE &amp; RESTR"/>
    <n v="2969126"/>
    <n v="175637"/>
    <s v="005/2023"/>
    <s v="SM"/>
    <s v="Semi-Mth Classified"/>
    <s v="1BXX"/>
    <s v="BB-Instructional Aides"/>
    <n v="18.32"/>
    <n v="18"/>
    <n v="329.68"/>
    <x v="1"/>
  </r>
  <r>
    <x v="0"/>
    <x v="4"/>
    <x v="0"/>
    <s v="010-7810"/>
    <s v="GF-Other State"/>
    <s v="1110-1000-7107T"/>
    <s v="7107T"/>
    <s v="Early Literacy Support Block Grant S"/>
    <n v="1764401"/>
    <s v="WEST ATHENS EL"/>
    <x v="11"/>
    <s v="Instruct Aides Salaries - Regular"/>
    <x v="4"/>
    <x v="4"/>
    <n v="202223"/>
    <d v="2022-12-08T00:00:00"/>
    <d v="2022-12-08T00:00:00"/>
    <d v="2022-11-30T00:00:00"/>
    <n v="202223"/>
    <s v="0J40"/>
    <s v="Holiday Pay"/>
    <n v="716245"/>
    <s v="Ana Flores"/>
    <n v="716245"/>
    <s v="Ana Flores"/>
    <n v="21104924"/>
    <s v="ED RESOURCE AIDE &amp; RESTR"/>
    <n v="30481417"/>
    <s v="ED RESOURCE AIDE &amp; RESTR"/>
    <n v="2969126"/>
    <n v="175637"/>
    <s v="005/2023"/>
    <s v="SM"/>
    <s v="Semi-Mth Classified"/>
    <s v="1BXX"/>
    <s v="BB-Instructional Aides"/>
    <n v="18.32"/>
    <n v="12"/>
    <n v="219.79"/>
    <x v="1"/>
  </r>
  <r>
    <x v="0"/>
    <x v="4"/>
    <x v="0"/>
    <s v="010-7810"/>
    <s v="GF-Other State"/>
    <s v="1110-1000-7107T"/>
    <s v="7107T"/>
    <s v="Early Literacy Support Block Grant S"/>
    <n v="1764401"/>
    <s v="WEST ATHENS EL"/>
    <x v="11"/>
    <s v="Instruct Aides Salaries - Regular"/>
    <x v="4"/>
    <x v="4"/>
    <n v="202223"/>
    <d v="2022-12-08T00:00:00"/>
    <d v="2022-12-08T00:00:00"/>
    <d v="2022-11-30T00:00:00"/>
    <n v="202223"/>
    <s v="0J40"/>
    <s v="Holiday Pay"/>
    <n v="1180468"/>
    <s v="Tehani Ali"/>
    <n v="1180468"/>
    <s v="Tehani Ali"/>
    <n v="21104924"/>
    <s v="ED RESOURCE AIDE &amp; RESTR"/>
    <n v="30481419"/>
    <s v="ED RESOURCE AIDE &amp; RESTR"/>
    <n v="2973149"/>
    <n v="175790"/>
    <s v="005/2023"/>
    <s v="SM"/>
    <s v="Semi-Mth Classified"/>
    <s v="1BXX"/>
    <s v="BB-Instructional Aides"/>
    <n v="17.22"/>
    <n v="12"/>
    <n v="206.69"/>
    <x v="1"/>
  </r>
  <r>
    <x v="0"/>
    <x v="4"/>
    <x v="0"/>
    <s v="010-7810"/>
    <s v="GF-Other State"/>
    <s v="1110-1000-7107T"/>
    <s v="7107T"/>
    <s v="Early Literacy Support Block Grant S"/>
    <n v="1764401"/>
    <s v="WEST ATHENS EL"/>
    <x v="11"/>
    <s v="Instruct Aides Salaries - Regular"/>
    <x v="4"/>
    <x v="4"/>
    <n v="202223"/>
    <d v="2022-12-08T00:00:00"/>
    <d v="2022-12-08T00:00:00"/>
    <d v="2022-11-30T00:00:00"/>
    <n v="202223"/>
    <s v="0J40"/>
    <s v="Holiday Pay"/>
    <n v="1189163"/>
    <s v="Disaiah Dixon"/>
    <n v="1189163"/>
    <s v="Disaiah Dixon"/>
    <n v="21104924"/>
    <s v="ED RESOURCE AIDE &amp; RESTR"/>
    <n v="30481418"/>
    <s v="ED RESOURCE AIDE &amp; RESTR"/>
    <n v="2973156"/>
    <n v="175791"/>
    <s v="005/2023"/>
    <s v="SM"/>
    <s v="Semi-Mth Classified"/>
    <s v="1BXX"/>
    <s v="BB-Instructional Aides"/>
    <n v="17.22"/>
    <n v="12"/>
    <n v="206.69"/>
    <x v="1"/>
  </r>
  <r>
    <x v="0"/>
    <x v="4"/>
    <x v="0"/>
    <s v="010-7810"/>
    <s v="GF-Other State"/>
    <s v="1110-1000-7107T"/>
    <s v="7107T"/>
    <s v="Early Literacy Support Block Grant S"/>
    <n v="1764401"/>
    <s v="WEST ATHENS EL"/>
    <x v="11"/>
    <s v="Instruct Aides Salaries - Regular"/>
    <x v="4"/>
    <x v="4"/>
    <n v="202223"/>
    <d v="2022-12-08T00:00:00"/>
    <d v="2022-12-08T00:00:00"/>
    <d v="2022-11-30T00:00:00"/>
    <n v="202223"/>
    <n v="1061"/>
    <s v="BBC -20 yrs Longevity U-B"/>
    <n v="716245"/>
    <s v="Ana Flores"/>
    <n v="716245"/>
    <s v="Ana Flores"/>
    <n v="21104924"/>
    <s v="ED RESOURCE AIDE &amp; RESTR"/>
    <n v="30481417"/>
    <s v="ED RESOURCE AIDE &amp; RESTR"/>
    <n v="2969126"/>
    <n v="175637"/>
    <s v="005/2023"/>
    <s v="SM"/>
    <s v="Semi-Mth Classified"/>
    <s v="1BXX"/>
    <s v="BB-Instructional Aides"/>
    <n v="0.22"/>
    <n v="48"/>
    <n v="10.5"/>
    <x v="1"/>
  </r>
  <r>
    <x v="0"/>
    <x v="4"/>
    <x v="0"/>
    <s v="010-7810"/>
    <s v="GF-Other State"/>
    <s v="1110-1000-7107T"/>
    <s v="7107T"/>
    <s v="Early Literacy Support Block Grant S"/>
    <n v="1764401"/>
    <s v="WEST ATHENS EL"/>
    <x v="12"/>
    <s v="PERS - Classified"/>
    <x v="4"/>
    <x v="4"/>
    <n v="202222"/>
    <d v="2022-11-23T00:00:00"/>
    <d v="2022-11-23T00:00:00"/>
    <d v="2022-11-30T00:00:00"/>
    <n v="202222"/>
    <n v="4952"/>
    <s v="District Paid PERS"/>
    <n v="716245"/>
    <s v="Ana Flores"/>
    <n v="716245"/>
    <s v="Ana Flores"/>
    <n v="21104924"/>
    <s v="ED RESOURCE AIDE &amp; RESTR"/>
    <n v="30481417"/>
    <s v="ED RESOURCE AIDE &amp; RESTR"/>
    <n v="2964526"/>
    <n v="175448"/>
    <s v="005/2023"/>
    <s v="SM"/>
    <s v="Semi-Mth Classified"/>
    <s v="1BXX"/>
    <s v="BB-Instructional Aides"/>
    <n v="0"/>
    <n v="0"/>
    <n v="310.33999999999997"/>
    <x v="1"/>
  </r>
  <r>
    <x v="0"/>
    <x v="4"/>
    <x v="0"/>
    <s v="010-7810"/>
    <s v="GF-Other State"/>
    <s v="1110-1000-7107T"/>
    <s v="7107T"/>
    <s v="Early Literacy Support Block Grant S"/>
    <n v="1764401"/>
    <s v="WEST ATHENS EL"/>
    <x v="12"/>
    <s v="PERS - Classified"/>
    <x v="4"/>
    <x v="4"/>
    <n v="202222"/>
    <d v="2022-11-23T00:00:00"/>
    <d v="2022-11-23T00:00:00"/>
    <d v="2022-11-30T00:00:00"/>
    <n v="202222"/>
    <n v="4952"/>
    <s v="District Paid PERS"/>
    <n v="1180468"/>
    <s v="Tehani Ali"/>
    <n v="1180468"/>
    <s v="Tehani Ali"/>
    <n v="21104924"/>
    <s v="ED RESOURCE AIDE &amp; RESTR"/>
    <n v="30481419"/>
    <s v="ED RESOURCE AIDE &amp; RESTR"/>
    <n v="2966325"/>
    <n v="175466"/>
    <s v="005/2023"/>
    <s v="SM"/>
    <s v="Semi-Mth Classified"/>
    <s v="1BXX"/>
    <s v="BB-Instructional Aides"/>
    <n v="0"/>
    <n v="0"/>
    <n v="288.39999999999998"/>
    <x v="1"/>
  </r>
  <r>
    <x v="0"/>
    <x v="4"/>
    <x v="0"/>
    <s v="010-7810"/>
    <s v="GF-Other State"/>
    <s v="1110-1000-7107T"/>
    <s v="7107T"/>
    <s v="Early Literacy Support Block Grant S"/>
    <n v="1764401"/>
    <s v="WEST ATHENS EL"/>
    <x v="12"/>
    <s v="PERS - Classified"/>
    <x v="4"/>
    <x v="4"/>
    <n v="202222"/>
    <d v="2022-11-23T00:00:00"/>
    <d v="2022-11-23T00:00:00"/>
    <d v="2022-11-30T00:00:00"/>
    <n v="202222"/>
    <n v="4952"/>
    <s v="District Paid PERS"/>
    <n v="1189163"/>
    <s v="Disaiah Dixon"/>
    <n v="1189163"/>
    <s v="Disaiah Dixon"/>
    <n v="21104924"/>
    <s v="ED RESOURCE AIDE &amp; RESTR"/>
    <n v="30481418"/>
    <s v="ED RESOURCE AIDE &amp; RESTR"/>
    <n v="2966325"/>
    <n v="175466"/>
    <s v="005/2023"/>
    <s v="SM"/>
    <s v="Semi-Mth Classified"/>
    <s v="1BXX"/>
    <s v="BB-Instructional Aides"/>
    <n v="0"/>
    <n v="0"/>
    <n v="288.39999999999998"/>
    <x v="1"/>
  </r>
  <r>
    <x v="0"/>
    <x v="4"/>
    <x v="0"/>
    <s v="010-7810"/>
    <s v="GF-Other State"/>
    <s v="1110-1000-7107T"/>
    <s v="7107T"/>
    <s v="Early Literacy Support Block Grant S"/>
    <n v="1764401"/>
    <s v="WEST ATHENS EL"/>
    <x v="12"/>
    <s v="PERS - Classified"/>
    <x v="4"/>
    <x v="4"/>
    <n v="202223"/>
    <d v="2022-12-08T00:00:00"/>
    <d v="2022-12-08T00:00:00"/>
    <d v="2022-11-30T00:00:00"/>
    <n v="202223"/>
    <n v="4952"/>
    <s v="District Paid PERS"/>
    <n v="716245"/>
    <s v="Ana Flores"/>
    <n v="716245"/>
    <s v="Ana Flores"/>
    <n v="21104924"/>
    <s v="ED RESOURCE AIDE &amp; RESTR"/>
    <n v="30481417"/>
    <s v="ED RESOURCE AIDE &amp; RESTR"/>
    <n v="2969126"/>
    <n v="175637"/>
    <s v="005/2023"/>
    <s v="SM"/>
    <s v="Semi-Mth Classified"/>
    <s v="1BXX"/>
    <s v="BB-Instructional Aides"/>
    <n v="0"/>
    <n v="0"/>
    <n v="225.7"/>
    <x v="1"/>
  </r>
  <r>
    <x v="0"/>
    <x v="4"/>
    <x v="0"/>
    <s v="010-7810"/>
    <s v="GF-Other State"/>
    <s v="1110-1000-7107T"/>
    <s v="7107T"/>
    <s v="Early Literacy Support Block Grant S"/>
    <n v="1764401"/>
    <s v="WEST ATHENS EL"/>
    <x v="12"/>
    <s v="PERS - Classified"/>
    <x v="4"/>
    <x v="4"/>
    <n v="202223"/>
    <d v="2022-12-08T00:00:00"/>
    <d v="2022-12-08T00:00:00"/>
    <d v="2022-11-30T00:00:00"/>
    <n v="202223"/>
    <n v="4952"/>
    <s v="District Paid PERS"/>
    <n v="1180468"/>
    <s v="Tehani Ali"/>
    <n v="1180468"/>
    <s v="Tehani Ali"/>
    <n v="21104924"/>
    <s v="ED RESOURCE AIDE &amp; RESTR"/>
    <n v="30481419"/>
    <s v="ED RESOURCE AIDE &amp; RESTR"/>
    <n v="2973149"/>
    <n v="175790"/>
    <s v="005/2023"/>
    <s v="SM"/>
    <s v="Semi-Mth Classified"/>
    <s v="1BXX"/>
    <s v="BB-Instructional Aides"/>
    <n v="0"/>
    <n v="0"/>
    <n v="209.75"/>
    <x v="1"/>
  </r>
  <r>
    <x v="0"/>
    <x v="4"/>
    <x v="0"/>
    <s v="010-7810"/>
    <s v="GF-Other State"/>
    <s v="1110-1000-7107T"/>
    <s v="7107T"/>
    <s v="Early Literacy Support Block Grant S"/>
    <n v="1764401"/>
    <s v="WEST ATHENS EL"/>
    <x v="12"/>
    <s v="PERS - Classified"/>
    <x v="4"/>
    <x v="4"/>
    <n v="202223"/>
    <d v="2022-12-08T00:00:00"/>
    <d v="2022-12-08T00:00:00"/>
    <d v="2022-11-30T00:00:00"/>
    <n v="202223"/>
    <n v="4952"/>
    <s v="District Paid PERS"/>
    <n v="1189163"/>
    <s v="Disaiah Dixon"/>
    <n v="1189163"/>
    <s v="Disaiah Dixon"/>
    <n v="21104924"/>
    <s v="ED RESOURCE AIDE &amp; RESTR"/>
    <n v="30481418"/>
    <s v="ED RESOURCE AIDE &amp; RESTR"/>
    <n v="2973156"/>
    <n v="175791"/>
    <s v="005/2023"/>
    <s v="SM"/>
    <s v="Semi-Mth Classified"/>
    <s v="1BXX"/>
    <s v="BB-Instructional Aides"/>
    <n v="0"/>
    <n v="0"/>
    <n v="209.75"/>
    <x v="1"/>
  </r>
  <r>
    <x v="0"/>
    <x v="4"/>
    <x v="0"/>
    <s v="010-7810"/>
    <s v="GF-Other State"/>
    <s v="1110-1000-7107T"/>
    <s v="7107T"/>
    <s v="Early Literacy Support Block Grant S"/>
    <n v="1764401"/>
    <s v="WEST ATHENS EL"/>
    <x v="13"/>
    <s v="Social Security-Classified"/>
    <x v="4"/>
    <x v="4"/>
    <n v="202222"/>
    <d v="2022-11-23T00:00:00"/>
    <d v="2022-11-23T00:00:00"/>
    <d v="2022-11-30T00:00:00"/>
    <n v="202222"/>
    <n v="4954"/>
    <s v="FICA Taxes-ER"/>
    <n v="716245"/>
    <s v="Ana Flores"/>
    <n v="716245"/>
    <s v="Ana Flores"/>
    <n v="21104924"/>
    <s v="ED RESOURCE AIDE &amp; RESTR"/>
    <n v="30481417"/>
    <s v="ED RESOURCE AIDE &amp; RESTR"/>
    <n v="2964526"/>
    <n v="175448"/>
    <s v="005/2023"/>
    <s v="SM"/>
    <s v="Semi-Mth Classified"/>
    <s v="1BXX"/>
    <s v="BB-Instructional Aides"/>
    <n v="0"/>
    <n v="0"/>
    <n v="75.84"/>
    <x v="1"/>
  </r>
  <r>
    <x v="0"/>
    <x v="4"/>
    <x v="0"/>
    <s v="010-7810"/>
    <s v="GF-Other State"/>
    <s v="1110-1000-7107T"/>
    <s v="7107T"/>
    <s v="Early Literacy Support Block Grant S"/>
    <n v="1764401"/>
    <s v="WEST ATHENS EL"/>
    <x v="13"/>
    <s v="Social Security-Classified"/>
    <x v="4"/>
    <x v="4"/>
    <n v="202222"/>
    <d v="2022-11-23T00:00:00"/>
    <d v="2022-11-23T00:00:00"/>
    <d v="2022-11-30T00:00:00"/>
    <n v="202222"/>
    <n v="4954"/>
    <s v="FICA Taxes-ER"/>
    <n v="1180468"/>
    <s v="Tehani Ali"/>
    <n v="1180468"/>
    <s v="Tehani Ali"/>
    <n v="21104924"/>
    <s v="ED RESOURCE AIDE &amp; RESTR"/>
    <n v="30481419"/>
    <s v="ED RESOURCE AIDE &amp; RESTR"/>
    <n v="2966325"/>
    <n v="175466"/>
    <s v="005/2023"/>
    <s v="SM"/>
    <s v="Semi-Mth Classified"/>
    <s v="1BXX"/>
    <s v="BB-Instructional Aides"/>
    <n v="0"/>
    <n v="0"/>
    <n v="70.48"/>
    <x v="1"/>
  </r>
  <r>
    <x v="0"/>
    <x v="4"/>
    <x v="0"/>
    <s v="010-7810"/>
    <s v="GF-Other State"/>
    <s v="1110-1000-7107T"/>
    <s v="7107T"/>
    <s v="Early Literacy Support Block Grant S"/>
    <n v="1764401"/>
    <s v="WEST ATHENS EL"/>
    <x v="13"/>
    <s v="Social Security-Classified"/>
    <x v="4"/>
    <x v="4"/>
    <n v="202222"/>
    <d v="2022-11-23T00:00:00"/>
    <d v="2022-11-23T00:00:00"/>
    <d v="2022-11-30T00:00:00"/>
    <n v="202222"/>
    <n v="4954"/>
    <s v="FICA Taxes-ER"/>
    <n v="1189163"/>
    <s v="Disaiah Dixon"/>
    <n v="1189163"/>
    <s v="Disaiah Dixon"/>
    <n v="21104924"/>
    <s v="ED RESOURCE AIDE &amp; RESTR"/>
    <n v="30481418"/>
    <s v="ED RESOURCE AIDE &amp; RESTR"/>
    <n v="2966325"/>
    <n v="175466"/>
    <s v="005/2023"/>
    <s v="SM"/>
    <s v="Semi-Mth Classified"/>
    <s v="1BXX"/>
    <s v="BB-Instructional Aides"/>
    <n v="0"/>
    <n v="0"/>
    <n v="70.48"/>
    <x v="1"/>
  </r>
  <r>
    <x v="0"/>
    <x v="4"/>
    <x v="0"/>
    <s v="010-7810"/>
    <s v="GF-Other State"/>
    <s v="1110-1000-7107T"/>
    <s v="7107T"/>
    <s v="Early Literacy Support Block Grant S"/>
    <n v="1764401"/>
    <s v="WEST ATHENS EL"/>
    <x v="13"/>
    <s v="Social Security-Classified"/>
    <x v="4"/>
    <x v="4"/>
    <n v="202223"/>
    <d v="2022-12-08T00:00:00"/>
    <d v="2022-12-08T00:00:00"/>
    <d v="2022-11-30T00:00:00"/>
    <n v="202223"/>
    <n v="4954"/>
    <s v="FICA Taxes-ER"/>
    <n v="716245"/>
    <s v="Ana Flores"/>
    <n v="716245"/>
    <s v="Ana Flores"/>
    <n v="21104924"/>
    <s v="ED RESOURCE AIDE &amp; RESTR"/>
    <n v="30481417"/>
    <s v="ED RESOURCE AIDE &amp; RESTR"/>
    <n v="2969126"/>
    <n v="175637"/>
    <s v="005/2023"/>
    <s v="SM"/>
    <s v="Semi-Mth Classified"/>
    <s v="1BXX"/>
    <s v="BB-Instructional Aides"/>
    <n v="0"/>
    <n v="0"/>
    <n v="55.16"/>
    <x v="1"/>
  </r>
  <r>
    <x v="0"/>
    <x v="4"/>
    <x v="0"/>
    <s v="010-7810"/>
    <s v="GF-Other State"/>
    <s v="1110-1000-7107T"/>
    <s v="7107T"/>
    <s v="Early Literacy Support Block Grant S"/>
    <n v="1764401"/>
    <s v="WEST ATHENS EL"/>
    <x v="13"/>
    <s v="Social Security-Classified"/>
    <x v="4"/>
    <x v="4"/>
    <n v="202223"/>
    <d v="2022-12-08T00:00:00"/>
    <d v="2022-12-08T00:00:00"/>
    <d v="2022-11-30T00:00:00"/>
    <n v="202223"/>
    <n v="4954"/>
    <s v="FICA Taxes-ER"/>
    <n v="1180468"/>
    <s v="Tehani Ali"/>
    <n v="1180468"/>
    <s v="Tehani Ali"/>
    <n v="21104924"/>
    <s v="ED RESOURCE AIDE &amp; RESTR"/>
    <n v="30481419"/>
    <s v="ED RESOURCE AIDE &amp; RESTR"/>
    <n v="2973149"/>
    <n v="175790"/>
    <s v="005/2023"/>
    <s v="SM"/>
    <s v="Semi-Mth Classified"/>
    <s v="1BXX"/>
    <s v="BB-Instructional Aides"/>
    <n v="0"/>
    <n v="0"/>
    <n v="51.26"/>
    <x v="1"/>
  </r>
  <r>
    <x v="0"/>
    <x v="4"/>
    <x v="0"/>
    <s v="010-7810"/>
    <s v="GF-Other State"/>
    <s v="1110-1000-7107T"/>
    <s v="7107T"/>
    <s v="Early Literacy Support Block Grant S"/>
    <n v="1764401"/>
    <s v="WEST ATHENS EL"/>
    <x v="13"/>
    <s v="Social Security-Classified"/>
    <x v="4"/>
    <x v="4"/>
    <n v="202223"/>
    <d v="2022-12-08T00:00:00"/>
    <d v="2022-12-08T00:00:00"/>
    <d v="2022-11-30T00:00:00"/>
    <n v="202223"/>
    <n v="4954"/>
    <s v="FICA Taxes-ER"/>
    <n v="1189163"/>
    <s v="Disaiah Dixon"/>
    <n v="1189163"/>
    <s v="Disaiah Dixon"/>
    <n v="21104924"/>
    <s v="ED RESOURCE AIDE &amp; RESTR"/>
    <n v="30481418"/>
    <s v="ED RESOURCE AIDE &amp; RESTR"/>
    <n v="2973156"/>
    <n v="175791"/>
    <s v="005/2023"/>
    <s v="SM"/>
    <s v="Semi-Mth Classified"/>
    <s v="1BXX"/>
    <s v="BB-Instructional Aides"/>
    <n v="0"/>
    <n v="0"/>
    <n v="51.26"/>
    <x v="1"/>
  </r>
  <r>
    <x v="0"/>
    <x v="4"/>
    <x v="0"/>
    <s v="010-7810"/>
    <s v="GF-Other State"/>
    <s v="1110-1000-7107T"/>
    <s v="7107T"/>
    <s v="Early Literacy Support Block Grant S"/>
    <n v="1764401"/>
    <s v="WEST ATHENS EL"/>
    <x v="14"/>
    <s v="Medicare - Classified"/>
    <x v="4"/>
    <x v="4"/>
    <n v="202222"/>
    <d v="2022-11-23T00:00:00"/>
    <d v="2022-11-23T00:00:00"/>
    <d v="2022-11-30T00:00:00"/>
    <n v="202222"/>
    <n v="4956"/>
    <s v="Medr Taxes-ERd"/>
    <n v="716245"/>
    <s v="Ana Flores"/>
    <n v="716245"/>
    <s v="Ana Flores"/>
    <n v="21104924"/>
    <s v="ED RESOURCE AIDE &amp; RESTR"/>
    <n v="30481417"/>
    <s v="ED RESOURCE AIDE &amp; RESTR"/>
    <n v="2964526"/>
    <n v="175448"/>
    <s v="005/2023"/>
    <s v="SM"/>
    <s v="Semi-Mth Classified"/>
    <s v="1BXX"/>
    <s v="BB-Instructional Aides"/>
    <n v="0"/>
    <n v="0"/>
    <n v="17.739999999999998"/>
    <x v="1"/>
  </r>
  <r>
    <x v="0"/>
    <x v="4"/>
    <x v="0"/>
    <s v="010-7810"/>
    <s v="GF-Other State"/>
    <s v="1110-1000-7107T"/>
    <s v="7107T"/>
    <s v="Early Literacy Support Block Grant S"/>
    <n v="1764401"/>
    <s v="WEST ATHENS EL"/>
    <x v="14"/>
    <s v="Medicare - Classified"/>
    <x v="4"/>
    <x v="4"/>
    <n v="202222"/>
    <d v="2022-11-23T00:00:00"/>
    <d v="2022-11-23T00:00:00"/>
    <d v="2022-11-30T00:00:00"/>
    <n v="202222"/>
    <n v="4956"/>
    <s v="Medr Taxes-ERd"/>
    <n v="1180468"/>
    <s v="Tehani Ali"/>
    <n v="1180468"/>
    <s v="Tehani Ali"/>
    <n v="21104924"/>
    <s v="ED RESOURCE AIDE &amp; RESTR"/>
    <n v="30481419"/>
    <s v="ED RESOURCE AIDE &amp; RESTR"/>
    <n v="2966325"/>
    <n v="175466"/>
    <s v="005/2023"/>
    <s v="SM"/>
    <s v="Semi-Mth Classified"/>
    <s v="1BXX"/>
    <s v="BB-Instructional Aides"/>
    <n v="0"/>
    <n v="0"/>
    <n v="16.489999999999998"/>
    <x v="1"/>
  </r>
  <r>
    <x v="0"/>
    <x v="4"/>
    <x v="0"/>
    <s v="010-7810"/>
    <s v="GF-Other State"/>
    <s v="1110-1000-7107T"/>
    <s v="7107T"/>
    <s v="Early Literacy Support Block Grant S"/>
    <n v="1764401"/>
    <s v="WEST ATHENS EL"/>
    <x v="14"/>
    <s v="Medicare - Classified"/>
    <x v="4"/>
    <x v="4"/>
    <n v="202222"/>
    <d v="2022-11-23T00:00:00"/>
    <d v="2022-11-23T00:00:00"/>
    <d v="2022-11-30T00:00:00"/>
    <n v="202222"/>
    <n v="4956"/>
    <s v="Medr Taxes-ERd"/>
    <n v="1189163"/>
    <s v="Disaiah Dixon"/>
    <n v="1189163"/>
    <s v="Disaiah Dixon"/>
    <n v="21104924"/>
    <s v="ED RESOURCE AIDE &amp; RESTR"/>
    <n v="30481418"/>
    <s v="ED RESOURCE AIDE &amp; RESTR"/>
    <n v="2966325"/>
    <n v="175466"/>
    <s v="005/2023"/>
    <s v="SM"/>
    <s v="Semi-Mth Classified"/>
    <s v="1BXX"/>
    <s v="BB-Instructional Aides"/>
    <n v="0"/>
    <n v="0"/>
    <n v="16.48"/>
    <x v="1"/>
  </r>
  <r>
    <x v="0"/>
    <x v="4"/>
    <x v="0"/>
    <s v="010-7810"/>
    <s v="GF-Other State"/>
    <s v="1110-1000-7107T"/>
    <s v="7107T"/>
    <s v="Early Literacy Support Block Grant S"/>
    <n v="1764401"/>
    <s v="WEST ATHENS EL"/>
    <x v="14"/>
    <s v="Medicare - Classified"/>
    <x v="4"/>
    <x v="4"/>
    <n v="202223"/>
    <d v="2022-12-08T00:00:00"/>
    <d v="2022-12-08T00:00:00"/>
    <d v="2022-11-30T00:00:00"/>
    <n v="202223"/>
    <n v="4956"/>
    <s v="Medr Taxes-ERd"/>
    <n v="716245"/>
    <s v="Ana Flores"/>
    <n v="716245"/>
    <s v="Ana Flores"/>
    <n v="21104924"/>
    <s v="ED RESOURCE AIDE &amp; RESTR"/>
    <n v="30481417"/>
    <s v="ED RESOURCE AIDE &amp; RESTR"/>
    <n v="2969126"/>
    <n v="175637"/>
    <s v="005/2023"/>
    <s v="SM"/>
    <s v="Semi-Mth Classified"/>
    <s v="1BXX"/>
    <s v="BB-Instructional Aides"/>
    <n v="0"/>
    <n v="0"/>
    <n v="12.9"/>
    <x v="1"/>
  </r>
  <r>
    <x v="0"/>
    <x v="4"/>
    <x v="0"/>
    <s v="010-7810"/>
    <s v="GF-Other State"/>
    <s v="1110-1000-7107T"/>
    <s v="7107T"/>
    <s v="Early Literacy Support Block Grant S"/>
    <n v="1764401"/>
    <s v="WEST ATHENS EL"/>
    <x v="14"/>
    <s v="Medicare - Classified"/>
    <x v="4"/>
    <x v="4"/>
    <n v="202223"/>
    <d v="2022-12-08T00:00:00"/>
    <d v="2022-12-08T00:00:00"/>
    <d v="2022-11-30T00:00:00"/>
    <n v="202223"/>
    <n v="4956"/>
    <s v="Medr Taxes-ERd"/>
    <n v="1180468"/>
    <s v="Tehani Ali"/>
    <n v="1180468"/>
    <s v="Tehani Ali"/>
    <n v="21104924"/>
    <s v="ED RESOURCE AIDE &amp; RESTR"/>
    <n v="30481419"/>
    <s v="ED RESOURCE AIDE &amp; RESTR"/>
    <n v="2973149"/>
    <n v="175790"/>
    <s v="005/2023"/>
    <s v="SM"/>
    <s v="Semi-Mth Classified"/>
    <s v="1BXX"/>
    <s v="BB-Instructional Aides"/>
    <n v="0"/>
    <n v="0"/>
    <n v="11.99"/>
    <x v="1"/>
  </r>
  <r>
    <x v="0"/>
    <x v="4"/>
    <x v="0"/>
    <s v="010-7810"/>
    <s v="GF-Other State"/>
    <s v="1110-1000-7107T"/>
    <s v="7107T"/>
    <s v="Early Literacy Support Block Grant S"/>
    <n v="1764401"/>
    <s v="WEST ATHENS EL"/>
    <x v="14"/>
    <s v="Medicare - Classified"/>
    <x v="4"/>
    <x v="4"/>
    <n v="202223"/>
    <d v="2022-12-08T00:00:00"/>
    <d v="2022-12-08T00:00:00"/>
    <d v="2022-11-30T00:00:00"/>
    <n v="202223"/>
    <n v="4956"/>
    <s v="Medr Taxes-ERd"/>
    <n v="1189163"/>
    <s v="Disaiah Dixon"/>
    <n v="1189163"/>
    <s v="Disaiah Dixon"/>
    <n v="21104924"/>
    <s v="ED RESOURCE AIDE &amp; RESTR"/>
    <n v="30481418"/>
    <s v="ED RESOURCE AIDE &amp; RESTR"/>
    <n v="2973156"/>
    <n v="175791"/>
    <s v="005/2023"/>
    <s v="SM"/>
    <s v="Semi-Mth Classified"/>
    <s v="1BXX"/>
    <s v="BB-Instructional Aides"/>
    <n v="0"/>
    <n v="0"/>
    <n v="11.99"/>
    <x v="1"/>
  </r>
  <r>
    <x v="0"/>
    <x v="4"/>
    <x v="0"/>
    <s v="010-7810"/>
    <s v="GF-Other State"/>
    <s v="1110-1000-7107T"/>
    <s v="7107T"/>
    <s v="Early Literacy Support Block Grant S"/>
    <n v="1764401"/>
    <s v="WEST ATHENS EL"/>
    <x v="9"/>
    <s v="Health/Welfare - Classified"/>
    <x v="4"/>
    <x v="4"/>
    <n v="202222"/>
    <d v="2022-11-23T00:00:00"/>
    <d v="2022-11-23T00:00:00"/>
    <d v="2022-11-30T00:00:00"/>
    <n v="202222"/>
    <n v="4927"/>
    <s v="Health &amp; Medical Active"/>
    <n v="716245"/>
    <s v="Ana Flores"/>
    <n v="716245"/>
    <s v="Ana Flores"/>
    <n v="21104924"/>
    <s v="ED RESOURCE AIDE &amp; RESTR"/>
    <n v="30481417"/>
    <s v="ED RESOURCE AIDE &amp; RESTR"/>
    <n v="2964526"/>
    <n v="175448"/>
    <s v="005/2023"/>
    <s v="SM"/>
    <s v="Semi-Mth Classified"/>
    <s v="1BXX"/>
    <s v="BB-Instructional Aides"/>
    <n v="0"/>
    <n v="0"/>
    <n v="1183.33"/>
    <x v="1"/>
  </r>
  <r>
    <x v="0"/>
    <x v="4"/>
    <x v="0"/>
    <s v="010-7810"/>
    <s v="GF-Other State"/>
    <s v="1110-1000-7107T"/>
    <s v="7107T"/>
    <s v="Early Literacy Support Block Grant S"/>
    <n v="1764401"/>
    <s v="WEST ATHENS EL"/>
    <x v="15"/>
    <s v="Unemploy Insur - Classified"/>
    <x v="4"/>
    <x v="4"/>
    <n v="202222"/>
    <d v="2022-11-23T00:00:00"/>
    <d v="2022-11-23T00:00:00"/>
    <d v="2022-11-30T00:00:00"/>
    <n v="202222"/>
    <n v="4960"/>
    <s v="State UI Tax"/>
    <n v="716245"/>
    <s v="Ana Flores"/>
    <n v="716245"/>
    <s v="Ana Flores"/>
    <n v="21104924"/>
    <s v="ED RESOURCE AIDE &amp; RESTR"/>
    <n v="30481417"/>
    <s v="ED RESOURCE AIDE &amp; RESTR"/>
    <n v="2964526"/>
    <n v="175448"/>
    <s v="005/2023"/>
    <s v="SM"/>
    <s v="Semi-Mth Classified"/>
    <s v="1BXX"/>
    <s v="BB-Instructional Aides"/>
    <n v="0"/>
    <n v="0"/>
    <n v="6.11"/>
    <x v="1"/>
  </r>
  <r>
    <x v="0"/>
    <x v="4"/>
    <x v="0"/>
    <s v="010-7810"/>
    <s v="GF-Other State"/>
    <s v="1110-1000-7107T"/>
    <s v="7107T"/>
    <s v="Early Literacy Support Block Grant S"/>
    <n v="1764401"/>
    <s v="WEST ATHENS EL"/>
    <x v="15"/>
    <s v="Unemploy Insur - Classified"/>
    <x v="4"/>
    <x v="4"/>
    <n v="202222"/>
    <d v="2022-11-23T00:00:00"/>
    <d v="2022-11-23T00:00:00"/>
    <d v="2022-11-30T00:00:00"/>
    <n v="202222"/>
    <n v="4960"/>
    <s v="State UI Tax"/>
    <n v="1180468"/>
    <s v="Tehani Ali"/>
    <n v="1180468"/>
    <s v="Tehani Ali"/>
    <n v="21104924"/>
    <s v="ED RESOURCE AIDE &amp; RESTR"/>
    <n v="30481419"/>
    <s v="ED RESOURCE AIDE &amp; RESTR"/>
    <n v="2966325"/>
    <n v="175466"/>
    <s v="005/2023"/>
    <s v="SM"/>
    <s v="Semi-Mth Classified"/>
    <s v="1BXX"/>
    <s v="BB-Instructional Aides"/>
    <n v="0"/>
    <n v="0"/>
    <n v="5.68"/>
    <x v="1"/>
  </r>
  <r>
    <x v="0"/>
    <x v="4"/>
    <x v="0"/>
    <s v="010-7810"/>
    <s v="GF-Other State"/>
    <s v="1110-1000-7107T"/>
    <s v="7107T"/>
    <s v="Early Literacy Support Block Grant S"/>
    <n v="1764401"/>
    <s v="WEST ATHENS EL"/>
    <x v="15"/>
    <s v="Unemploy Insur - Classified"/>
    <x v="4"/>
    <x v="4"/>
    <n v="202222"/>
    <d v="2022-11-23T00:00:00"/>
    <d v="2022-11-23T00:00:00"/>
    <d v="2022-11-30T00:00:00"/>
    <n v="202222"/>
    <n v="4960"/>
    <s v="State UI Tax"/>
    <n v="1189163"/>
    <s v="Disaiah Dixon"/>
    <n v="1189163"/>
    <s v="Disaiah Dixon"/>
    <n v="21104924"/>
    <s v="ED RESOURCE AIDE &amp; RESTR"/>
    <n v="30481418"/>
    <s v="ED RESOURCE AIDE &amp; RESTR"/>
    <n v="2966325"/>
    <n v="175466"/>
    <s v="005/2023"/>
    <s v="SM"/>
    <s v="Semi-Mth Classified"/>
    <s v="1BXX"/>
    <s v="BB-Instructional Aides"/>
    <n v="0"/>
    <n v="0"/>
    <n v="5.68"/>
    <x v="1"/>
  </r>
  <r>
    <x v="0"/>
    <x v="4"/>
    <x v="0"/>
    <s v="010-7810"/>
    <s v="GF-Other State"/>
    <s v="1110-1000-7107T"/>
    <s v="7107T"/>
    <s v="Early Literacy Support Block Grant S"/>
    <n v="1764401"/>
    <s v="WEST ATHENS EL"/>
    <x v="15"/>
    <s v="Unemploy Insur - Classified"/>
    <x v="4"/>
    <x v="4"/>
    <n v="202223"/>
    <d v="2022-12-08T00:00:00"/>
    <d v="2022-12-08T00:00:00"/>
    <d v="2022-11-30T00:00:00"/>
    <n v="202223"/>
    <n v="4960"/>
    <s v="State UI Tax"/>
    <n v="716245"/>
    <s v="Ana Flores"/>
    <n v="716245"/>
    <s v="Ana Flores"/>
    <n v="21104924"/>
    <s v="ED RESOURCE AIDE &amp; RESTR"/>
    <n v="30481417"/>
    <s v="ED RESOURCE AIDE &amp; RESTR"/>
    <n v="2969126"/>
    <n v="175637"/>
    <s v="005/2023"/>
    <s v="SM"/>
    <s v="Semi-Mth Classified"/>
    <s v="1BXX"/>
    <s v="BB-Instructional Aides"/>
    <n v="0"/>
    <n v="0"/>
    <n v="4.45"/>
    <x v="1"/>
  </r>
  <r>
    <x v="0"/>
    <x v="4"/>
    <x v="0"/>
    <s v="010-7810"/>
    <s v="GF-Other State"/>
    <s v="1110-1000-7107T"/>
    <s v="7107T"/>
    <s v="Early Literacy Support Block Grant S"/>
    <n v="1764401"/>
    <s v="WEST ATHENS EL"/>
    <x v="15"/>
    <s v="Unemploy Insur - Classified"/>
    <x v="4"/>
    <x v="4"/>
    <n v="202223"/>
    <d v="2022-12-08T00:00:00"/>
    <d v="2022-12-08T00:00:00"/>
    <d v="2022-11-30T00:00:00"/>
    <n v="202223"/>
    <n v="4960"/>
    <s v="State UI Tax"/>
    <n v="1180468"/>
    <s v="Tehani Ali"/>
    <n v="1180468"/>
    <s v="Tehani Ali"/>
    <n v="21104924"/>
    <s v="ED RESOURCE AIDE &amp; RESTR"/>
    <n v="30481419"/>
    <s v="ED RESOURCE AIDE &amp; RESTR"/>
    <n v="2973149"/>
    <n v="175790"/>
    <s v="005/2023"/>
    <s v="SM"/>
    <s v="Semi-Mth Classified"/>
    <s v="1BXX"/>
    <s v="BB-Instructional Aides"/>
    <n v="0"/>
    <n v="0"/>
    <n v="4.13"/>
    <x v="1"/>
  </r>
  <r>
    <x v="0"/>
    <x v="4"/>
    <x v="0"/>
    <s v="010-7810"/>
    <s v="GF-Other State"/>
    <s v="1110-1000-7107T"/>
    <s v="7107T"/>
    <s v="Early Literacy Support Block Grant S"/>
    <n v="1764401"/>
    <s v="WEST ATHENS EL"/>
    <x v="15"/>
    <s v="Unemploy Insur - Classified"/>
    <x v="4"/>
    <x v="4"/>
    <n v="202223"/>
    <d v="2022-12-08T00:00:00"/>
    <d v="2022-12-08T00:00:00"/>
    <d v="2022-11-30T00:00:00"/>
    <n v="202223"/>
    <n v="4960"/>
    <s v="State UI Tax"/>
    <n v="1189163"/>
    <s v="Disaiah Dixon"/>
    <n v="1189163"/>
    <s v="Disaiah Dixon"/>
    <n v="21104924"/>
    <s v="ED RESOURCE AIDE &amp; RESTR"/>
    <n v="30481418"/>
    <s v="ED RESOURCE AIDE &amp; RESTR"/>
    <n v="2973156"/>
    <n v="175791"/>
    <s v="005/2023"/>
    <s v="SM"/>
    <s v="Semi-Mth Classified"/>
    <s v="1BXX"/>
    <s v="BB-Instructional Aides"/>
    <n v="0"/>
    <n v="0"/>
    <n v="4.1399999999999997"/>
    <x v="1"/>
  </r>
  <r>
    <x v="0"/>
    <x v="4"/>
    <x v="0"/>
    <s v="010-7810"/>
    <s v="GF-Other State"/>
    <s v="1110-1000-7107T"/>
    <s v="7107T"/>
    <s v="Early Literacy Support Block Grant S"/>
    <n v="1764401"/>
    <s v="WEST ATHENS EL"/>
    <x v="16"/>
    <s v="Workers Comp - Classified"/>
    <x v="4"/>
    <x v="4"/>
    <n v="202222"/>
    <d v="2022-11-23T00:00:00"/>
    <d v="2022-11-23T00:00:00"/>
    <d v="2022-11-30T00:00:00"/>
    <n v="202222"/>
    <s v="390R"/>
    <s v="Works Comp ER"/>
    <n v="716245"/>
    <s v="Ana Flores"/>
    <n v="716245"/>
    <s v="Ana Flores"/>
    <n v="21104924"/>
    <s v="ED RESOURCE AIDE &amp; RESTR"/>
    <n v="30481417"/>
    <s v="ED RESOURCE AIDE &amp; RESTR"/>
    <n v="2964526"/>
    <n v="175448"/>
    <s v="005/2023"/>
    <s v="SM"/>
    <s v="Semi-Mth Classified"/>
    <s v="1BXX"/>
    <s v="BB-Instructional Aides"/>
    <n v="0"/>
    <n v="0"/>
    <n v="32.17"/>
    <x v="1"/>
  </r>
  <r>
    <x v="0"/>
    <x v="4"/>
    <x v="0"/>
    <s v="010-7810"/>
    <s v="GF-Other State"/>
    <s v="1110-1000-7107T"/>
    <s v="7107T"/>
    <s v="Early Literacy Support Block Grant S"/>
    <n v="1764401"/>
    <s v="WEST ATHENS EL"/>
    <x v="16"/>
    <s v="Workers Comp - Classified"/>
    <x v="4"/>
    <x v="4"/>
    <n v="202222"/>
    <d v="2022-11-23T00:00:00"/>
    <d v="2022-11-23T00:00:00"/>
    <d v="2022-11-30T00:00:00"/>
    <n v="202222"/>
    <s v="390R"/>
    <s v="Works Comp ER"/>
    <n v="1180468"/>
    <s v="Tehani Ali"/>
    <n v="1180468"/>
    <s v="Tehani Ali"/>
    <n v="21104924"/>
    <s v="ED RESOURCE AIDE &amp; RESTR"/>
    <n v="30481419"/>
    <s v="ED RESOURCE AIDE &amp; RESTR"/>
    <n v="2966325"/>
    <n v="175466"/>
    <s v="005/2023"/>
    <s v="SM"/>
    <s v="Semi-Mth Classified"/>
    <s v="1BXX"/>
    <s v="BB-Instructional Aides"/>
    <n v="0"/>
    <n v="0"/>
    <n v="29.9"/>
    <x v="1"/>
  </r>
  <r>
    <x v="0"/>
    <x v="4"/>
    <x v="0"/>
    <s v="010-7810"/>
    <s v="GF-Other State"/>
    <s v="1110-1000-7107T"/>
    <s v="7107T"/>
    <s v="Early Literacy Support Block Grant S"/>
    <n v="1764401"/>
    <s v="WEST ATHENS EL"/>
    <x v="16"/>
    <s v="Workers Comp - Classified"/>
    <x v="4"/>
    <x v="4"/>
    <n v="202222"/>
    <d v="2022-11-23T00:00:00"/>
    <d v="2022-11-23T00:00:00"/>
    <d v="2022-11-30T00:00:00"/>
    <n v="202222"/>
    <s v="390R"/>
    <s v="Works Comp ER"/>
    <n v="1189163"/>
    <s v="Disaiah Dixon"/>
    <n v="1189163"/>
    <s v="Disaiah Dixon"/>
    <n v="21104924"/>
    <s v="ED RESOURCE AIDE &amp; RESTR"/>
    <n v="30481418"/>
    <s v="ED RESOURCE AIDE &amp; RESTR"/>
    <n v="2966325"/>
    <n v="175466"/>
    <s v="005/2023"/>
    <s v="SM"/>
    <s v="Semi-Mth Classified"/>
    <s v="1BXX"/>
    <s v="BB-Instructional Aides"/>
    <n v="0"/>
    <n v="0"/>
    <n v="29.9"/>
    <x v="1"/>
  </r>
  <r>
    <x v="0"/>
    <x v="4"/>
    <x v="0"/>
    <s v="010-7810"/>
    <s v="GF-Other State"/>
    <s v="1110-1000-7107T"/>
    <s v="7107T"/>
    <s v="Early Literacy Support Block Grant S"/>
    <n v="1764401"/>
    <s v="WEST ATHENS EL"/>
    <x v="16"/>
    <s v="Workers Comp - Classified"/>
    <x v="4"/>
    <x v="4"/>
    <n v="202223"/>
    <d v="2022-12-08T00:00:00"/>
    <d v="2022-12-08T00:00:00"/>
    <d v="2022-11-30T00:00:00"/>
    <n v="202223"/>
    <s v="390R"/>
    <s v="Works Comp ER"/>
    <n v="716245"/>
    <s v="Ana Flores"/>
    <n v="716245"/>
    <s v="Ana Flores"/>
    <n v="21104924"/>
    <s v="ED RESOURCE AIDE &amp; RESTR"/>
    <n v="30481417"/>
    <s v="ED RESOURCE AIDE &amp; RESTR"/>
    <n v="2969126"/>
    <n v="175637"/>
    <s v="005/2023"/>
    <s v="SM"/>
    <s v="Semi-Mth Classified"/>
    <s v="1BXX"/>
    <s v="BB-Instructional Aides"/>
    <n v="0"/>
    <n v="0"/>
    <n v="23.4"/>
    <x v="1"/>
  </r>
  <r>
    <x v="0"/>
    <x v="4"/>
    <x v="0"/>
    <s v="010-7810"/>
    <s v="GF-Other State"/>
    <s v="1110-1000-7107T"/>
    <s v="7107T"/>
    <s v="Early Literacy Support Block Grant S"/>
    <n v="1764401"/>
    <s v="WEST ATHENS EL"/>
    <x v="16"/>
    <s v="Workers Comp - Classified"/>
    <x v="4"/>
    <x v="4"/>
    <n v="202223"/>
    <d v="2022-12-08T00:00:00"/>
    <d v="2022-12-08T00:00:00"/>
    <d v="2022-11-30T00:00:00"/>
    <n v="202223"/>
    <s v="390R"/>
    <s v="Works Comp ER"/>
    <n v="1180468"/>
    <s v="Tehani Ali"/>
    <n v="1180468"/>
    <s v="Tehani Ali"/>
    <n v="21104924"/>
    <s v="ED RESOURCE AIDE &amp; RESTR"/>
    <n v="30481419"/>
    <s v="ED RESOURCE AIDE &amp; RESTR"/>
    <n v="2973149"/>
    <n v="175790"/>
    <s v="005/2023"/>
    <s v="SM"/>
    <s v="Semi-Mth Classified"/>
    <s v="1BXX"/>
    <s v="BB-Instructional Aides"/>
    <n v="0"/>
    <n v="0"/>
    <n v="21.74"/>
    <x v="1"/>
  </r>
  <r>
    <x v="0"/>
    <x v="4"/>
    <x v="0"/>
    <s v="010-7810"/>
    <s v="GF-Other State"/>
    <s v="1110-1000-7107T"/>
    <s v="7107T"/>
    <s v="Early Literacy Support Block Grant S"/>
    <n v="1764401"/>
    <s v="WEST ATHENS EL"/>
    <x v="16"/>
    <s v="Workers Comp - Classified"/>
    <x v="4"/>
    <x v="4"/>
    <n v="202223"/>
    <d v="2022-12-08T00:00:00"/>
    <d v="2022-12-08T00:00:00"/>
    <d v="2022-11-30T00:00:00"/>
    <n v="202223"/>
    <s v="390R"/>
    <s v="Works Comp ER"/>
    <n v="1189163"/>
    <s v="Disaiah Dixon"/>
    <n v="1189163"/>
    <s v="Disaiah Dixon"/>
    <n v="21104924"/>
    <s v="ED RESOURCE AIDE &amp; RESTR"/>
    <n v="30481418"/>
    <s v="ED RESOURCE AIDE &amp; RESTR"/>
    <n v="2973156"/>
    <n v="175791"/>
    <s v="005/2023"/>
    <s v="SM"/>
    <s v="Semi-Mth Classified"/>
    <s v="1BXX"/>
    <s v="BB-Instructional Aides"/>
    <n v="0"/>
    <n v="0"/>
    <n v="21.74"/>
    <x v="1"/>
  </r>
  <r>
    <x v="0"/>
    <x v="4"/>
    <x v="0"/>
    <s v="010-7810"/>
    <s v="GF-Other State"/>
    <s v="1110-1000-7107T"/>
    <s v="7107T"/>
    <s v="Early Literacy Support Block Grant S"/>
    <n v="1764401"/>
    <s v="WEST ATHENS EL"/>
    <x v="10"/>
    <s v="OPEB, Allocated - Classified"/>
    <x v="4"/>
    <x v="4"/>
    <n v="202222"/>
    <d v="2022-11-23T00:00:00"/>
    <d v="2022-11-23T00:00:00"/>
    <d v="2022-11-30T00:00:00"/>
    <n v="202222"/>
    <n v="4928"/>
    <s v="Health &amp; Medical Retiree"/>
    <n v="716245"/>
    <s v="Ana Flores"/>
    <n v="716245"/>
    <s v="Ana Flores"/>
    <n v="21104924"/>
    <s v="ED RESOURCE AIDE &amp; RESTR"/>
    <n v="30481417"/>
    <s v="ED RESOURCE AIDE &amp; RESTR"/>
    <n v="2964526"/>
    <n v="175448"/>
    <s v="005/2023"/>
    <s v="SM"/>
    <s v="Semi-Mth Classified"/>
    <s v="1BXX"/>
    <s v="BB-Instructional Aides"/>
    <n v="0"/>
    <n v="0"/>
    <n v="375"/>
    <x v="1"/>
  </r>
  <r>
    <x v="0"/>
    <x v="4"/>
    <x v="0"/>
    <s v="010-7810"/>
    <s v="GF-Other State"/>
    <s v="1110-2100-7107T"/>
    <s v="7107T"/>
    <s v="Early Literacy Support Block Grant S"/>
    <n v="1465801"/>
    <s v="YES ACADEMY"/>
    <x v="18"/>
    <s v="Supervisor Salaries-Supple/Oth"/>
    <x v="1"/>
    <x v="1"/>
    <n v="202211"/>
    <d v="2022-11-04T00:00:00"/>
    <d v="2022-11-14T00:00:00"/>
    <d v="2022-11-14T00:00:00"/>
    <s v="B 0 2015"/>
    <n v="102"/>
    <s v="Special Assignment (SAXB)"/>
    <n v="688293"/>
    <s v="Jocelyn Johnson"/>
    <n v="688293"/>
    <s v="Jocelyn Johnson"/>
    <n v="13200500"/>
    <s v="ADVSR, TEMP,SPECIAL SERVICES"/>
    <n v="30459612"/>
    <s v="ADVSR, TEMP,SPECIAL SERVICES"/>
    <n v="2964502"/>
    <n v="175361"/>
    <s v="005/2023"/>
    <s v="CE"/>
    <s v="Monthly Certificated"/>
    <s v="2USX"/>
    <s v="UU-Support Services"/>
    <n v="64.95"/>
    <n v="1"/>
    <n v="64.95"/>
    <x v="0"/>
  </r>
  <r>
    <x v="0"/>
    <x v="4"/>
    <x v="0"/>
    <s v="010-7810"/>
    <s v="GF-Other State"/>
    <s v="1110-2100-7107T"/>
    <s v="7107T"/>
    <s v="Early Literacy Support Block Grant S"/>
    <n v="1465801"/>
    <s v="YES ACADEMY"/>
    <x v="18"/>
    <s v="Supervisor Salaries-Supple/Oth"/>
    <x v="1"/>
    <x v="1"/>
    <n v="202211"/>
    <d v="2022-11-04T00:00:00"/>
    <d v="2022-12-05T00:00:00"/>
    <d v="2022-11-30T00:00:00"/>
    <n v="202212"/>
    <n v="102"/>
    <s v="Special Assignment (SAXB)"/>
    <n v="688293"/>
    <s v="Jocelyn Johnson"/>
    <n v="688293"/>
    <s v="Jocelyn Johnson"/>
    <n v="13200500"/>
    <s v="ADVSR, TEMP,SPECIAL SERVICES"/>
    <n v="30459612"/>
    <s v="ADVSR, TEMP,SPECIAL SERVICES"/>
    <n v="2968286"/>
    <n v="175565"/>
    <s v="005/2023"/>
    <s v="CE"/>
    <s v="Monthly Certificated"/>
    <s v="2USX"/>
    <s v="UU-Support Services"/>
    <n v="64.95"/>
    <n v="1"/>
    <n v="64.94"/>
    <x v="0"/>
  </r>
  <r>
    <x v="0"/>
    <x v="4"/>
    <x v="0"/>
    <s v="010-7810"/>
    <s v="GF-Other State"/>
    <s v="1110-2100-7107T"/>
    <s v="7107T"/>
    <s v="Early Literacy Support Block Grant S"/>
    <n v="1465801"/>
    <s v="YES ACADEMY"/>
    <x v="2"/>
    <s v="STRS - Certificated"/>
    <x v="1"/>
    <x v="1"/>
    <n v="202211"/>
    <d v="2022-11-04T00:00:00"/>
    <d v="2022-11-14T00:00:00"/>
    <d v="2022-11-14T00:00:00"/>
    <s v="B 0 2015"/>
    <n v="4945"/>
    <s v="STRS ER"/>
    <n v="688293"/>
    <s v="Jocelyn Johnson"/>
    <n v="688293"/>
    <s v="Jocelyn Johnson"/>
    <n v="13200500"/>
    <s v="ADVSR, TEMP,SPECIAL SERVICES"/>
    <n v="30459612"/>
    <s v="ADVSR, TEMP,SPECIAL SERVICES"/>
    <n v="2964502"/>
    <n v="175361"/>
    <s v="005/2023"/>
    <s v="CE"/>
    <s v="Monthly Certificated"/>
    <s v="2USX"/>
    <s v="UU-Support Services"/>
    <n v="0"/>
    <n v="0"/>
    <n v="12.41"/>
    <x v="0"/>
  </r>
  <r>
    <x v="0"/>
    <x v="4"/>
    <x v="0"/>
    <s v="010-7810"/>
    <s v="GF-Other State"/>
    <s v="1110-2100-7107T"/>
    <s v="7107T"/>
    <s v="Early Literacy Support Block Grant S"/>
    <n v="1465801"/>
    <s v="YES ACADEMY"/>
    <x v="2"/>
    <s v="STRS - Certificated"/>
    <x v="1"/>
    <x v="1"/>
    <n v="202211"/>
    <d v="2022-11-04T00:00:00"/>
    <d v="2022-12-05T00:00:00"/>
    <d v="2022-11-30T00:00:00"/>
    <n v="202212"/>
    <n v="4945"/>
    <s v="STRS ER"/>
    <n v="688293"/>
    <s v="Jocelyn Johnson"/>
    <n v="688293"/>
    <s v="Jocelyn Johnson"/>
    <n v="13200500"/>
    <s v="ADVSR, TEMP,SPECIAL SERVICES"/>
    <n v="30459612"/>
    <s v="ADVSR, TEMP,SPECIAL SERVICES"/>
    <n v="2968286"/>
    <n v="175565"/>
    <s v="005/2023"/>
    <s v="CE"/>
    <s v="Monthly Certificated"/>
    <s v="2USX"/>
    <s v="UU-Support Services"/>
    <n v="0"/>
    <n v="0"/>
    <n v="12.4"/>
    <x v="0"/>
  </r>
  <r>
    <x v="0"/>
    <x v="4"/>
    <x v="0"/>
    <s v="010-7810"/>
    <s v="GF-Other State"/>
    <s v="1110-2100-7107T"/>
    <s v="7107T"/>
    <s v="Early Literacy Support Block Grant S"/>
    <n v="1465801"/>
    <s v="YES ACADEMY"/>
    <x v="3"/>
    <s v="Medicare - Certificated"/>
    <x v="1"/>
    <x v="1"/>
    <n v="202211"/>
    <d v="2022-11-04T00:00:00"/>
    <d v="2022-11-14T00:00:00"/>
    <d v="2022-11-14T00:00:00"/>
    <s v="B 0 2015"/>
    <n v="4956"/>
    <s v="Medr Taxes-ERd"/>
    <n v="688293"/>
    <s v="Jocelyn Johnson"/>
    <n v="688293"/>
    <s v="Jocelyn Johnson"/>
    <n v="13200500"/>
    <s v="ADVSR, TEMP,SPECIAL SERVICES"/>
    <n v="30459612"/>
    <s v="ADVSR, TEMP,SPECIAL SERVICES"/>
    <n v="2964502"/>
    <n v="175361"/>
    <s v="005/2023"/>
    <s v="CE"/>
    <s v="Monthly Certificated"/>
    <s v="2USX"/>
    <s v="UU-Support Services"/>
    <n v="0"/>
    <n v="0"/>
    <n v="0.78"/>
    <x v="0"/>
  </r>
  <r>
    <x v="0"/>
    <x v="4"/>
    <x v="0"/>
    <s v="010-7810"/>
    <s v="GF-Other State"/>
    <s v="1110-2100-7107T"/>
    <s v="7107T"/>
    <s v="Early Literacy Support Block Grant S"/>
    <n v="1465801"/>
    <s v="YES ACADEMY"/>
    <x v="3"/>
    <s v="Medicare - Certificated"/>
    <x v="1"/>
    <x v="1"/>
    <n v="202211"/>
    <d v="2022-11-04T00:00:00"/>
    <d v="2022-12-05T00:00:00"/>
    <d v="2022-11-30T00:00:00"/>
    <n v="202212"/>
    <n v="4956"/>
    <s v="Medr Taxes-ERd"/>
    <n v="688293"/>
    <s v="Jocelyn Johnson"/>
    <n v="688293"/>
    <s v="Jocelyn Johnson"/>
    <n v="13200500"/>
    <s v="ADVSR, TEMP,SPECIAL SERVICES"/>
    <n v="30459612"/>
    <s v="ADVSR, TEMP,SPECIAL SERVICES"/>
    <n v="2968286"/>
    <n v="175565"/>
    <s v="005/2023"/>
    <s v="CE"/>
    <s v="Monthly Certificated"/>
    <s v="2USX"/>
    <s v="UU-Support Services"/>
    <n v="0"/>
    <n v="0"/>
    <n v="0.71"/>
    <x v="0"/>
  </r>
  <r>
    <x v="0"/>
    <x v="4"/>
    <x v="0"/>
    <s v="010-7810"/>
    <s v="GF-Other State"/>
    <s v="1110-2100-7107T"/>
    <s v="7107T"/>
    <s v="Early Literacy Support Block Grant S"/>
    <n v="1465801"/>
    <s v="YES ACADEMY"/>
    <x v="6"/>
    <s v="Unemploy Insur - Certificated"/>
    <x v="1"/>
    <x v="1"/>
    <n v="202211"/>
    <d v="2022-11-04T00:00:00"/>
    <d v="2022-11-14T00:00:00"/>
    <d v="2022-11-14T00:00:00"/>
    <s v="B 0 2015"/>
    <n v="4960"/>
    <s v="State UI Tax"/>
    <n v="688293"/>
    <s v="Jocelyn Johnson"/>
    <n v="688293"/>
    <s v="Jocelyn Johnson"/>
    <n v="13200500"/>
    <s v="ADVSR, TEMP,SPECIAL SERVICES"/>
    <n v="30459612"/>
    <s v="ADVSR, TEMP,SPECIAL SERVICES"/>
    <n v="2964502"/>
    <n v="175361"/>
    <s v="005/2023"/>
    <s v="CE"/>
    <s v="Monthly Certificated"/>
    <s v="2USX"/>
    <s v="UU-Support Services"/>
    <n v="0"/>
    <n v="0"/>
    <n v="0.27"/>
    <x v="0"/>
  </r>
  <r>
    <x v="0"/>
    <x v="4"/>
    <x v="0"/>
    <s v="010-7810"/>
    <s v="GF-Other State"/>
    <s v="1110-2100-7107T"/>
    <s v="7107T"/>
    <s v="Early Literacy Support Block Grant S"/>
    <n v="1465801"/>
    <s v="YES ACADEMY"/>
    <x v="6"/>
    <s v="Unemploy Insur - Certificated"/>
    <x v="1"/>
    <x v="1"/>
    <n v="202211"/>
    <d v="2022-11-04T00:00:00"/>
    <d v="2022-12-05T00:00:00"/>
    <d v="2022-11-30T00:00:00"/>
    <n v="202212"/>
    <n v="4960"/>
    <s v="State UI Tax"/>
    <n v="688293"/>
    <s v="Jocelyn Johnson"/>
    <n v="688293"/>
    <s v="Jocelyn Johnson"/>
    <n v="13200500"/>
    <s v="ADVSR, TEMP,SPECIAL SERVICES"/>
    <n v="30459612"/>
    <s v="ADVSR, TEMP,SPECIAL SERVICES"/>
    <n v="2968286"/>
    <n v="175565"/>
    <s v="005/2023"/>
    <s v="CE"/>
    <s v="Monthly Certificated"/>
    <s v="2USX"/>
    <s v="UU-Support Services"/>
    <n v="0"/>
    <n v="0"/>
    <n v="0.24"/>
    <x v="0"/>
  </r>
  <r>
    <x v="0"/>
    <x v="4"/>
    <x v="0"/>
    <s v="010-7810"/>
    <s v="GF-Other State"/>
    <s v="1110-2100-7107T"/>
    <s v="7107T"/>
    <s v="Early Literacy Support Block Grant S"/>
    <n v="1465801"/>
    <s v="YES ACADEMY"/>
    <x v="7"/>
    <s v="Workers Comp - Certificated"/>
    <x v="1"/>
    <x v="1"/>
    <n v="202211"/>
    <d v="2022-11-04T00:00:00"/>
    <d v="2022-11-14T00:00:00"/>
    <d v="2022-11-14T00:00:00"/>
    <s v="B 0 2015"/>
    <s v="390R"/>
    <s v="Works Comp ER"/>
    <n v="688293"/>
    <s v="Jocelyn Johnson"/>
    <n v="688293"/>
    <s v="Jocelyn Johnson"/>
    <n v="13200500"/>
    <s v="ADVSR, TEMP,SPECIAL SERVICES"/>
    <n v="30459612"/>
    <s v="ADVSR, TEMP,SPECIAL SERVICES"/>
    <n v="2964502"/>
    <n v="175361"/>
    <s v="005/2023"/>
    <s v="CE"/>
    <s v="Monthly Certificated"/>
    <s v="2USX"/>
    <s v="UU-Support Services"/>
    <n v="0"/>
    <n v="0"/>
    <n v="1.71"/>
    <x v="0"/>
  </r>
  <r>
    <x v="0"/>
    <x v="4"/>
    <x v="0"/>
    <s v="010-7810"/>
    <s v="GF-Other State"/>
    <s v="1110-2100-7107T"/>
    <s v="7107T"/>
    <s v="Early Literacy Support Block Grant S"/>
    <n v="1465801"/>
    <s v="YES ACADEMY"/>
    <x v="7"/>
    <s v="Workers Comp - Certificated"/>
    <x v="1"/>
    <x v="1"/>
    <n v="202211"/>
    <d v="2022-11-04T00:00:00"/>
    <d v="2022-12-05T00:00:00"/>
    <d v="2022-11-30T00:00:00"/>
    <n v="202212"/>
    <s v="390R"/>
    <s v="Works Comp ER"/>
    <n v="688293"/>
    <s v="Jocelyn Johnson"/>
    <n v="688293"/>
    <s v="Jocelyn Johnson"/>
    <n v="13200500"/>
    <s v="ADVSR, TEMP,SPECIAL SERVICES"/>
    <n v="30459612"/>
    <s v="ADVSR, TEMP,SPECIAL SERVICES"/>
    <n v="2968286"/>
    <n v="175565"/>
    <s v="005/2023"/>
    <s v="CE"/>
    <s v="Monthly Certificated"/>
    <s v="2USX"/>
    <s v="UU-Support Services"/>
    <n v="0"/>
    <n v="0"/>
    <n v="1.71"/>
    <x v="0"/>
  </r>
  <r>
    <x v="0"/>
    <x v="4"/>
    <x v="0"/>
    <s v="010-7810"/>
    <s v="GF-Other State"/>
    <s v="1110-2700-7107T"/>
    <s v="7107T"/>
    <s v="Early Literacy Support Block Grant S"/>
    <n v="1465801"/>
    <s v="YES ACADEMY"/>
    <x v="3"/>
    <s v="Medicare - Certificated"/>
    <x v="1"/>
    <x v="1"/>
    <n v="202210"/>
    <d v="2022-10-05T00:00:00"/>
    <d v="2022-11-14T00:00:00"/>
    <d v="2022-11-14T00:00:00"/>
    <s v="B 0 2015"/>
    <n v="4956"/>
    <s v="Medr Taxes-ERd"/>
    <n v="688293"/>
    <s v="Jocelyn Johnson"/>
    <n v="688293"/>
    <s v="Jocelyn Johnson"/>
    <n v="13200500"/>
    <s v="ADVSR, TEMP,SPECIAL SERVICES"/>
    <n v="30459612"/>
    <s v="ADVSR, TEMP,SPECIAL SERVICES"/>
    <n v="2964502"/>
    <n v="175361"/>
    <s v="005/2023"/>
    <s v="CE"/>
    <s v="Monthly Certificated"/>
    <s v="2USX"/>
    <s v="UU-Support Services"/>
    <n v="0"/>
    <n v="0"/>
    <n v="-0.04"/>
    <x v="0"/>
  </r>
  <r>
    <x v="0"/>
    <x v="4"/>
    <x v="0"/>
    <s v="010-7810"/>
    <s v="GF-Other State"/>
    <s v="1110-2700-7107T"/>
    <s v="7107T"/>
    <s v="Early Literacy Support Block Grant S"/>
    <n v="1465801"/>
    <s v="YES ACADEMY"/>
    <x v="3"/>
    <s v="Medicare - Certificated"/>
    <x v="1"/>
    <x v="1"/>
    <n v="202210"/>
    <d v="2022-10-05T00:00:00"/>
    <d v="2022-12-05T00:00:00"/>
    <d v="2022-11-30T00:00:00"/>
    <n v="202212"/>
    <n v="4956"/>
    <s v="Medr Taxes-ERd"/>
    <n v="688293"/>
    <s v="Jocelyn Johnson"/>
    <n v="688293"/>
    <s v="Jocelyn Johnson"/>
    <n v="13200500"/>
    <s v="ADVSR, TEMP,SPECIAL SERVICES"/>
    <n v="30459612"/>
    <s v="ADVSR, TEMP,SPECIAL SERVICES"/>
    <n v="2968286"/>
    <n v="175565"/>
    <s v="005/2023"/>
    <s v="CE"/>
    <s v="Monthly Certificated"/>
    <s v="2USX"/>
    <s v="UU-Support Services"/>
    <n v="0"/>
    <n v="0"/>
    <n v="-0.01"/>
    <x v="0"/>
  </r>
  <r>
    <x v="0"/>
    <x v="4"/>
    <x v="0"/>
    <s v="010-7810"/>
    <s v="GF-Other State"/>
    <s v="1110-2700-7107T"/>
    <s v="7107T"/>
    <s v="Early Literacy Support Block Grant S"/>
    <n v="1465801"/>
    <s v="YES ACADEMY"/>
    <x v="6"/>
    <s v="Unemploy Insur - Certificated"/>
    <x v="1"/>
    <x v="1"/>
    <n v="202210"/>
    <d v="2022-10-05T00:00:00"/>
    <d v="2022-11-14T00:00:00"/>
    <d v="2022-11-14T00:00:00"/>
    <s v="B 0 2015"/>
    <n v="4960"/>
    <s v="State UI Tax"/>
    <n v="688293"/>
    <s v="Jocelyn Johnson"/>
    <n v="688293"/>
    <s v="Jocelyn Johnson"/>
    <n v="13200500"/>
    <s v="ADVSR, TEMP,SPECIAL SERVICES"/>
    <n v="30459612"/>
    <s v="ADVSR, TEMP,SPECIAL SERVICES"/>
    <n v="2964502"/>
    <n v="175361"/>
    <s v="005/2023"/>
    <s v="CE"/>
    <s v="Monthly Certificated"/>
    <s v="2USX"/>
    <s v="UU-Support Services"/>
    <n v="0"/>
    <n v="0"/>
    <n v="-0.01"/>
    <x v="0"/>
  </r>
  <r>
    <x v="0"/>
    <x v="4"/>
    <x v="0"/>
    <s v="010-7810"/>
    <s v="GF-Other State"/>
    <s v="1110-2700-7107T"/>
    <s v="7107T"/>
    <s v="Early Literacy Support Block Grant S"/>
    <n v="1465801"/>
    <s v="YES ACADEMY"/>
    <x v="6"/>
    <s v="Unemploy Insur - Certificated"/>
    <x v="1"/>
    <x v="1"/>
    <n v="202210"/>
    <d v="2022-10-05T00:00:00"/>
    <d v="2022-12-05T00:00:00"/>
    <d v="2022-11-30T00:00:00"/>
    <n v="202212"/>
    <n v="4960"/>
    <s v="State UI Tax"/>
    <n v="688293"/>
    <s v="Jocelyn Johnson"/>
    <n v="688293"/>
    <s v="Jocelyn Johnson"/>
    <n v="13200500"/>
    <s v="ADVSR, TEMP,SPECIAL SERVICES"/>
    <n v="30459612"/>
    <s v="ADVSR, TEMP,SPECIAL SERVICES"/>
    <n v="2968286"/>
    <n v="175565"/>
    <s v="005/2023"/>
    <s v="CE"/>
    <s v="Monthly Certificated"/>
    <s v="2USX"/>
    <s v="UU-Support Services"/>
    <n v="0"/>
    <n v="0"/>
    <n v="-0.01"/>
    <x v="0"/>
  </r>
  <r>
    <x v="0"/>
    <x v="5"/>
    <x v="0"/>
    <s v="010-7810"/>
    <s v="GF-Other State"/>
    <s v="1110-1000-7107T"/>
    <s v="7107T"/>
    <s v="Early Literacy Support Block Grant S"/>
    <n v="1401401"/>
    <s v="FRIES EL"/>
    <x v="0"/>
    <s v="Teacher Salaries - Reg Assignment"/>
    <x v="0"/>
    <x v="0"/>
    <n v="202301"/>
    <d v="2023-01-05T00:00:00"/>
    <d v="2023-01-05T00:00:00"/>
    <d v="2022-12-31T00:00:00"/>
    <n v="202301"/>
    <n v="12"/>
    <s v="Salary Spread Amount"/>
    <n v="648899"/>
    <s v="Susan Acevedo"/>
    <n v="648899"/>
    <s v="Susan Acevedo"/>
    <n v="11100731"/>
    <s v="ELEMENTARY TEACHER"/>
    <n v="30481415"/>
    <s v="ELEMENTARY TEACHER"/>
    <n v="2976806"/>
    <n v="176045"/>
    <s v="006/2023"/>
    <s v="CE"/>
    <s v="Monthly Certificated"/>
    <s v="2UTK"/>
    <s v="UU-Teachers (K-12/Sp Ed)"/>
    <n v="0"/>
    <n v="0"/>
    <n v="229.04"/>
    <x v="0"/>
  </r>
  <r>
    <x v="0"/>
    <x v="5"/>
    <x v="0"/>
    <s v="010-7810"/>
    <s v="GF-Other State"/>
    <s v="1110-1000-7107T"/>
    <s v="7107T"/>
    <s v="Early Literacy Support Block Grant S"/>
    <n v="1401401"/>
    <s v="FRIES EL"/>
    <x v="0"/>
    <s v="Teacher Salaries - Reg Assignment"/>
    <x v="0"/>
    <x v="0"/>
    <n v="202301"/>
    <d v="2023-01-05T00:00:00"/>
    <d v="2023-01-05T00:00:00"/>
    <d v="2022-12-31T00:00:00"/>
    <n v="202301"/>
    <s v="0J40"/>
    <s v="Holiday Pay"/>
    <n v="648899"/>
    <s v="Susan Acevedo"/>
    <n v="648899"/>
    <s v="Susan Acevedo"/>
    <n v="11100731"/>
    <s v="ELEMENTARY TEACHER"/>
    <n v="30481415"/>
    <s v="ELEMENTARY TEACHER"/>
    <n v="2976806"/>
    <n v="176045"/>
    <s v="006/2023"/>
    <s v="CE"/>
    <s v="Monthly Certificated"/>
    <s v="2UTK"/>
    <s v="UU-Teachers (K-12/Sp Ed)"/>
    <n v="77.94"/>
    <n v="60"/>
    <n v="4676.45"/>
    <x v="0"/>
  </r>
  <r>
    <x v="0"/>
    <x v="5"/>
    <x v="0"/>
    <s v="010-7810"/>
    <s v="GF-Other State"/>
    <s v="1110-1000-7107T"/>
    <s v="7107T"/>
    <s v="Early Literacy Support Block Grant S"/>
    <n v="1401401"/>
    <s v="FRIES EL"/>
    <x v="0"/>
    <s v="Teacher Salaries - Reg Assignment"/>
    <x v="0"/>
    <x v="0"/>
    <n v="202301"/>
    <d v="2023-01-05T00:00:00"/>
    <d v="2023-01-05T00:00:00"/>
    <d v="2022-12-31T00:00:00"/>
    <n v="202301"/>
    <n v="1301"/>
    <s v="Masters Degree"/>
    <n v="648899"/>
    <s v="Susan Acevedo"/>
    <n v="648899"/>
    <s v="Susan Acevedo"/>
    <n v="11100731"/>
    <s v="ELEMENTARY TEACHER"/>
    <n v="30481415"/>
    <s v="ELEMENTARY TEACHER"/>
    <n v="2976806"/>
    <n v="176045"/>
    <s v="006/2023"/>
    <s v="CE"/>
    <s v="Monthly Certificated"/>
    <s v="2UTK"/>
    <s v="UU-Teachers (K-12/Sp Ed)"/>
    <n v="0.48"/>
    <n v="132"/>
    <n v="62.96"/>
    <x v="0"/>
  </r>
  <r>
    <x v="0"/>
    <x v="5"/>
    <x v="0"/>
    <s v="010-7810"/>
    <s v="GF-Other State"/>
    <s v="1110-1000-7107T"/>
    <s v="7107T"/>
    <s v="Early Literacy Support Block Grant S"/>
    <n v="1401401"/>
    <s v="FRIES EL"/>
    <x v="0"/>
    <s v="Teacher Salaries - Reg Assignment"/>
    <x v="0"/>
    <x v="0"/>
    <n v="202301"/>
    <d v="2023-01-05T00:00:00"/>
    <d v="2023-01-05T00:00:00"/>
    <d v="2022-12-31T00:00:00"/>
    <n v="202301"/>
    <n v="4101"/>
    <s v="Base Hours - Salary"/>
    <n v="648899"/>
    <s v="Susan Acevedo"/>
    <n v="648899"/>
    <s v="Susan Acevedo"/>
    <n v="11100731"/>
    <s v="ELEMENTARY TEACHER"/>
    <n v="30481415"/>
    <s v="ELEMENTARY TEACHER"/>
    <n v="2976806"/>
    <n v="176045"/>
    <s v="006/2023"/>
    <s v="CE"/>
    <s v="Monthly Certificated"/>
    <s v="2UTK"/>
    <s v="UU-Teachers (K-12/Sp Ed)"/>
    <n v="0"/>
    <n v="72"/>
    <n v="3068.59"/>
    <x v="0"/>
  </r>
  <r>
    <x v="0"/>
    <x v="5"/>
    <x v="0"/>
    <s v="010-7810"/>
    <s v="GF-Other State"/>
    <s v="1110-1000-7107T"/>
    <s v="7107T"/>
    <s v="Early Literacy Support Block Grant S"/>
    <n v="1401401"/>
    <s v="FRIES EL"/>
    <x v="17"/>
    <s v="Teacher Salaries - Supple/Other"/>
    <x v="0"/>
    <x v="0"/>
    <n v="202212"/>
    <d v="2022-12-05T00:00:00"/>
    <d v="2022-12-12T00:00:00"/>
    <d v="2022-12-12T00:00:00"/>
    <s v="B 0 2015"/>
    <n v="102"/>
    <s v="Special Assignment (SAXB)"/>
    <n v="565622"/>
    <s v="Susana Hernandez"/>
    <n v="565622"/>
    <s v="Susana Hernandez"/>
    <n v="11100731"/>
    <s v="ELEMENTARY TEACHER"/>
    <n v="30025228"/>
    <s v="ELEM TCHR"/>
    <n v="2973068"/>
    <n v="175737"/>
    <s v="006/2023"/>
    <s v="CE"/>
    <s v="Monthly Certificated"/>
    <s v="2UTK"/>
    <s v="UU-Teachers (K-12/Sp Ed)"/>
    <n v="75.930000000000007"/>
    <n v="1.5"/>
    <n v="113.9"/>
    <x v="0"/>
  </r>
  <r>
    <x v="0"/>
    <x v="5"/>
    <x v="0"/>
    <s v="010-7810"/>
    <s v="GF-Other State"/>
    <s v="1110-1000-7107T"/>
    <s v="7107T"/>
    <s v="Early Literacy Support Block Grant S"/>
    <n v="1401401"/>
    <s v="FRIES EL"/>
    <x v="17"/>
    <s v="Teacher Salaries - Supple/Other"/>
    <x v="0"/>
    <x v="0"/>
    <n v="202212"/>
    <d v="2022-12-05T00:00:00"/>
    <d v="2022-12-12T00:00:00"/>
    <d v="2022-12-12T00:00:00"/>
    <s v="B 0 2015"/>
    <n v="102"/>
    <s v="Special Assignment (SAXB)"/>
    <n v="625870"/>
    <s v="Josefina Huerta"/>
    <n v="625870"/>
    <s v="Josefina Huerta"/>
    <n v="11100731"/>
    <s v="ELEMENTARY TEACHER"/>
    <n v="30022450"/>
    <s v="ELEM TCHR"/>
    <n v="2973041"/>
    <n v="175733"/>
    <s v="006/2023"/>
    <s v="CE"/>
    <s v="Monthly Certificated"/>
    <s v="2UTK"/>
    <s v="UU-Teachers (K-12/Sp Ed)"/>
    <n v="77.94"/>
    <n v="1"/>
    <n v="77.94"/>
    <x v="0"/>
  </r>
  <r>
    <x v="0"/>
    <x v="5"/>
    <x v="0"/>
    <s v="010-7810"/>
    <s v="GF-Other State"/>
    <s v="1110-1000-7107T"/>
    <s v="7107T"/>
    <s v="Early Literacy Support Block Grant S"/>
    <n v="1401401"/>
    <s v="FRIES EL"/>
    <x v="17"/>
    <s v="Teacher Salaries - Supple/Other"/>
    <x v="0"/>
    <x v="0"/>
    <n v="202212"/>
    <d v="2022-12-05T00:00:00"/>
    <d v="2022-12-12T00:00:00"/>
    <d v="2022-12-12T00:00:00"/>
    <s v="B 0 2015"/>
    <n v="102"/>
    <s v="Special Assignment (SAXB)"/>
    <n v="626494"/>
    <s v="Manuela Marrufo"/>
    <n v="626494"/>
    <s v="Manuela Marrufo"/>
    <n v="11100731"/>
    <s v="ELEMENTARY TEACHER"/>
    <n v="30022880"/>
    <s v="ELEM TCHR"/>
    <n v="2973041"/>
    <n v="175733"/>
    <s v="006/2023"/>
    <s v="CE"/>
    <s v="Monthly Certificated"/>
    <s v="2UTK"/>
    <s v="UU-Teachers (K-12/Sp Ed)"/>
    <n v="73.739999999999995"/>
    <n v="1.5"/>
    <n v="110.61"/>
    <x v="0"/>
  </r>
  <r>
    <x v="0"/>
    <x v="5"/>
    <x v="0"/>
    <s v="010-7810"/>
    <s v="GF-Other State"/>
    <s v="1110-1000-7107T"/>
    <s v="7107T"/>
    <s v="Early Literacy Support Block Grant S"/>
    <n v="1401401"/>
    <s v="FRIES EL"/>
    <x v="17"/>
    <s v="Teacher Salaries - Supple/Other"/>
    <x v="0"/>
    <x v="0"/>
    <n v="202212"/>
    <d v="2022-12-05T00:00:00"/>
    <d v="2022-12-12T00:00:00"/>
    <d v="2022-12-12T00:00:00"/>
    <s v="B 0 2015"/>
    <n v="102"/>
    <s v="Special Assignment (SAXB)"/>
    <n v="648899"/>
    <s v="Susan Acevedo"/>
    <n v="648899"/>
    <s v="Susan Acevedo"/>
    <n v="11100731"/>
    <s v="ELEMENTARY TEACHER"/>
    <n v="30481415"/>
    <s v="ELEMENTARY TEACHER"/>
    <n v="2973059"/>
    <n v="175725"/>
    <s v="006/2023"/>
    <s v="CE"/>
    <s v="Monthly Certificated"/>
    <s v="2UTK"/>
    <s v="UU-Teachers (K-12/Sp Ed)"/>
    <n v="78.42"/>
    <n v="1.5"/>
    <n v="117.63"/>
    <x v="0"/>
  </r>
  <r>
    <x v="0"/>
    <x v="5"/>
    <x v="0"/>
    <s v="010-7810"/>
    <s v="GF-Other State"/>
    <s v="1110-1000-7107T"/>
    <s v="7107T"/>
    <s v="Early Literacy Support Block Grant S"/>
    <n v="1401401"/>
    <s v="FRIES EL"/>
    <x v="17"/>
    <s v="Teacher Salaries - Supple/Other"/>
    <x v="0"/>
    <x v="0"/>
    <n v="202212"/>
    <d v="2022-12-05T00:00:00"/>
    <d v="2022-12-12T00:00:00"/>
    <d v="2022-12-12T00:00:00"/>
    <s v="B 0 2015"/>
    <n v="102"/>
    <s v="Special Assignment (SAXB)"/>
    <n v="1141934"/>
    <s v="Melina Anthony"/>
    <n v="1141934"/>
    <s v="Melina Anthony"/>
    <n v="11100731"/>
    <s v="ELEMENTARY TEACHER"/>
    <n v="30010251"/>
    <s v="ELEM TCHR"/>
    <n v="2973113"/>
    <n v="175746"/>
    <s v="006/2023"/>
    <s v="CE"/>
    <s v="Monthly Certificated"/>
    <s v="2UTK"/>
    <s v="UU-Teachers (K-12/Sp Ed)"/>
    <n v="54.23"/>
    <n v="1.5"/>
    <n v="81.349999999999994"/>
    <x v="0"/>
  </r>
  <r>
    <x v="0"/>
    <x v="5"/>
    <x v="0"/>
    <s v="010-7810"/>
    <s v="GF-Other State"/>
    <s v="1110-1000-7107T"/>
    <s v="7107T"/>
    <s v="Early Literacy Support Block Grant S"/>
    <n v="1401401"/>
    <s v="FRIES EL"/>
    <x v="1"/>
    <s v="Teacher Assistant Salaries"/>
    <x v="0"/>
    <x v="0"/>
    <n v="202224"/>
    <d v="2022-12-23T00:00:00"/>
    <d v="2022-12-23T00:00:00"/>
    <d v="2022-12-31T00:00:00"/>
    <n v="202224"/>
    <n v="100"/>
    <s v="Regular Time Pay"/>
    <n v="1176670"/>
    <s v="Lucero Olivas Morales"/>
    <n v="1176670"/>
    <s v="Lucero Olivas Morales"/>
    <n v="11500953"/>
    <s v="TEACHER ASST - DEGREE TRA"/>
    <n v="30481413"/>
    <s v="TEACHER ASST - DEGREE TRA"/>
    <n v="2973346"/>
    <n v="175947"/>
    <s v="006/2023"/>
    <s v="SM"/>
    <s v="Semi-Mth Classified"/>
    <s v="2FDX"/>
    <s v="FF-Teacher Asst (Degree)"/>
    <n v="16.91"/>
    <n v="66"/>
    <n v="1116.29"/>
    <x v="0"/>
  </r>
  <r>
    <x v="0"/>
    <x v="5"/>
    <x v="0"/>
    <s v="010-7810"/>
    <s v="GF-Other State"/>
    <s v="1110-1000-7107T"/>
    <s v="7107T"/>
    <s v="Early Literacy Support Block Grant S"/>
    <n v="1401401"/>
    <s v="FRIES EL"/>
    <x v="1"/>
    <s v="Teacher Assistant Salaries"/>
    <x v="0"/>
    <x v="0"/>
    <n v="202224"/>
    <d v="2022-12-23T00:00:00"/>
    <d v="2022-12-23T00:00:00"/>
    <d v="2022-12-31T00:00:00"/>
    <n v="202224"/>
    <n v="100"/>
    <s v="Regular Time Pay"/>
    <n v="1176790"/>
    <s v="Niah Carrillo"/>
    <n v="1176790"/>
    <s v="Niah Carrillo"/>
    <n v="11500953"/>
    <s v="TEACHER ASST - DEGREE TRA"/>
    <n v="30481414"/>
    <s v="TEACHER ASST - DEGREE TRA"/>
    <n v="2973346"/>
    <n v="175947"/>
    <s v="006/2023"/>
    <s v="SM"/>
    <s v="Semi-Mth Classified"/>
    <s v="2FDX"/>
    <s v="FF-Teacher Asst (Degree)"/>
    <n v="16.91"/>
    <n v="68.2"/>
    <n v="1153.5"/>
    <x v="0"/>
  </r>
  <r>
    <x v="0"/>
    <x v="5"/>
    <x v="0"/>
    <s v="010-7810"/>
    <s v="GF-Other State"/>
    <s v="1110-1000-7107T"/>
    <s v="7107T"/>
    <s v="Early Literacy Support Block Grant S"/>
    <n v="1401401"/>
    <s v="FRIES EL"/>
    <x v="1"/>
    <s v="Teacher Assistant Salaries"/>
    <x v="0"/>
    <x v="0"/>
    <n v="202301"/>
    <d v="2023-01-06T00:00:00"/>
    <d v="2023-01-06T00:00:00"/>
    <d v="2022-12-31T00:00:00"/>
    <n v="202301"/>
    <n v="100"/>
    <s v="Regular Time Pay"/>
    <n v="1176670"/>
    <s v="Lucero Olivas Morales"/>
    <n v="1176670"/>
    <s v="Lucero Olivas Morales"/>
    <n v="11500953"/>
    <s v="TEACHER ASST - DEGREE TRA"/>
    <n v="30481413"/>
    <s v="TEACHER ASST - DEGREE TRA"/>
    <n v="2978714"/>
    <n v="176126"/>
    <s v="006/2023"/>
    <s v="SM"/>
    <s v="Semi-Mth Classified"/>
    <s v="2FDX"/>
    <s v="FF-Teacher Asst (Degree)"/>
    <n v="16.91"/>
    <n v="6"/>
    <n v="101.48"/>
    <x v="0"/>
  </r>
  <r>
    <x v="0"/>
    <x v="5"/>
    <x v="0"/>
    <s v="010-7810"/>
    <s v="GF-Other State"/>
    <s v="1110-1000-7107T"/>
    <s v="7107T"/>
    <s v="Early Literacy Support Block Grant S"/>
    <n v="1401401"/>
    <s v="FRIES EL"/>
    <x v="1"/>
    <s v="Teacher Assistant Salaries"/>
    <x v="0"/>
    <x v="0"/>
    <n v="202301"/>
    <d v="2023-01-06T00:00:00"/>
    <d v="2023-01-06T00:00:00"/>
    <d v="2022-12-31T00:00:00"/>
    <n v="202301"/>
    <n v="100"/>
    <s v="Regular Time Pay"/>
    <n v="1176790"/>
    <s v="Niah Carrillo"/>
    <n v="1176790"/>
    <s v="Niah Carrillo"/>
    <n v="11500953"/>
    <s v="TEACHER ASST - DEGREE TRA"/>
    <n v="30481414"/>
    <s v="TEACHER ASST - DEGREE TRA"/>
    <n v="2978714"/>
    <n v="176126"/>
    <s v="006/2023"/>
    <s v="SM"/>
    <s v="Semi-Mth Classified"/>
    <s v="2FDX"/>
    <s v="FF-Teacher Asst (Degree)"/>
    <n v="16.91"/>
    <n v="6.2"/>
    <n v="104.86"/>
    <x v="0"/>
  </r>
  <r>
    <x v="0"/>
    <x v="5"/>
    <x v="0"/>
    <s v="010-7810"/>
    <s v="GF-Other State"/>
    <s v="1110-1000-7107T"/>
    <s v="7107T"/>
    <s v="Early Literacy Support Block Grant S"/>
    <n v="1401401"/>
    <s v="FRIES EL"/>
    <x v="2"/>
    <s v="STRS - Certificated"/>
    <x v="0"/>
    <x v="0"/>
    <n v="202212"/>
    <d v="2022-12-05T00:00:00"/>
    <d v="2022-12-12T00:00:00"/>
    <d v="2022-12-12T00:00:00"/>
    <s v="B 0 2015"/>
    <n v="4945"/>
    <s v="STRS ER"/>
    <n v="565622"/>
    <s v="Susana Hernandez"/>
    <n v="565622"/>
    <s v="Susana Hernandez"/>
    <n v="11100731"/>
    <s v="ELEMENTARY TEACHER"/>
    <n v="30025228"/>
    <s v="ELEM TCHR"/>
    <n v="2973068"/>
    <n v="175737"/>
    <s v="006/2023"/>
    <s v="CE"/>
    <s v="Monthly Certificated"/>
    <s v="2UTK"/>
    <s v="UU-Teachers (K-12/Sp Ed)"/>
    <n v="0"/>
    <n v="0"/>
    <n v="21.75"/>
    <x v="0"/>
  </r>
  <r>
    <x v="0"/>
    <x v="5"/>
    <x v="0"/>
    <s v="010-7810"/>
    <s v="GF-Other State"/>
    <s v="1110-1000-7107T"/>
    <s v="7107T"/>
    <s v="Early Literacy Support Block Grant S"/>
    <n v="1401401"/>
    <s v="FRIES EL"/>
    <x v="2"/>
    <s v="STRS - Certificated"/>
    <x v="0"/>
    <x v="0"/>
    <n v="202212"/>
    <d v="2022-12-05T00:00:00"/>
    <d v="2022-12-12T00:00:00"/>
    <d v="2022-12-12T00:00:00"/>
    <s v="B 0 2015"/>
    <n v="4945"/>
    <s v="STRS ER"/>
    <n v="625870"/>
    <s v="Josefina Huerta"/>
    <n v="625870"/>
    <s v="Josefina Huerta"/>
    <n v="11100731"/>
    <s v="ELEMENTARY TEACHER"/>
    <n v="30022450"/>
    <s v="ELEM TCHR"/>
    <n v="2973041"/>
    <n v="175733"/>
    <s v="006/2023"/>
    <s v="CE"/>
    <s v="Monthly Certificated"/>
    <s v="2UTK"/>
    <s v="UU-Teachers (K-12/Sp Ed)"/>
    <n v="0"/>
    <n v="0"/>
    <n v="14.89"/>
    <x v="0"/>
  </r>
  <r>
    <x v="0"/>
    <x v="5"/>
    <x v="0"/>
    <s v="010-7810"/>
    <s v="GF-Other State"/>
    <s v="1110-1000-7107T"/>
    <s v="7107T"/>
    <s v="Early Literacy Support Block Grant S"/>
    <n v="1401401"/>
    <s v="FRIES EL"/>
    <x v="2"/>
    <s v="STRS - Certificated"/>
    <x v="0"/>
    <x v="0"/>
    <n v="202212"/>
    <d v="2022-12-05T00:00:00"/>
    <d v="2022-12-12T00:00:00"/>
    <d v="2022-12-12T00:00:00"/>
    <s v="B 0 2015"/>
    <n v="4945"/>
    <s v="STRS ER"/>
    <n v="626494"/>
    <s v="Manuela Marrufo"/>
    <n v="626494"/>
    <s v="Manuela Marrufo"/>
    <n v="11100731"/>
    <s v="ELEMENTARY TEACHER"/>
    <n v="30022880"/>
    <s v="ELEM TCHR"/>
    <n v="2973041"/>
    <n v="175733"/>
    <s v="006/2023"/>
    <s v="CE"/>
    <s v="Monthly Certificated"/>
    <s v="2UTK"/>
    <s v="UU-Teachers (K-12/Sp Ed)"/>
    <n v="0"/>
    <n v="0"/>
    <n v="21.13"/>
    <x v="0"/>
  </r>
  <r>
    <x v="0"/>
    <x v="5"/>
    <x v="0"/>
    <s v="010-7810"/>
    <s v="GF-Other State"/>
    <s v="1110-1000-7107T"/>
    <s v="7107T"/>
    <s v="Early Literacy Support Block Grant S"/>
    <n v="1401401"/>
    <s v="FRIES EL"/>
    <x v="2"/>
    <s v="STRS - Certificated"/>
    <x v="0"/>
    <x v="0"/>
    <n v="202212"/>
    <d v="2022-12-05T00:00:00"/>
    <d v="2022-12-12T00:00:00"/>
    <d v="2022-12-12T00:00:00"/>
    <s v="B 0 2015"/>
    <n v="4945"/>
    <s v="STRS ER"/>
    <n v="648899"/>
    <s v="Susan Acevedo"/>
    <n v="648899"/>
    <s v="Susan Acevedo"/>
    <n v="11100731"/>
    <s v="ELEMENTARY TEACHER"/>
    <n v="30481415"/>
    <s v="ELEMENTARY TEACHER"/>
    <n v="2973059"/>
    <n v="175725"/>
    <s v="006/2023"/>
    <s v="CE"/>
    <s v="Monthly Certificated"/>
    <s v="2UTK"/>
    <s v="UU-Teachers (K-12/Sp Ed)"/>
    <n v="0"/>
    <n v="0"/>
    <n v="22.47"/>
    <x v="0"/>
  </r>
  <r>
    <x v="0"/>
    <x v="5"/>
    <x v="0"/>
    <s v="010-7810"/>
    <s v="GF-Other State"/>
    <s v="1110-1000-7107T"/>
    <s v="7107T"/>
    <s v="Early Literacy Support Block Grant S"/>
    <n v="1401401"/>
    <s v="FRIES EL"/>
    <x v="2"/>
    <s v="STRS - Certificated"/>
    <x v="0"/>
    <x v="0"/>
    <n v="202212"/>
    <d v="2022-12-05T00:00:00"/>
    <d v="2022-12-12T00:00:00"/>
    <d v="2022-12-12T00:00:00"/>
    <s v="B 0 2015"/>
    <n v="4945"/>
    <s v="STRS ER"/>
    <n v="1141934"/>
    <s v="Melina Anthony"/>
    <n v="1141934"/>
    <s v="Melina Anthony"/>
    <n v="11100731"/>
    <s v="ELEMENTARY TEACHER"/>
    <n v="30010251"/>
    <s v="ELEM TCHR"/>
    <n v="2973113"/>
    <n v="175746"/>
    <s v="006/2023"/>
    <s v="CE"/>
    <s v="Monthly Certificated"/>
    <s v="2UTK"/>
    <s v="UU-Teachers (K-12/Sp Ed)"/>
    <n v="0"/>
    <n v="0"/>
    <n v="15.54"/>
    <x v="0"/>
  </r>
  <r>
    <x v="0"/>
    <x v="5"/>
    <x v="0"/>
    <s v="010-7810"/>
    <s v="GF-Other State"/>
    <s v="1110-1000-7107T"/>
    <s v="7107T"/>
    <s v="Early Literacy Support Block Grant S"/>
    <n v="1401401"/>
    <s v="FRIES EL"/>
    <x v="2"/>
    <s v="STRS - Certificated"/>
    <x v="0"/>
    <x v="0"/>
    <n v="202301"/>
    <d v="2023-01-05T00:00:00"/>
    <d v="2023-01-05T00:00:00"/>
    <d v="2022-12-31T00:00:00"/>
    <n v="202301"/>
    <n v="4945"/>
    <s v="STRS ER"/>
    <n v="648899"/>
    <s v="Susan Acevedo"/>
    <n v="648899"/>
    <s v="Susan Acevedo"/>
    <n v="11100731"/>
    <s v="ELEMENTARY TEACHER"/>
    <n v="30481415"/>
    <s v="ELEMENTARY TEACHER"/>
    <n v="2976806"/>
    <n v="176045"/>
    <s v="006/2023"/>
    <s v="CE"/>
    <s v="Monthly Certificated"/>
    <s v="2UTK"/>
    <s v="UU-Teachers (K-12/Sp Ed)"/>
    <n v="0"/>
    <n v="0"/>
    <n v="1535.07"/>
    <x v="0"/>
  </r>
  <r>
    <x v="0"/>
    <x v="5"/>
    <x v="0"/>
    <s v="010-7810"/>
    <s v="GF-Other State"/>
    <s v="1110-1000-7107T"/>
    <s v="7107T"/>
    <s v="Early Literacy Support Block Grant S"/>
    <n v="1401401"/>
    <s v="FRIES EL"/>
    <x v="3"/>
    <s v="Medicare - Certificated"/>
    <x v="0"/>
    <x v="0"/>
    <n v="202210"/>
    <d v="2022-10-05T00:00:00"/>
    <d v="2022-12-12T00:00:00"/>
    <d v="2022-12-12T00:00:00"/>
    <s v="B 0 2015"/>
    <n v="4956"/>
    <s v="Medr Taxes-ERd"/>
    <n v="565622"/>
    <s v="Susana Hernandez"/>
    <n v="565622"/>
    <s v="Susana Hernandez"/>
    <n v="11100731"/>
    <s v="ELEMENTARY TEACHER"/>
    <n v="30025228"/>
    <s v="ELEM TCHR"/>
    <n v="2973068"/>
    <n v="175737"/>
    <s v="006/2023"/>
    <s v="CE"/>
    <s v="Monthly Certificated"/>
    <s v="2UTK"/>
    <s v="UU-Teachers (K-12/Sp Ed)"/>
    <n v="0"/>
    <n v="0"/>
    <n v="-0.02"/>
    <x v="0"/>
  </r>
  <r>
    <x v="0"/>
    <x v="5"/>
    <x v="0"/>
    <s v="010-7810"/>
    <s v="GF-Other State"/>
    <s v="1110-1000-7107T"/>
    <s v="7107T"/>
    <s v="Early Literacy Support Block Grant S"/>
    <n v="1401401"/>
    <s v="FRIES EL"/>
    <x v="3"/>
    <s v="Medicare - Certificated"/>
    <x v="0"/>
    <x v="0"/>
    <n v="202210"/>
    <d v="2022-10-05T00:00:00"/>
    <d v="2022-12-12T00:00:00"/>
    <d v="2022-12-12T00:00:00"/>
    <s v="B 0 2015"/>
    <n v="4956"/>
    <s v="Medr Taxes-ERd"/>
    <n v="625870"/>
    <s v="Josefina Huerta"/>
    <n v="625870"/>
    <s v="Josefina Huerta"/>
    <n v="11100731"/>
    <s v="ELEMENTARY TEACHER"/>
    <n v="30022450"/>
    <s v="ELEM TCHR"/>
    <n v="2973041"/>
    <n v="175733"/>
    <s v="006/2023"/>
    <s v="CE"/>
    <s v="Monthly Certificated"/>
    <s v="2UTK"/>
    <s v="UU-Teachers (K-12/Sp Ed)"/>
    <n v="0"/>
    <n v="0"/>
    <n v="-0.03"/>
    <x v="0"/>
  </r>
  <r>
    <x v="0"/>
    <x v="5"/>
    <x v="0"/>
    <s v="010-7810"/>
    <s v="GF-Other State"/>
    <s v="1110-1000-7107T"/>
    <s v="7107T"/>
    <s v="Early Literacy Support Block Grant S"/>
    <n v="1401401"/>
    <s v="FRIES EL"/>
    <x v="3"/>
    <s v="Medicare - Certificated"/>
    <x v="0"/>
    <x v="0"/>
    <n v="202210"/>
    <d v="2022-10-05T00:00:00"/>
    <d v="2022-12-12T00:00:00"/>
    <d v="2022-12-12T00:00:00"/>
    <s v="B 0 2015"/>
    <n v="4956"/>
    <s v="Medr Taxes-ERd"/>
    <n v="626494"/>
    <s v="Manuela Marrufo"/>
    <n v="626494"/>
    <s v="Manuela Marrufo"/>
    <n v="11100731"/>
    <s v="ELEMENTARY TEACHER"/>
    <n v="30022880"/>
    <s v="ELEM TCHR"/>
    <n v="2973041"/>
    <n v="175733"/>
    <s v="006/2023"/>
    <s v="CE"/>
    <s v="Monthly Certificated"/>
    <s v="2UTK"/>
    <s v="UU-Teachers (K-12/Sp Ed)"/>
    <n v="0"/>
    <n v="0"/>
    <n v="-0.01"/>
    <x v="0"/>
  </r>
  <r>
    <x v="0"/>
    <x v="5"/>
    <x v="0"/>
    <s v="010-7810"/>
    <s v="GF-Other State"/>
    <s v="1110-1000-7107T"/>
    <s v="7107T"/>
    <s v="Early Literacy Support Block Grant S"/>
    <n v="1401401"/>
    <s v="FRIES EL"/>
    <x v="3"/>
    <s v="Medicare - Certificated"/>
    <x v="0"/>
    <x v="0"/>
    <n v="202211"/>
    <d v="2022-11-04T00:00:00"/>
    <d v="2022-12-12T00:00:00"/>
    <d v="2022-12-12T00:00:00"/>
    <s v="B 0 2015"/>
    <n v="4956"/>
    <s v="Medr Taxes-ERd"/>
    <n v="648899"/>
    <s v="Susan Acevedo"/>
    <n v="648899"/>
    <s v="Susan Acevedo"/>
    <n v="11100731"/>
    <s v="ELEMENTARY TEACHER"/>
    <n v="30481415"/>
    <s v="ELEMENTARY TEACHER"/>
    <n v="2973059"/>
    <n v="175725"/>
    <s v="006/2023"/>
    <s v="CE"/>
    <s v="Monthly Certificated"/>
    <s v="2UTK"/>
    <s v="UU-Teachers (K-12/Sp Ed)"/>
    <n v="0"/>
    <n v="0"/>
    <n v="-1.07"/>
    <x v="0"/>
  </r>
  <r>
    <x v="0"/>
    <x v="5"/>
    <x v="0"/>
    <s v="010-7810"/>
    <s v="GF-Other State"/>
    <s v="1110-1000-7107T"/>
    <s v="7107T"/>
    <s v="Early Literacy Support Block Grant S"/>
    <n v="1401401"/>
    <s v="FRIES EL"/>
    <x v="3"/>
    <s v="Medicare - Certificated"/>
    <x v="0"/>
    <x v="0"/>
    <n v="202212"/>
    <d v="2022-12-05T00:00:00"/>
    <d v="2022-12-12T00:00:00"/>
    <d v="2022-12-12T00:00:00"/>
    <s v="B 0 2015"/>
    <n v="4956"/>
    <s v="Medr Taxes-ERd"/>
    <n v="565622"/>
    <s v="Susana Hernandez"/>
    <n v="565622"/>
    <s v="Susana Hernandez"/>
    <n v="11100731"/>
    <s v="ELEMENTARY TEACHER"/>
    <n v="30025228"/>
    <s v="ELEM TCHR"/>
    <n v="2973068"/>
    <n v="175737"/>
    <s v="006/2023"/>
    <s v="CE"/>
    <s v="Monthly Certificated"/>
    <s v="2UTK"/>
    <s v="UU-Teachers (K-12/Sp Ed)"/>
    <n v="0"/>
    <n v="0"/>
    <n v="1.48"/>
    <x v="0"/>
  </r>
  <r>
    <x v="0"/>
    <x v="5"/>
    <x v="0"/>
    <s v="010-7810"/>
    <s v="GF-Other State"/>
    <s v="1110-1000-7107T"/>
    <s v="7107T"/>
    <s v="Early Literacy Support Block Grant S"/>
    <n v="1401401"/>
    <s v="FRIES EL"/>
    <x v="3"/>
    <s v="Medicare - Certificated"/>
    <x v="0"/>
    <x v="0"/>
    <n v="202212"/>
    <d v="2022-12-05T00:00:00"/>
    <d v="2022-12-12T00:00:00"/>
    <d v="2022-12-12T00:00:00"/>
    <s v="B 0 2015"/>
    <n v="4956"/>
    <s v="Medr Taxes-ERd"/>
    <n v="625870"/>
    <s v="Josefina Huerta"/>
    <n v="625870"/>
    <s v="Josefina Huerta"/>
    <n v="11100731"/>
    <s v="ELEMENTARY TEACHER"/>
    <n v="30022450"/>
    <s v="ELEM TCHR"/>
    <n v="2973041"/>
    <n v="175733"/>
    <s v="006/2023"/>
    <s v="CE"/>
    <s v="Monthly Certificated"/>
    <s v="2UTK"/>
    <s v="UU-Teachers (K-12/Sp Ed)"/>
    <n v="0"/>
    <n v="0"/>
    <n v="0.99"/>
    <x v="0"/>
  </r>
  <r>
    <x v="0"/>
    <x v="5"/>
    <x v="0"/>
    <s v="010-7810"/>
    <s v="GF-Other State"/>
    <s v="1110-1000-7107T"/>
    <s v="7107T"/>
    <s v="Early Literacy Support Block Grant S"/>
    <n v="1401401"/>
    <s v="FRIES EL"/>
    <x v="3"/>
    <s v="Medicare - Certificated"/>
    <x v="0"/>
    <x v="0"/>
    <n v="202212"/>
    <d v="2022-12-05T00:00:00"/>
    <d v="2022-12-12T00:00:00"/>
    <d v="2022-12-12T00:00:00"/>
    <s v="B 0 2015"/>
    <n v="4956"/>
    <s v="Medr Taxes-ERd"/>
    <n v="626494"/>
    <s v="Manuela Marrufo"/>
    <n v="626494"/>
    <s v="Manuela Marrufo"/>
    <n v="11100731"/>
    <s v="ELEMENTARY TEACHER"/>
    <n v="30022880"/>
    <s v="ELEM TCHR"/>
    <n v="2973041"/>
    <n v="175733"/>
    <s v="006/2023"/>
    <s v="CE"/>
    <s v="Monthly Certificated"/>
    <s v="2UTK"/>
    <s v="UU-Teachers (K-12/Sp Ed)"/>
    <n v="0"/>
    <n v="0"/>
    <n v="1.44"/>
    <x v="0"/>
  </r>
  <r>
    <x v="0"/>
    <x v="5"/>
    <x v="0"/>
    <s v="010-7810"/>
    <s v="GF-Other State"/>
    <s v="1110-1000-7107T"/>
    <s v="7107T"/>
    <s v="Early Literacy Support Block Grant S"/>
    <n v="1401401"/>
    <s v="FRIES EL"/>
    <x v="3"/>
    <s v="Medicare - Certificated"/>
    <x v="0"/>
    <x v="0"/>
    <n v="202212"/>
    <d v="2022-12-05T00:00:00"/>
    <d v="2022-12-12T00:00:00"/>
    <d v="2022-12-12T00:00:00"/>
    <s v="B 0 2015"/>
    <n v="4956"/>
    <s v="Medr Taxes-ERd"/>
    <n v="648899"/>
    <s v="Susan Acevedo"/>
    <n v="648899"/>
    <s v="Susan Acevedo"/>
    <n v="11100731"/>
    <s v="ELEMENTARY TEACHER"/>
    <n v="30481415"/>
    <s v="ELEMENTARY TEACHER"/>
    <n v="2973059"/>
    <n v="175725"/>
    <s v="006/2023"/>
    <s v="CE"/>
    <s v="Monthly Certificated"/>
    <s v="2UTK"/>
    <s v="UU-Teachers (K-12/Sp Ed)"/>
    <n v="0"/>
    <n v="0"/>
    <n v="-7.32"/>
    <x v="0"/>
  </r>
  <r>
    <x v="0"/>
    <x v="5"/>
    <x v="0"/>
    <s v="010-7810"/>
    <s v="GF-Other State"/>
    <s v="1110-1000-7107T"/>
    <s v="7107T"/>
    <s v="Early Literacy Support Block Grant S"/>
    <n v="1401401"/>
    <s v="FRIES EL"/>
    <x v="3"/>
    <s v="Medicare - Certificated"/>
    <x v="0"/>
    <x v="0"/>
    <n v="202212"/>
    <d v="2022-12-05T00:00:00"/>
    <d v="2022-12-12T00:00:00"/>
    <d v="2022-12-12T00:00:00"/>
    <s v="B 0 2015"/>
    <n v="4956"/>
    <s v="Medr Taxes-ERd"/>
    <n v="1141934"/>
    <s v="Melina Anthony"/>
    <n v="1141934"/>
    <s v="Melina Anthony"/>
    <n v="11100731"/>
    <s v="ELEMENTARY TEACHER"/>
    <n v="30010251"/>
    <s v="ELEM TCHR"/>
    <n v="2973113"/>
    <n v="175746"/>
    <s v="006/2023"/>
    <s v="CE"/>
    <s v="Monthly Certificated"/>
    <s v="2UTK"/>
    <s v="UU-Teachers (K-12/Sp Ed)"/>
    <n v="0"/>
    <n v="0"/>
    <n v="1.1599999999999999"/>
    <x v="0"/>
  </r>
  <r>
    <x v="0"/>
    <x v="5"/>
    <x v="0"/>
    <s v="010-7810"/>
    <s v="GF-Other State"/>
    <s v="1110-1000-7107T"/>
    <s v="7107T"/>
    <s v="Early Literacy Support Block Grant S"/>
    <n v="1401401"/>
    <s v="FRIES EL"/>
    <x v="3"/>
    <s v="Medicare - Certificated"/>
    <x v="0"/>
    <x v="0"/>
    <n v="202212"/>
    <d v="2022-12-05T00:00:00"/>
    <d v="2023-01-05T00:00:00"/>
    <d v="2022-12-31T00:00:00"/>
    <n v="202301"/>
    <n v="4956"/>
    <s v="Medr Taxes-ERd"/>
    <n v="565622"/>
    <s v="Susana Hernandez"/>
    <n v="565622"/>
    <s v="Susana Hernandez"/>
    <n v="11100731"/>
    <s v="ELEMENTARY TEACHER"/>
    <n v="30025228"/>
    <s v="ELEM TCHR"/>
    <n v="2976844"/>
    <n v="176058"/>
    <s v="006/2023"/>
    <s v="CE"/>
    <s v="Monthly Certificated"/>
    <s v="2UTK"/>
    <s v="UU-Teachers (K-12/Sp Ed)"/>
    <n v="0"/>
    <n v="0"/>
    <n v="-0.03"/>
    <x v="0"/>
  </r>
  <r>
    <x v="0"/>
    <x v="5"/>
    <x v="0"/>
    <s v="010-7810"/>
    <s v="GF-Other State"/>
    <s v="1110-1000-7107T"/>
    <s v="7107T"/>
    <s v="Early Literacy Support Block Grant S"/>
    <n v="1401401"/>
    <s v="FRIES EL"/>
    <x v="3"/>
    <s v="Medicare - Certificated"/>
    <x v="0"/>
    <x v="0"/>
    <n v="202212"/>
    <d v="2022-12-05T00:00:00"/>
    <d v="2023-01-05T00:00:00"/>
    <d v="2022-12-31T00:00:00"/>
    <n v="202301"/>
    <n v="4956"/>
    <s v="Medr Taxes-ERd"/>
    <n v="625870"/>
    <s v="Josefina Huerta"/>
    <n v="625870"/>
    <s v="Josefina Huerta"/>
    <n v="11100731"/>
    <s v="ELEMENTARY TEACHER"/>
    <n v="30022450"/>
    <s v="ELEM TCHR"/>
    <n v="2976798"/>
    <n v="176054"/>
    <s v="006/2023"/>
    <s v="CE"/>
    <s v="Monthly Certificated"/>
    <s v="2UTK"/>
    <s v="UU-Teachers (K-12/Sp Ed)"/>
    <n v="0"/>
    <n v="0"/>
    <n v="-0.01"/>
    <x v="0"/>
  </r>
  <r>
    <x v="0"/>
    <x v="5"/>
    <x v="0"/>
    <s v="010-7810"/>
    <s v="GF-Other State"/>
    <s v="1110-1000-7107T"/>
    <s v="7107T"/>
    <s v="Early Literacy Support Block Grant S"/>
    <n v="1401401"/>
    <s v="FRIES EL"/>
    <x v="3"/>
    <s v="Medicare - Certificated"/>
    <x v="0"/>
    <x v="0"/>
    <n v="202212"/>
    <d v="2022-12-05T00:00:00"/>
    <d v="2023-01-05T00:00:00"/>
    <d v="2022-12-31T00:00:00"/>
    <n v="202301"/>
    <n v="4956"/>
    <s v="Medr Taxes-ERd"/>
    <n v="626494"/>
    <s v="Manuela Marrufo"/>
    <n v="626494"/>
    <s v="Manuela Marrufo"/>
    <n v="11100731"/>
    <s v="ELEMENTARY TEACHER"/>
    <n v="30022880"/>
    <s v="ELEM TCHR"/>
    <n v="2976798"/>
    <n v="176054"/>
    <s v="006/2023"/>
    <s v="CE"/>
    <s v="Monthly Certificated"/>
    <s v="2UTK"/>
    <s v="UU-Teachers (K-12/Sp Ed)"/>
    <n v="0"/>
    <n v="0"/>
    <n v="-0.02"/>
    <x v="0"/>
  </r>
  <r>
    <x v="0"/>
    <x v="5"/>
    <x v="0"/>
    <s v="010-7810"/>
    <s v="GF-Other State"/>
    <s v="1110-1000-7107T"/>
    <s v="7107T"/>
    <s v="Early Literacy Support Block Grant S"/>
    <n v="1401401"/>
    <s v="FRIES EL"/>
    <x v="3"/>
    <s v="Medicare - Certificated"/>
    <x v="0"/>
    <x v="0"/>
    <n v="202212"/>
    <d v="2022-12-05T00:00:00"/>
    <d v="2023-01-05T00:00:00"/>
    <d v="2022-12-31T00:00:00"/>
    <n v="202301"/>
    <n v="4956"/>
    <s v="Medr Taxes-ERd"/>
    <n v="648899"/>
    <s v="Susan Acevedo"/>
    <n v="648899"/>
    <s v="Susan Acevedo"/>
    <n v="11100731"/>
    <s v="ELEMENTARY TEACHER"/>
    <n v="30481415"/>
    <s v="ELEMENTARY TEACHER"/>
    <n v="2976806"/>
    <n v="176045"/>
    <s v="006/2023"/>
    <s v="CE"/>
    <s v="Monthly Certificated"/>
    <s v="2UTK"/>
    <s v="UU-Teachers (K-12/Sp Ed)"/>
    <n v="0"/>
    <n v="0"/>
    <n v="-1.24"/>
    <x v="0"/>
  </r>
  <r>
    <x v="0"/>
    <x v="5"/>
    <x v="0"/>
    <s v="010-7810"/>
    <s v="GF-Other State"/>
    <s v="1110-1000-7107T"/>
    <s v="7107T"/>
    <s v="Early Literacy Support Block Grant S"/>
    <n v="1401401"/>
    <s v="FRIES EL"/>
    <x v="3"/>
    <s v="Medicare - Certificated"/>
    <x v="0"/>
    <x v="0"/>
    <n v="202212"/>
    <d v="2022-12-05T00:00:00"/>
    <d v="2023-01-05T00:00:00"/>
    <d v="2022-12-31T00:00:00"/>
    <n v="202301"/>
    <n v="4956"/>
    <s v="Medr Taxes-ERd"/>
    <n v="1141934"/>
    <s v="Melina Anthony"/>
    <n v="1141934"/>
    <s v="Melina Anthony"/>
    <n v="11100731"/>
    <s v="ELEMENTARY TEACHER"/>
    <n v="30010251"/>
    <s v="ELEM TCHR"/>
    <n v="2976828"/>
    <n v="176066"/>
    <s v="006/2023"/>
    <s v="CE"/>
    <s v="Monthly Certificated"/>
    <s v="2UTK"/>
    <s v="UU-Teachers (K-12/Sp Ed)"/>
    <n v="0"/>
    <n v="0"/>
    <n v="-0.01"/>
    <x v="0"/>
  </r>
  <r>
    <x v="0"/>
    <x v="5"/>
    <x v="0"/>
    <s v="010-7810"/>
    <s v="GF-Other State"/>
    <s v="1110-1000-7107T"/>
    <s v="7107T"/>
    <s v="Early Literacy Support Block Grant S"/>
    <n v="1401401"/>
    <s v="FRIES EL"/>
    <x v="3"/>
    <s v="Medicare - Certificated"/>
    <x v="0"/>
    <x v="0"/>
    <n v="202224"/>
    <d v="2022-12-23T00:00:00"/>
    <d v="2022-12-23T00:00:00"/>
    <d v="2022-12-31T00:00:00"/>
    <n v="202224"/>
    <n v="4956"/>
    <s v="Medr Taxes-ERd"/>
    <n v="1176670"/>
    <s v="Lucero Olivas Morales"/>
    <n v="1176670"/>
    <s v="Lucero Olivas Morales"/>
    <n v="11500953"/>
    <s v="TEACHER ASST - DEGREE TRA"/>
    <n v="30481413"/>
    <s v="TEACHER ASST - DEGREE TRA"/>
    <n v="2973346"/>
    <n v="175947"/>
    <s v="006/2023"/>
    <s v="SM"/>
    <s v="Semi-Mth Classified"/>
    <s v="2FDX"/>
    <s v="FF-Teacher Asst (Degree)"/>
    <n v="0"/>
    <n v="0"/>
    <n v="16.190000000000001"/>
    <x v="0"/>
  </r>
  <r>
    <x v="0"/>
    <x v="5"/>
    <x v="0"/>
    <s v="010-7810"/>
    <s v="GF-Other State"/>
    <s v="1110-1000-7107T"/>
    <s v="7107T"/>
    <s v="Early Literacy Support Block Grant S"/>
    <n v="1401401"/>
    <s v="FRIES EL"/>
    <x v="3"/>
    <s v="Medicare - Certificated"/>
    <x v="0"/>
    <x v="0"/>
    <n v="202224"/>
    <d v="2022-12-23T00:00:00"/>
    <d v="2022-12-23T00:00:00"/>
    <d v="2022-12-31T00:00:00"/>
    <n v="202224"/>
    <n v="4956"/>
    <s v="Medr Taxes-ERd"/>
    <n v="1176790"/>
    <s v="Niah Carrillo"/>
    <n v="1176790"/>
    <s v="Niah Carrillo"/>
    <n v="11500953"/>
    <s v="TEACHER ASST - DEGREE TRA"/>
    <n v="30481414"/>
    <s v="TEACHER ASST - DEGREE TRA"/>
    <n v="2973346"/>
    <n v="175947"/>
    <s v="006/2023"/>
    <s v="SM"/>
    <s v="Semi-Mth Classified"/>
    <s v="2FDX"/>
    <s v="FF-Teacher Asst (Degree)"/>
    <n v="0"/>
    <n v="0"/>
    <n v="16.73"/>
    <x v="0"/>
  </r>
  <r>
    <x v="0"/>
    <x v="5"/>
    <x v="0"/>
    <s v="010-7810"/>
    <s v="GF-Other State"/>
    <s v="1110-1000-7107T"/>
    <s v="7107T"/>
    <s v="Early Literacy Support Block Grant S"/>
    <n v="1401401"/>
    <s v="FRIES EL"/>
    <x v="3"/>
    <s v="Medicare - Certificated"/>
    <x v="0"/>
    <x v="0"/>
    <n v="202301"/>
    <d v="2023-01-05T00:00:00"/>
    <d v="2023-01-05T00:00:00"/>
    <d v="2022-12-31T00:00:00"/>
    <n v="202301"/>
    <n v="4956"/>
    <s v="Medr Taxes-ERd"/>
    <n v="648899"/>
    <s v="Susan Acevedo"/>
    <n v="648899"/>
    <s v="Susan Acevedo"/>
    <n v="11100731"/>
    <s v="ELEMENTARY TEACHER"/>
    <n v="30481415"/>
    <s v="ELEMENTARY TEACHER"/>
    <n v="2976806"/>
    <n v="176045"/>
    <s v="006/2023"/>
    <s v="CE"/>
    <s v="Monthly Certificated"/>
    <s v="2UTK"/>
    <s v="UU-Teachers (K-12/Sp Ed)"/>
    <n v="0"/>
    <n v="0"/>
    <n v="117.97"/>
    <x v="0"/>
  </r>
  <r>
    <x v="0"/>
    <x v="5"/>
    <x v="0"/>
    <s v="010-7810"/>
    <s v="GF-Other State"/>
    <s v="1110-1000-7107T"/>
    <s v="7107T"/>
    <s v="Early Literacy Support Block Grant S"/>
    <n v="1401401"/>
    <s v="FRIES EL"/>
    <x v="3"/>
    <s v="Medicare - Certificated"/>
    <x v="0"/>
    <x v="0"/>
    <n v="202301"/>
    <d v="2023-01-06T00:00:00"/>
    <d v="2023-01-06T00:00:00"/>
    <d v="2022-12-31T00:00:00"/>
    <n v="202301"/>
    <n v="4956"/>
    <s v="Medr Taxes-ERd"/>
    <n v="1176670"/>
    <s v="Lucero Olivas Morales"/>
    <n v="1176670"/>
    <s v="Lucero Olivas Morales"/>
    <n v="11500953"/>
    <s v="TEACHER ASST - DEGREE TRA"/>
    <n v="30481413"/>
    <s v="TEACHER ASST - DEGREE TRA"/>
    <n v="2978714"/>
    <n v="176126"/>
    <s v="006/2023"/>
    <s v="SM"/>
    <s v="Semi-Mth Classified"/>
    <s v="2FDX"/>
    <s v="FF-Teacher Asst (Degree)"/>
    <n v="0"/>
    <n v="0"/>
    <n v="1.47"/>
    <x v="0"/>
  </r>
  <r>
    <x v="0"/>
    <x v="5"/>
    <x v="0"/>
    <s v="010-7810"/>
    <s v="GF-Other State"/>
    <s v="1110-1000-7107T"/>
    <s v="7107T"/>
    <s v="Early Literacy Support Block Grant S"/>
    <n v="1401401"/>
    <s v="FRIES EL"/>
    <x v="3"/>
    <s v="Medicare - Certificated"/>
    <x v="0"/>
    <x v="0"/>
    <n v="202301"/>
    <d v="2023-01-06T00:00:00"/>
    <d v="2023-01-06T00:00:00"/>
    <d v="2022-12-31T00:00:00"/>
    <n v="202301"/>
    <n v="4956"/>
    <s v="Medr Taxes-ERd"/>
    <n v="1176790"/>
    <s v="Niah Carrillo"/>
    <n v="1176790"/>
    <s v="Niah Carrillo"/>
    <n v="11500953"/>
    <s v="TEACHER ASST - DEGREE TRA"/>
    <n v="30481414"/>
    <s v="TEACHER ASST - DEGREE TRA"/>
    <n v="2978714"/>
    <n v="176126"/>
    <s v="006/2023"/>
    <s v="SM"/>
    <s v="Semi-Mth Classified"/>
    <s v="2FDX"/>
    <s v="FF-Teacher Asst (Degree)"/>
    <n v="0"/>
    <n v="0"/>
    <n v="1.52"/>
    <x v="0"/>
  </r>
  <r>
    <x v="0"/>
    <x v="5"/>
    <x v="0"/>
    <s v="010-7810"/>
    <s v="GF-Other State"/>
    <s v="1110-1000-7107T"/>
    <s v="7107T"/>
    <s v="Early Literacy Support Block Grant S"/>
    <n v="1401401"/>
    <s v="FRIES EL"/>
    <x v="3"/>
    <s v="Medicare - Certificated"/>
    <x v="0"/>
    <x v="0"/>
    <s v="B 0 2015"/>
    <d v="2022-12-12T00:00:00"/>
    <d v="2022-12-12T00:00:00"/>
    <d v="2022-12-12T00:00:00"/>
    <s v="B 0 2015"/>
    <n v="4956"/>
    <s v="Medr Taxes-ERd"/>
    <n v="648899"/>
    <s v="Susan Acevedo"/>
    <n v="648899"/>
    <s v="Susan Acevedo"/>
    <n v="11100731"/>
    <s v="ELEMENTARY TEACHER"/>
    <n v="30481415"/>
    <s v="ELEMENTARY TEACHER"/>
    <n v="2973059"/>
    <n v="175725"/>
    <s v="006/2023"/>
    <s v="CE"/>
    <s v="Monthly Certificated"/>
    <s v="2UTK"/>
    <s v="UU-Teachers (K-12/Sp Ed)"/>
    <n v="0"/>
    <n v="0"/>
    <n v="10.77"/>
    <x v="0"/>
  </r>
  <r>
    <x v="0"/>
    <x v="5"/>
    <x v="0"/>
    <s v="010-7810"/>
    <s v="GF-Other State"/>
    <s v="1110-1000-7107T"/>
    <s v="7107T"/>
    <s v="Early Literacy Support Block Grant S"/>
    <n v="1401401"/>
    <s v="FRIES EL"/>
    <x v="4"/>
    <s v="Retirement In Lieu (PARS)-Cert"/>
    <x v="0"/>
    <x v="0"/>
    <n v="202224"/>
    <d v="2022-12-23T00:00:00"/>
    <d v="2022-12-23T00:00:00"/>
    <d v="2022-12-31T00:00:00"/>
    <n v="202224"/>
    <n v="4951"/>
    <s v="District Paid PARS"/>
    <n v="1176670"/>
    <s v="Lucero Olivas Morales"/>
    <n v="1176670"/>
    <s v="Lucero Olivas Morales"/>
    <n v="11500953"/>
    <s v="TEACHER ASST - DEGREE TRA"/>
    <n v="30481413"/>
    <s v="TEACHER ASST - DEGREE TRA"/>
    <n v="2973346"/>
    <n v="175947"/>
    <s v="006/2023"/>
    <s v="SM"/>
    <s v="Semi-Mth Classified"/>
    <s v="2FDX"/>
    <s v="FF-Teacher Asst (Degree)"/>
    <n v="0"/>
    <n v="0"/>
    <n v="41.86"/>
    <x v="0"/>
  </r>
  <r>
    <x v="0"/>
    <x v="5"/>
    <x v="0"/>
    <s v="010-7810"/>
    <s v="GF-Other State"/>
    <s v="1110-1000-7107T"/>
    <s v="7107T"/>
    <s v="Early Literacy Support Block Grant S"/>
    <n v="1401401"/>
    <s v="FRIES EL"/>
    <x v="4"/>
    <s v="Retirement In Lieu (PARS)-Cert"/>
    <x v="0"/>
    <x v="0"/>
    <n v="202224"/>
    <d v="2022-12-23T00:00:00"/>
    <d v="2022-12-23T00:00:00"/>
    <d v="2022-12-31T00:00:00"/>
    <n v="202224"/>
    <n v="4951"/>
    <s v="District Paid PARS"/>
    <n v="1176790"/>
    <s v="Niah Carrillo"/>
    <n v="1176790"/>
    <s v="Niah Carrillo"/>
    <n v="11500953"/>
    <s v="TEACHER ASST - DEGREE TRA"/>
    <n v="30481414"/>
    <s v="TEACHER ASST - DEGREE TRA"/>
    <n v="2973346"/>
    <n v="175947"/>
    <s v="006/2023"/>
    <s v="SM"/>
    <s v="Semi-Mth Classified"/>
    <s v="2FDX"/>
    <s v="FF-Teacher Asst (Degree)"/>
    <n v="0"/>
    <n v="0"/>
    <n v="43.26"/>
    <x v="0"/>
  </r>
  <r>
    <x v="0"/>
    <x v="5"/>
    <x v="0"/>
    <s v="010-7810"/>
    <s v="GF-Other State"/>
    <s v="1110-1000-7107T"/>
    <s v="7107T"/>
    <s v="Early Literacy Support Block Grant S"/>
    <n v="1401401"/>
    <s v="FRIES EL"/>
    <x v="4"/>
    <s v="Retirement In Lieu (PARS)-Cert"/>
    <x v="0"/>
    <x v="0"/>
    <n v="202301"/>
    <d v="2023-01-06T00:00:00"/>
    <d v="2023-01-06T00:00:00"/>
    <d v="2022-12-31T00:00:00"/>
    <n v="202301"/>
    <n v="4951"/>
    <s v="District Paid PARS"/>
    <n v="1176670"/>
    <s v="Lucero Olivas Morales"/>
    <n v="1176670"/>
    <s v="Lucero Olivas Morales"/>
    <n v="11500953"/>
    <s v="TEACHER ASST - DEGREE TRA"/>
    <n v="30481413"/>
    <s v="TEACHER ASST - DEGREE TRA"/>
    <n v="2978714"/>
    <n v="176126"/>
    <s v="006/2023"/>
    <s v="SM"/>
    <s v="Semi-Mth Classified"/>
    <s v="2FDX"/>
    <s v="FF-Teacher Asst (Degree)"/>
    <n v="0"/>
    <n v="0"/>
    <n v="3.81"/>
    <x v="0"/>
  </r>
  <r>
    <x v="0"/>
    <x v="5"/>
    <x v="0"/>
    <s v="010-7810"/>
    <s v="GF-Other State"/>
    <s v="1110-1000-7107T"/>
    <s v="7107T"/>
    <s v="Early Literacy Support Block Grant S"/>
    <n v="1401401"/>
    <s v="FRIES EL"/>
    <x v="4"/>
    <s v="Retirement In Lieu (PARS)-Cert"/>
    <x v="0"/>
    <x v="0"/>
    <n v="202301"/>
    <d v="2023-01-06T00:00:00"/>
    <d v="2023-01-06T00:00:00"/>
    <d v="2022-12-31T00:00:00"/>
    <n v="202301"/>
    <n v="4951"/>
    <s v="District Paid PARS"/>
    <n v="1176790"/>
    <s v="Niah Carrillo"/>
    <n v="1176790"/>
    <s v="Niah Carrillo"/>
    <n v="11500953"/>
    <s v="TEACHER ASST - DEGREE TRA"/>
    <n v="30481414"/>
    <s v="TEACHER ASST - DEGREE TRA"/>
    <n v="2978714"/>
    <n v="176126"/>
    <s v="006/2023"/>
    <s v="SM"/>
    <s v="Semi-Mth Classified"/>
    <s v="2FDX"/>
    <s v="FF-Teacher Asst (Degree)"/>
    <n v="0"/>
    <n v="0"/>
    <n v="3.93"/>
    <x v="0"/>
  </r>
  <r>
    <x v="0"/>
    <x v="5"/>
    <x v="0"/>
    <s v="010-7810"/>
    <s v="GF-Other State"/>
    <s v="1110-1000-7107T"/>
    <s v="7107T"/>
    <s v="Early Literacy Support Block Grant S"/>
    <n v="1401401"/>
    <s v="FRIES EL"/>
    <x v="5"/>
    <s v="Health/Welfare - Certificated"/>
    <x v="0"/>
    <x v="0"/>
    <n v="202301"/>
    <d v="2023-01-05T00:00:00"/>
    <d v="2023-01-05T00:00:00"/>
    <d v="2022-12-31T00:00:00"/>
    <n v="202301"/>
    <n v="4927"/>
    <s v="Health &amp; Medical Active"/>
    <n v="648899"/>
    <s v="Susan Acevedo"/>
    <n v="648899"/>
    <s v="Susan Acevedo"/>
    <n v="11100731"/>
    <s v="ELEMENTARY TEACHER"/>
    <n v="30481415"/>
    <s v="ELEMENTARY TEACHER"/>
    <n v="2976806"/>
    <n v="176045"/>
    <s v="006/2023"/>
    <s v="CE"/>
    <s v="Monthly Certificated"/>
    <s v="2UTK"/>
    <s v="UU-Teachers (K-12/Sp Ed)"/>
    <n v="0"/>
    <n v="0"/>
    <n v="1183.33"/>
    <x v="0"/>
  </r>
  <r>
    <x v="0"/>
    <x v="5"/>
    <x v="0"/>
    <s v="010-7810"/>
    <s v="GF-Other State"/>
    <s v="1110-1000-7107T"/>
    <s v="7107T"/>
    <s v="Early Literacy Support Block Grant S"/>
    <n v="1401401"/>
    <s v="FRIES EL"/>
    <x v="6"/>
    <s v="Unemploy Insur - Certificated"/>
    <x v="0"/>
    <x v="0"/>
    <n v="202210"/>
    <d v="2022-10-05T00:00:00"/>
    <d v="2022-12-12T00:00:00"/>
    <d v="2022-12-12T00:00:00"/>
    <s v="B 0 2015"/>
    <n v="4960"/>
    <s v="State UI Tax"/>
    <n v="625870"/>
    <s v="Josefina Huerta"/>
    <n v="625870"/>
    <s v="Josefina Huerta"/>
    <n v="11100731"/>
    <s v="ELEMENTARY TEACHER"/>
    <n v="30022450"/>
    <s v="ELEM TCHR"/>
    <n v="2973041"/>
    <n v="175733"/>
    <s v="006/2023"/>
    <s v="CE"/>
    <s v="Monthly Certificated"/>
    <s v="2UTK"/>
    <s v="UU-Teachers (K-12/Sp Ed)"/>
    <n v="0"/>
    <n v="0"/>
    <n v="-0.01"/>
    <x v="0"/>
  </r>
  <r>
    <x v="0"/>
    <x v="5"/>
    <x v="0"/>
    <s v="010-7810"/>
    <s v="GF-Other State"/>
    <s v="1110-1000-7107T"/>
    <s v="7107T"/>
    <s v="Early Literacy Support Block Grant S"/>
    <n v="1401401"/>
    <s v="FRIES EL"/>
    <x v="6"/>
    <s v="Unemploy Insur - Certificated"/>
    <x v="0"/>
    <x v="0"/>
    <n v="202211"/>
    <d v="2022-11-04T00:00:00"/>
    <d v="2022-12-12T00:00:00"/>
    <d v="2022-12-12T00:00:00"/>
    <s v="B 0 2015"/>
    <n v="4960"/>
    <s v="State UI Tax"/>
    <n v="648899"/>
    <s v="Susan Acevedo"/>
    <n v="648899"/>
    <s v="Susan Acevedo"/>
    <n v="11100731"/>
    <s v="ELEMENTARY TEACHER"/>
    <n v="30481415"/>
    <s v="ELEMENTARY TEACHER"/>
    <n v="2973059"/>
    <n v="175725"/>
    <s v="006/2023"/>
    <s v="CE"/>
    <s v="Monthly Certificated"/>
    <s v="2UTK"/>
    <s v="UU-Teachers (K-12/Sp Ed)"/>
    <n v="0"/>
    <n v="0"/>
    <n v="-0.37"/>
    <x v="0"/>
  </r>
  <r>
    <x v="0"/>
    <x v="5"/>
    <x v="0"/>
    <s v="010-7810"/>
    <s v="GF-Other State"/>
    <s v="1110-1000-7107T"/>
    <s v="7107T"/>
    <s v="Early Literacy Support Block Grant S"/>
    <n v="1401401"/>
    <s v="FRIES EL"/>
    <x v="6"/>
    <s v="Unemploy Insur - Certificated"/>
    <x v="0"/>
    <x v="0"/>
    <n v="202212"/>
    <d v="2022-12-05T00:00:00"/>
    <d v="2022-12-12T00:00:00"/>
    <d v="2022-12-12T00:00:00"/>
    <s v="B 0 2015"/>
    <n v="4960"/>
    <s v="State UI Tax"/>
    <n v="565622"/>
    <s v="Susana Hernandez"/>
    <n v="565622"/>
    <s v="Susana Hernandez"/>
    <n v="11100731"/>
    <s v="ELEMENTARY TEACHER"/>
    <n v="30025228"/>
    <s v="ELEM TCHR"/>
    <n v="2973068"/>
    <n v="175737"/>
    <s v="006/2023"/>
    <s v="CE"/>
    <s v="Monthly Certificated"/>
    <s v="2UTK"/>
    <s v="UU-Teachers (K-12/Sp Ed)"/>
    <n v="0"/>
    <n v="0"/>
    <n v="0.51"/>
    <x v="0"/>
  </r>
  <r>
    <x v="0"/>
    <x v="5"/>
    <x v="0"/>
    <s v="010-7810"/>
    <s v="GF-Other State"/>
    <s v="1110-1000-7107T"/>
    <s v="7107T"/>
    <s v="Early Literacy Support Block Grant S"/>
    <n v="1401401"/>
    <s v="FRIES EL"/>
    <x v="6"/>
    <s v="Unemploy Insur - Certificated"/>
    <x v="0"/>
    <x v="0"/>
    <n v="202212"/>
    <d v="2022-12-05T00:00:00"/>
    <d v="2022-12-12T00:00:00"/>
    <d v="2022-12-12T00:00:00"/>
    <s v="B 0 2015"/>
    <n v="4960"/>
    <s v="State UI Tax"/>
    <n v="625870"/>
    <s v="Josefina Huerta"/>
    <n v="625870"/>
    <s v="Josefina Huerta"/>
    <n v="11100731"/>
    <s v="ELEMENTARY TEACHER"/>
    <n v="30022450"/>
    <s v="ELEM TCHR"/>
    <n v="2973041"/>
    <n v="175733"/>
    <s v="006/2023"/>
    <s v="CE"/>
    <s v="Monthly Certificated"/>
    <s v="2UTK"/>
    <s v="UU-Teachers (K-12/Sp Ed)"/>
    <n v="0"/>
    <n v="0"/>
    <n v="0.34"/>
    <x v="0"/>
  </r>
  <r>
    <x v="0"/>
    <x v="5"/>
    <x v="0"/>
    <s v="010-7810"/>
    <s v="GF-Other State"/>
    <s v="1110-1000-7107T"/>
    <s v="7107T"/>
    <s v="Early Literacy Support Block Grant S"/>
    <n v="1401401"/>
    <s v="FRIES EL"/>
    <x v="6"/>
    <s v="Unemploy Insur - Certificated"/>
    <x v="0"/>
    <x v="0"/>
    <n v="202212"/>
    <d v="2022-12-05T00:00:00"/>
    <d v="2022-12-12T00:00:00"/>
    <d v="2022-12-12T00:00:00"/>
    <s v="B 0 2015"/>
    <n v="4960"/>
    <s v="State UI Tax"/>
    <n v="626494"/>
    <s v="Manuela Marrufo"/>
    <n v="626494"/>
    <s v="Manuela Marrufo"/>
    <n v="11100731"/>
    <s v="ELEMENTARY TEACHER"/>
    <n v="30022880"/>
    <s v="ELEM TCHR"/>
    <n v="2973041"/>
    <n v="175733"/>
    <s v="006/2023"/>
    <s v="CE"/>
    <s v="Monthly Certificated"/>
    <s v="2UTK"/>
    <s v="UU-Teachers (K-12/Sp Ed)"/>
    <n v="0"/>
    <n v="0"/>
    <n v="0.5"/>
    <x v="0"/>
  </r>
  <r>
    <x v="0"/>
    <x v="5"/>
    <x v="0"/>
    <s v="010-7810"/>
    <s v="GF-Other State"/>
    <s v="1110-1000-7107T"/>
    <s v="7107T"/>
    <s v="Early Literacy Support Block Grant S"/>
    <n v="1401401"/>
    <s v="FRIES EL"/>
    <x v="6"/>
    <s v="Unemploy Insur - Certificated"/>
    <x v="0"/>
    <x v="0"/>
    <n v="202212"/>
    <d v="2022-12-05T00:00:00"/>
    <d v="2022-12-12T00:00:00"/>
    <d v="2022-12-12T00:00:00"/>
    <s v="B 0 2015"/>
    <n v="4960"/>
    <s v="State UI Tax"/>
    <n v="648899"/>
    <s v="Susan Acevedo"/>
    <n v="648899"/>
    <s v="Susan Acevedo"/>
    <n v="11100731"/>
    <s v="ELEMENTARY TEACHER"/>
    <n v="30481415"/>
    <s v="ELEMENTARY TEACHER"/>
    <n v="2973059"/>
    <n v="175725"/>
    <s v="006/2023"/>
    <s v="CE"/>
    <s v="Monthly Certificated"/>
    <s v="2UTK"/>
    <s v="UU-Teachers (K-12/Sp Ed)"/>
    <n v="0"/>
    <n v="0"/>
    <n v="-2.5299999999999998"/>
    <x v="0"/>
  </r>
  <r>
    <x v="0"/>
    <x v="5"/>
    <x v="0"/>
    <s v="010-7810"/>
    <s v="GF-Other State"/>
    <s v="1110-1000-7107T"/>
    <s v="7107T"/>
    <s v="Early Literacy Support Block Grant S"/>
    <n v="1401401"/>
    <s v="FRIES EL"/>
    <x v="6"/>
    <s v="Unemploy Insur - Certificated"/>
    <x v="0"/>
    <x v="0"/>
    <n v="202212"/>
    <d v="2022-12-05T00:00:00"/>
    <d v="2022-12-12T00:00:00"/>
    <d v="2022-12-12T00:00:00"/>
    <s v="B 0 2015"/>
    <n v="4960"/>
    <s v="State UI Tax"/>
    <n v="1141934"/>
    <s v="Melina Anthony"/>
    <n v="1141934"/>
    <s v="Melina Anthony"/>
    <n v="11100731"/>
    <s v="ELEMENTARY TEACHER"/>
    <n v="30010251"/>
    <s v="ELEM TCHR"/>
    <n v="2973113"/>
    <n v="175746"/>
    <s v="006/2023"/>
    <s v="CE"/>
    <s v="Monthly Certificated"/>
    <s v="2UTK"/>
    <s v="UU-Teachers (K-12/Sp Ed)"/>
    <n v="0"/>
    <n v="0"/>
    <n v="0.4"/>
    <x v="0"/>
  </r>
  <r>
    <x v="0"/>
    <x v="5"/>
    <x v="0"/>
    <s v="010-7810"/>
    <s v="GF-Other State"/>
    <s v="1110-1000-7107T"/>
    <s v="7107T"/>
    <s v="Early Literacy Support Block Grant S"/>
    <n v="1401401"/>
    <s v="FRIES EL"/>
    <x v="6"/>
    <s v="Unemploy Insur - Certificated"/>
    <x v="0"/>
    <x v="0"/>
    <n v="202212"/>
    <d v="2022-12-05T00:00:00"/>
    <d v="2023-01-05T00:00:00"/>
    <d v="2022-12-31T00:00:00"/>
    <n v="202301"/>
    <n v="4960"/>
    <s v="State UI Tax"/>
    <n v="565622"/>
    <s v="Susana Hernandez"/>
    <n v="565622"/>
    <s v="Susana Hernandez"/>
    <n v="11100731"/>
    <s v="ELEMENTARY TEACHER"/>
    <n v="30025228"/>
    <s v="ELEM TCHR"/>
    <n v="2976844"/>
    <n v="176058"/>
    <s v="006/2023"/>
    <s v="CE"/>
    <s v="Monthly Certificated"/>
    <s v="2UTK"/>
    <s v="UU-Teachers (K-12/Sp Ed)"/>
    <n v="0"/>
    <n v="0"/>
    <n v="-0.01"/>
    <x v="0"/>
  </r>
  <r>
    <x v="0"/>
    <x v="5"/>
    <x v="0"/>
    <s v="010-7810"/>
    <s v="GF-Other State"/>
    <s v="1110-1000-7107T"/>
    <s v="7107T"/>
    <s v="Early Literacy Support Block Grant S"/>
    <n v="1401401"/>
    <s v="FRIES EL"/>
    <x v="6"/>
    <s v="Unemploy Insur - Certificated"/>
    <x v="0"/>
    <x v="0"/>
    <n v="202212"/>
    <d v="2022-12-05T00:00:00"/>
    <d v="2023-01-05T00:00:00"/>
    <d v="2022-12-31T00:00:00"/>
    <n v="202301"/>
    <n v="4960"/>
    <s v="State UI Tax"/>
    <n v="626494"/>
    <s v="Manuela Marrufo"/>
    <n v="626494"/>
    <s v="Manuela Marrufo"/>
    <n v="11100731"/>
    <s v="ELEMENTARY TEACHER"/>
    <n v="30022880"/>
    <s v="ELEM TCHR"/>
    <n v="2976798"/>
    <n v="176054"/>
    <s v="006/2023"/>
    <s v="CE"/>
    <s v="Monthly Certificated"/>
    <s v="2UTK"/>
    <s v="UU-Teachers (K-12/Sp Ed)"/>
    <n v="0"/>
    <n v="0"/>
    <n v="-0.01"/>
    <x v="0"/>
  </r>
  <r>
    <x v="0"/>
    <x v="5"/>
    <x v="0"/>
    <s v="010-7810"/>
    <s v="GF-Other State"/>
    <s v="1110-1000-7107T"/>
    <s v="7107T"/>
    <s v="Early Literacy Support Block Grant S"/>
    <n v="1401401"/>
    <s v="FRIES EL"/>
    <x v="6"/>
    <s v="Unemploy Insur - Certificated"/>
    <x v="0"/>
    <x v="0"/>
    <n v="202212"/>
    <d v="2022-12-05T00:00:00"/>
    <d v="2023-01-05T00:00:00"/>
    <d v="2022-12-31T00:00:00"/>
    <n v="202301"/>
    <n v="4960"/>
    <s v="State UI Tax"/>
    <n v="648899"/>
    <s v="Susan Acevedo"/>
    <n v="648899"/>
    <s v="Susan Acevedo"/>
    <n v="11100731"/>
    <s v="ELEMENTARY TEACHER"/>
    <n v="30481415"/>
    <s v="ELEMENTARY TEACHER"/>
    <n v="2976806"/>
    <n v="176045"/>
    <s v="006/2023"/>
    <s v="CE"/>
    <s v="Monthly Certificated"/>
    <s v="2UTK"/>
    <s v="UU-Teachers (K-12/Sp Ed)"/>
    <n v="0"/>
    <n v="0"/>
    <n v="-0.42"/>
    <x v="0"/>
  </r>
  <r>
    <x v="0"/>
    <x v="5"/>
    <x v="0"/>
    <s v="010-7810"/>
    <s v="GF-Other State"/>
    <s v="1110-1000-7107T"/>
    <s v="7107T"/>
    <s v="Early Literacy Support Block Grant S"/>
    <n v="1401401"/>
    <s v="FRIES EL"/>
    <x v="6"/>
    <s v="Unemploy Insur - Certificated"/>
    <x v="0"/>
    <x v="0"/>
    <n v="202224"/>
    <d v="2022-12-23T00:00:00"/>
    <d v="2022-12-23T00:00:00"/>
    <d v="2022-12-31T00:00:00"/>
    <n v="202224"/>
    <n v="4960"/>
    <s v="State UI Tax"/>
    <n v="1176670"/>
    <s v="Lucero Olivas Morales"/>
    <n v="1176670"/>
    <s v="Lucero Olivas Morales"/>
    <n v="11500953"/>
    <s v="TEACHER ASST - DEGREE TRA"/>
    <n v="30481413"/>
    <s v="TEACHER ASST - DEGREE TRA"/>
    <n v="2973346"/>
    <n v="175947"/>
    <s v="006/2023"/>
    <s v="SM"/>
    <s v="Semi-Mth Classified"/>
    <s v="2FDX"/>
    <s v="FF-Teacher Asst (Degree)"/>
    <n v="0"/>
    <n v="0"/>
    <n v="5.58"/>
    <x v="0"/>
  </r>
  <r>
    <x v="0"/>
    <x v="5"/>
    <x v="0"/>
    <s v="010-7810"/>
    <s v="GF-Other State"/>
    <s v="1110-1000-7107T"/>
    <s v="7107T"/>
    <s v="Early Literacy Support Block Grant S"/>
    <n v="1401401"/>
    <s v="FRIES EL"/>
    <x v="6"/>
    <s v="Unemploy Insur - Certificated"/>
    <x v="0"/>
    <x v="0"/>
    <n v="202224"/>
    <d v="2022-12-23T00:00:00"/>
    <d v="2022-12-23T00:00:00"/>
    <d v="2022-12-31T00:00:00"/>
    <n v="202224"/>
    <n v="4960"/>
    <s v="State UI Tax"/>
    <n v="1176790"/>
    <s v="Niah Carrillo"/>
    <n v="1176790"/>
    <s v="Niah Carrillo"/>
    <n v="11500953"/>
    <s v="TEACHER ASST - DEGREE TRA"/>
    <n v="30481414"/>
    <s v="TEACHER ASST - DEGREE TRA"/>
    <n v="2973346"/>
    <n v="175947"/>
    <s v="006/2023"/>
    <s v="SM"/>
    <s v="Semi-Mth Classified"/>
    <s v="2FDX"/>
    <s v="FF-Teacher Asst (Degree)"/>
    <n v="0"/>
    <n v="0"/>
    <n v="5.77"/>
    <x v="0"/>
  </r>
  <r>
    <x v="0"/>
    <x v="5"/>
    <x v="0"/>
    <s v="010-7810"/>
    <s v="GF-Other State"/>
    <s v="1110-1000-7107T"/>
    <s v="7107T"/>
    <s v="Early Literacy Support Block Grant S"/>
    <n v="1401401"/>
    <s v="FRIES EL"/>
    <x v="6"/>
    <s v="Unemploy Insur - Certificated"/>
    <x v="0"/>
    <x v="0"/>
    <n v="202301"/>
    <d v="2023-01-05T00:00:00"/>
    <d v="2023-01-05T00:00:00"/>
    <d v="2022-12-31T00:00:00"/>
    <n v="202301"/>
    <n v="4960"/>
    <s v="State UI Tax"/>
    <n v="648899"/>
    <s v="Susan Acevedo"/>
    <n v="648899"/>
    <s v="Susan Acevedo"/>
    <n v="11100731"/>
    <s v="ELEMENTARY TEACHER"/>
    <n v="30481415"/>
    <s v="ELEMENTARY TEACHER"/>
    <n v="2976806"/>
    <n v="176045"/>
    <s v="006/2023"/>
    <s v="CE"/>
    <s v="Monthly Certificated"/>
    <s v="2UTK"/>
    <s v="UU-Teachers (K-12/Sp Ed)"/>
    <n v="0"/>
    <n v="0"/>
    <n v="40.68"/>
    <x v="0"/>
  </r>
  <r>
    <x v="0"/>
    <x v="5"/>
    <x v="0"/>
    <s v="010-7810"/>
    <s v="GF-Other State"/>
    <s v="1110-1000-7107T"/>
    <s v="7107T"/>
    <s v="Early Literacy Support Block Grant S"/>
    <n v="1401401"/>
    <s v="FRIES EL"/>
    <x v="6"/>
    <s v="Unemploy Insur - Certificated"/>
    <x v="0"/>
    <x v="0"/>
    <n v="202301"/>
    <d v="2023-01-06T00:00:00"/>
    <d v="2023-01-06T00:00:00"/>
    <d v="2022-12-31T00:00:00"/>
    <n v="202301"/>
    <n v="4960"/>
    <s v="State UI Tax"/>
    <n v="1176670"/>
    <s v="Lucero Olivas Morales"/>
    <n v="1176670"/>
    <s v="Lucero Olivas Morales"/>
    <n v="11500953"/>
    <s v="TEACHER ASST - DEGREE TRA"/>
    <n v="30481413"/>
    <s v="TEACHER ASST - DEGREE TRA"/>
    <n v="2978714"/>
    <n v="176126"/>
    <s v="006/2023"/>
    <s v="SM"/>
    <s v="Semi-Mth Classified"/>
    <s v="2FDX"/>
    <s v="FF-Teacher Asst (Degree)"/>
    <n v="0"/>
    <n v="0"/>
    <n v="0.51"/>
    <x v="0"/>
  </r>
  <r>
    <x v="0"/>
    <x v="5"/>
    <x v="0"/>
    <s v="010-7810"/>
    <s v="GF-Other State"/>
    <s v="1110-1000-7107T"/>
    <s v="7107T"/>
    <s v="Early Literacy Support Block Grant S"/>
    <n v="1401401"/>
    <s v="FRIES EL"/>
    <x v="6"/>
    <s v="Unemploy Insur - Certificated"/>
    <x v="0"/>
    <x v="0"/>
    <n v="202301"/>
    <d v="2023-01-06T00:00:00"/>
    <d v="2023-01-06T00:00:00"/>
    <d v="2022-12-31T00:00:00"/>
    <n v="202301"/>
    <n v="4960"/>
    <s v="State UI Tax"/>
    <n v="1176790"/>
    <s v="Niah Carrillo"/>
    <n v="1176790"/>
    <s v="Niah Carrillo"/>
    <n v="11500953"/>
    <s v="TEACHER ASST - DEGREE TRA"/>
    <n v="30481414"/>
    <s v="TEACHER ASST - DEGREE TRA"/>
    <n v="2978714"/>
    <n v="176126"/>
    <s v="006/2023"/>
    <s v="SM"/>
    <s v="Semi-Mth Classified"/>
    <s v="2FDX"/>
    <s v="FF-Teacher Asst (Degree)"/>
    <n v="0"/>
    <n v="0"/>
    <n v="0.52"/>
    <x v="0"/>
  </r>
  <r>
    <x v="0"/>
    <x v="5"/>
    <x v="0"/>
    <s v="010-7810"/>
    <s v="GF-Other State"/>
    <s v="1110-1000-7107T"/>
    <s v="7107T"/>
    <s v="Early Literacy Support Block Grant S"/>
    <n v="1401401"/>
    <s v="FRIES EL"/>
    <x v="6"/>
    <s v="Unemploy Insur - Certificated"/>
    <x v="0"/>
    <x v="0"/>
    <s v="B 0 2015"/>
    <d v="2022-12-12T00:00:00"/>
    <d v="2022-12-12T00:00:00"/>
    <d v="2022-12-12T00:00:00"/>
    <s v="B 0 2015"/>
    <n v="4960"/>
    <s v="State UI Tax"/>
    <n v="648899"/>
    <s v="Susan Acevedo"/>
    <n v="648899"/>
    <s v="Susan Acevedo"/>
    <n v="11100731"/>
    <s v="ELEMENTARY TEACHER"/>
    <n v="30481415"/>
    <s v="ELEMENTARY TEACHER"/>
    <n v="2973059"/>
    <n v="175725"/>
    <s v="006/2023"/>
    <s v="CE"/>
    <s v="Monthly Certificated"/>
    <s v="2UTK"/>
    <s v="UU-Teachers (K-12/Sp Ed)"/>
    <n v="0"/>
    <n v="0"/>
    <n v="3.71"/>
    <x v="0"/>
  </r>
  <r>
    <x v="0"/>
    <x v="5"/>
    <x v="0"/>
    <s v="010-7810"/>
    <s v="GF-Other State"/>
    <s v="1110-1000-7107T"/>
    <s v="7107T"/>
    <s v="Early Literacy Support Block Grant S"/>
    <n v="1401401"/>
    <s v="FRIES EL"/>
    <x v="7"/>
    <s v="Workers Comp - Certificated"/>
    <x v="0"/>
    <x v="0"/>
    <n v="202212"/>
    <d v="2022-12-05T00:00:00"/>
    <d v="2022-12-12T00:00:00"/>
    <d v="2022-12-12T00:00:00"/>
    <s v="B 0 2015"/>
    <s v="390R"/>
    <s v="Works Comp ER"/>
    <n v="565622"/>
    <s v="Susana Hernandez"/>
    <n v="565622"/>
    <s v="Susana Hernandez"/>
    <n v="11100731"/>
    <s v="ELEMENTARY TEACHER"/>
    <n v="30025228"/>
    <s v="ELEM TCHR"/>
    <n v="2973068"/>
    <n v="175737"/>
    <s v="006/2023"/>
    <s v="CE"/>
    <s v="Monthly Certificated"/>
    <s v="2UTK"/>
    <s v="UU-Teachers (K-12/Sp Ed)"/>
    <n v="0"/>
    <n v="0"/>
    <n v="3"/>
    <x v="0"/>
  </r>
  <r>
    <x v="0"/>
    <x v="5"/>
    <x v="0"/>
    <s v="010-7810"/>
    <s v="GF-Other State"/>
    <s v="1110-1000-7107T"/>
    <s v="7107T"/>
    <s v="Early Literacy Support Block Grant S"/>
    <n v="1401401"/>
    <s v="FRIES EL"/>
    <x v="7"/>
    <s v="Workers Comp - Certificated"/>
    <x v="0"/>
    <x v="0"/>
    <n v="202212"/>
    <d v="2022-12-05T00:00:00"/>
    <d v="2022-12-12T00:00:00"/>
    <d v="2022-12-12T00:00:00"/>
    <s v="B 0 2015"/>
    <s v="390R"/>
    <s v="Works Comp ER"/>
    <n v="625870"/>
    <s v="Josefina Huerta"/>
    <n v="625870"/>
    <s v="Josefina Huerta"/>
    <n v="11100731"/>
    <s v="ELEMENTARY TEACHER"/>
    <n v="30022450"/>
    <s v="ELEM TCHR"/>
    <n v="2973041"/>
    <n v="175733"/>
    <s v="006/2023"/>
    <s v="CE"/>
    <s v="Monthly Certificated"/>
    <s v="2UTK"/>
    <s v="UU-Teachers (K-12/Sp Ed)"/>
    <n v="0"/>
    <n v="0"/>
    <n v="2.0499999999999998"/>
    <x v="0"/>
  </r>
  <r>
    <x v="0"/>
    <x v="5"/>
    <x v="0"/>
    <s v="010-7810"/>
    <s v="GF-Other State"/>
    <s v="1110-1000-7107T"/>
    <s v="7107T"/>
    <s v="Early Literacy Support Block Grant S"/>
    <n v="1401401"/>
    <s v="FRIES EL"/>
    <x v="7"/>
    <s v="Workers Comp - Certificated"/>
    <x v="0"/>
    <x v="0"/>
    <n v="202212"/>
    <d v="2022-12-05T00:00:00"/>
    <d v="2022-12-12T00:00:00"/>
    <d v="2022-12-12T00:00:00"/>
    <s v="B 0 2015"/>
    <s v="390R"/>
    <s v="Works Comp ER"/>
    <n v="626494"/>
    <s v="Manuela Marrufo"/>
    <n v="626494"/>
    <s v="Manuela Marrufo"/>
    <n v="11100731"/>
    <s v="ELEMENTARY TEACHER"/>
    <n v="30022880"/>
    <s v="ELEM TCHR"/>
    <n v="2973041"/>
    <n v="175733"/>
    <s v="006/2023"/>
    <s v="CE"/>
    <s v="Monthly Certificated"/>
    <s v="2UTK"/>
    <s v="UU-Teachers (K-12/Sp Ed)"/>
    <n v="0"/>
    <n v="0"/>
    <n v="2.91"/>
    <x v="0"/>
  </r>
  <r>
    <x v="0"/>
    <x v="5"/>
    <x v="0"/>
    <s v="010-7810"/>
    <s v="GF-Other State"/>
    <s v="1110-1000-7107T"/>
    <s v="7107T"/>
    <s v="Early Literacy Support Block Grant S"/>
    <n v="1401401"/>
    <s v="FRIES EL"/>
    <x v="7"/>
    <s v="Workers Comp - Certificated"/>
    <x v="0"/>
    <x v="0"/>
    <n v="202212"/>
    <d v="2022-12-05T00:00:00"/>
    <d v="2022-12-12T00:00:00"/>
    <d v="2022-12-12T00:00:00"/>
    <s v="B 0 2015"/>
    <s v="390R"/>
    <s v="Works Comp ER"/>
    <n v="648899"/>
    <s v="Susan Acevedo"/>
    <n v="648899"/>
    <s v="Susan Acevedo"/>
    <n v="11100731"/>
    <s v="ELEMENTARY TEACHER"/>
    <n v="30481415"/>
    <s v="ELEMENTARY TEACHER"/>
    <n v="2973059"/>
    <n v="175725"/>
    <s v="006/2023"/>
    <s v="CE"/>
    <s v="Monthly Certificated"/>
    <s v="2UTK"/>
    <s v="UU-Teachers (K-12/Sp Ed)"/>
    <n v="0"/>
    <n v="0"/>
    <n v="3.09"/>
    <x v="0"/>
  </r>
  <r>
    <x v="0"/>
    <x v="5"/>
    <x v="0"/>
    <s v="010-7810"/>
    <s v="GF-Other State"/>
    <s v="1110-1000-7107T"/>
    <s v="7107T"/>
    <s v="Early Literacy Support Block Grant S"/>
    <n v="1401401"/>
    <s v="FRIES EL"/>
    <x v="7"/>
    <s v="Workers Comp - Certificated"/>
    <x v="0"/>
    <x v="0"/>
    <n v="202212"/>
    <d v="2022-12-05T00:00:00"/>
    <d v="2022-12-12T00:00:00"/>
    <d v="2022-12-12T00:00:00"/>
    <s v="B 0 2015"/>
    <s v="390R"/>
    <s v="Works Comp ER"/>
    <n v="1141934"/>
    <s v="Melina Anthony"/>
    <n v="1141934"/>
    <s v="Melina Anthony"/>
    <n v="11100731"/>
    <s v="ELEMENTARY TEACHER"/>
    <n v="30010251"/>
    <s v="ELEM TCHR"/>
    <n v="2973113"/>
    <n v="175746"/>
    <s v="006/2023"/>
    <s v="CE"/>
    <s v="Monthly Certificated"/>
    <s v="2UTK"/>
    <s v="UU-Teachers (K-12/Sp Ed)"/>
    <n v="0"/>
    <n v="0"/>
    <n v="2.14"/>
    <x v="0"/>
  </r>
  <r>
    <x v="0"/>
    <x v="5"/>
    <x v="0"/>
    <s v="010-7810"/>
    <s v="GF-Other State"/>
    <s v="1110-1000-7107T"/>
    <s v="7107T"/>
    <s v="Early Literacy Support Block Grant S"/>
    <n v="1401401"/>
    <s v="FRIES EL"/>
    <x v="7"/>
    <s v="Workers Comp - Certificated"/>
    <x v="0"/>
    <x v="0"/>
    <n v="202224"/>
    <d v="2022-12-23T00:00:00"/>
    <d v="2022-12-23T00:00:00"/>
    <d v="2022-12-31T00:00:00"/>
    <n v="202224"/>
    <s v="390R"/>
    <s v="Works Comp ER"/>
    <n v="1176670"/>
    <s v="Lucero Olivas Morales"/>
    <n v="1176670"/>
    <s v="Lucero Olivas Morales"/>
    <n v="11500953"/>
    <s v="TEACHER ASST - DEGREE TRA"/>
    <n v="30481413"/>
    <s v="TEACHER ASST - DEGREE TRA"/>
    <n v="2973346"/>
    <n v="175947"/>
    <s v="006/2023"/>
    <s v="SM"/>
    <s v="Semi-Mth Classified"/>
    <s v="2FDX"/>
    <s v="FF-Teacher Asst (Degree)"/>
    <n v="0"/>
    <n v="0"/>
    <n v="29.36"/>
    <x v="0"/>
  </r>
  <r>
    <x v="0"/>
    <x v="5"/>
    <x v="0"/>
    <s v="010-7810"/>
    <s v="GF-Other State"/>
    <s v="1110-1000-7107T"/>
    <s v="7107T"/>
    <s v="Early Literacy Support Block Grant S"/>
    <n v="1401401"/>
    <s v="FRIES EL"/>
    <x v="7"/>
    <s v="Workers Comp - Certificated"/>
    <x v="0"/>
    <x v="0"/>
    <n v="202224"/>
    <d v="2022-12-23T00:00:00"/>
    <d v="2022-12-23T00:00:00"/>
    <d v="2022-12-31T00:00:00"/>
    <n v="202224"/>
    <s v="390R"/>
    <s v="Works Comp ER"/>
    <n v="1176790"/>
    <s v="Niah Carrillo"/>
    <n v="1176790"/>
    <s v="Niah Carrillo"/>
    <n v="11500953"/>
    <s v="TEACHER ASST - DEGREE TRA"/>
    <n v="30481414"/>
    <s v="TEACHER ASST - DEGREE TRA"/>
    <n v="2973346"/>
    <n v="175947"/>
    <s v="006/2023"/>
    <s v="SM"/>
    <s v="Semi-Mth Classified"/>
    <s v="2FDX"/>
    <s v="FF-Teacher Asst (Degree)"/>
    <n v="0"/>
    <n v="0"/>
    <n v="30.34"/>
    <x v="0"/>
  </r>
  <r>
    <x v="0"/>
    <x v="5"/>
    <x v="0"/>
    <s v="010-7810"/>
    <s v="GF-Other State"/>
    <s v="1110-1000-7107T"/>
    <s v="7107T"/>
    <s v="Early Literacy Support Block Grant S"/>
    <n v="1401401"/>
    <s v="FRIES EL"/>
    <x v="7"/>
    <s v="Workers Comp - Certificated"/>
    <x v="0"/>
    <x v="0"/>
    <n v="202301"/>
    <d v="2023-01-05T00:00:00"/>
    <d v="2023-01-05T00:00:00"/>
    <d v="2022-12-31T00:00:00"/>
    <n v="202301"/>
    <s v="390R"/>
    <s v="Works Comp ER"/>
    <n v="648899"/>
    <s v="Susan Acevedo"/>
    <n v="648899"/>
    <s v="Susan Acevedo"/>
    <n v="11100731"/>
    <s v="ELEMENTARY TEACHER"/>
    <n v="30481415"/>
    <s v="ELEMENTARY TEACHER"/>
    <n v="2976806"/>
    <n v="176045"/>
    <s v="006/2023"/>
    <s v="CE"/>
    <s v="Monthly Certificated"/>
    <s v="2UTK"/>
    <s v="UU-Teachers (K-12/Sp Ed)"/>
    <n v="0"/>
    <n v="0"/>
    <n v="211.37"/>
    <x v="0"/>
  </r>
  <r>
    <x v="0"/>
    <x v="5"/>
    <x v="0"/>
    <s v="010-7810"/>
    <s v="GF-Other State"/>
    <s v="1110-1000-7107T"/>
    <s v="7107T"/>
    <s v="Early Literacy Support Block Grant S"/>
    <n v="1401401"/>
    <s v="FRIES EL"/>
    <x v="7"/>
    <s v="Workers Comp - Certificated"/>
    <x v="0"/>
    <x v="0"/>
    <n v="202301"/>
    <d v="2023-01-06T00:00:00"/>
    <d v="2023-01-06T00:00:00"/>
    <d v="2022-12-31T00:00:00"/>
    <n v="202301"/>
    <s v="390R"/>
    <s v="Works Comp ER"/>
    <n v="1176670"/>
    <s v="Lucero Olivas Morales"/>
    <n v="1176670"/>
    <s v="Lucero Olivas Morales"/>
    <n v="11500953"/>
    <s v="TEACHER ASST - DEGREE TRA"/>
    <n v="30481413"/>
    <s v="TEACHER ASST - DEGREE TRA"/>
    <n v="2978714"/>
    <n v="176126"/>
    <s v="006/2023"/>
    <s v="SM"/>
    <s v="Semi-Mth Classified"/>
    <s v="2FDX"/>
    <s v="FF-Teacher Asst (Degree)"/>
    <n v="0"/>
    <n v="0"/>
    <n v="2.67"/>
    <x v="0"/>
  </r>
  <r>
    <x v="0"/>
    <x v="5"/>
    <x v="0"/>
    <s v="010-7810"/>
    <s v="GF-Other State"/>
    <s v="1110-1000-7107T"/>
    <s v="7107T"/>
    <s v="Early Literacy Support Block Grant S"/>
    <n v="1401401"/>
    <s v="FRIES EL"/>
    <x v="7"/>
    <s v="Workers Comp - Certificated"/>
    <x v="0"/>
    <x v="0"/>
    <n v="202301"/>
    <d v="2023-01-06T00:00:00"/>
    <d v="2023-01-06T00:00:00"/>
    <d v="2022-12-31T00:00:00"/>
    <n v="202301"/>
    <s v="390R"/>
    <s v="Works Comp ER"/>
    <n v="1176790"/>
    <s v="Niah Carrillo"/>
    <n v="1176790"/>
    <s v="Niah Carrillo"/>
    <n v="11500953"/>
    <s v="TEACHER ASST - DEGREE TRA"/>
    <n v="30481414"/>
    <s v="TEACHER ASST - DEGREE TRA"/>
    <n v="2978714"/>
    <n v="176126"/>
    <s v="006/2023"/>
    <s v="SM"/>
    <s v="Semi-Mth Classified"/>
    <s v="2FDX"/>
    <s v="FF-Teacher Asst (Degree)"/>
    <n v="0"/>
    <n v="0"/>
    <n v="2.76"/>
    <x v="0"/>
  </r>
  <r>
    <x v="0"/>
    <x v="5"/>
    <x v="0"/>
    <s v="010-7810"/>
    <s v="GF-Other State"/>
    <s v="1110-1000-7107T"/>
    <s v="7107T"/>
    <s v="Early Literacy Support Block Grant S"/>
    <n v="1401401"/>
    <s v="FRIES EL"/>
    <x v="8"/>
    <s v="OPEB, Allocated - Certificated"/>
    <x v="0"/>
    <x v="0"/>
    <n v="202301"/>
    <d v="2023-01-05T00:00:00"/>
    <d v="2023-01-05T00:00:00"/>
    <d v="2022-12-31T00:00:00"/>
    <n v="202301"/>
    <n v="4928"/>
    <s v="Health &amp; Medical Retiree"/>
    <n v="648899"/>
    <s v="Susan Acevedo"/>
    <n v="648899"/>
    <s v="Susan Acevedo"/>
    <n v="11100731"/>
    <s v="ELEMENTARY TEACHER"/>
    <n v="30481415"/>
    <s v="ELEMENTARY TEACHER"/>
    <n v="2976806"/>
    <n v="176045"/>
    <s v="006/2023"/>
    <s v="CE"/>
    <s v="Monthly Certificated"/>
    <s v="2UTK"/>
    <s v="UU-Teachers (K-12/Sp Ed)"/>
    <n v="0"/>
    <n v="0"/>
    <n v="375"/>
    <x v="0"/>
  </r>
  <r>
    <x v="0"/>
    <x v="5"/>
    <x v="0"/>
    <s v="010-7810"/>
    <s v="GF-Other State"/>
    <s v="1110-1000-7107T"/>
    <s v="7107T"/>
    <s v="Early Literacy Support Block Grant S"/>
    <n v="1465801"/>
    <s v="YES ACADEMY"/>
    <x v="3"/>
    <s v="Medicare - Certificated"/>
    <x v="1"/>
    <x v="1"/>
    <n v="202212"/>
    <d v="2022-12-05T00:00:00"/>
    <d v="2022-12-12T00:00:00"/>
    <d v="2022-12-12T00:00:00"/>
    <s v="B 0 2015"/>
    <n v="4956"/>
    <s v="Medr Taxes-ERd"/>
    <n v="646547"/>
    <s v="Socorro Arellano"/>
    <n v="646547"/>
    <s v="Socorro Arellano"/>
    <n v="11100731"/>
    <s v="ELEMENTARY TEACHER"/>
    <n v="30016177"/>
    <s v="ELEM TCHR"/>
    <n v="2973112"/>
    <n v="175723"/>
    <s v="006/2023"/>
    <s v="CE"/>
    <s v="Monthly Certificated"/>
    <s v="2UTK"/>
    <s v="UU-Teachers (K-12/Sp Ed)"/>
    <n v="0"/>
    <n v="0"/>
    <n v="-0.02"/>
    <x v="0"/>
  </r>
  <r>
    <x v="0"/>
    <x v="5"/>
    <x v="0"/>
    <s v="010-7810"/>
    <s v="GF-Other State"/>
    <s v="1110-1000-7107T"/>
    <s v="7107T"/>
    <s v="Early Literacy Support Block Grant S"/>
    <n v="1465801"/>
    <s v="YES ACADEMY"/>
    <x v="6"/>
    <s v="Unemploy Insur - Certificated"/>
    <x v="1"/>
    <x v="1"/>
    <n v="202212"/>
    <d v="2022-12-05T00:00:00"/>
    <d v="2022-12-12T00:00:00"/>
    <d v="2022-12-12T00:00:00"/>
    <s v="B 0 2015"/>
    <n v="4960"/>
    <s v="State UI Tax"/>
    <n v="646547"/>
    <s v="Socorro Arellano"/>
    <n v="646547"/>
    <s v="Socorro Arellano"/>
    <n v="11100731"/>
    <s v="ELEMENTARY TEACHER"/>
    <n v="30016177"/>
    <s v="ELEM TCHR"/>
    <n v="2973112"/>
    <n v="175723"/>
    <s v="006/2023"/>
    <s v="CE"/>
    <s v="Monthly Certificated"/>
    <s v="2UTK"/>
    <s v="UU-Teachers (K-12/Sp Ed)"/>
    <n v="0"/>
    <n v="0"/>
    <n v="-0.01"/>
    <x v="0"/>
  </r>
  <r>
    <x v="0"/>
    <x v="5"/>
    <x v="0"/>
    <s v="010-7810"/>
    <s v="GF-Other State"/>
    <s v="1110-1000-7107T"/>
    <s v="7107T"/>
    <s v="Early Literacy Support Block Grant S"/>
    <n v="1764401"/>
    <s v="WEST ATHENS EL"/>
    <x v="11"/>
    <s v="Instruct Aides Salaries - Regular"/>
    <x v="4"/>
    <x v="4"/>
    <n v="202224"/>
    <d v="2022-12-23T00:00:00"/>
    <d v="2022-12-23T00:00:00"/>
    <d v="2022-12-31T00:00:00"/>
    <n v="202224"/>
    <n v="100"/>
    <s v="Regular Time Pay"/>
    <n v="716245"/>
    <s v="Ana Flores"/>
    <n v="716245"/>
    <s v="Ana Flores"/>
    <n v="21104924"/>
    <s v="ED RESOURCE AIDE &amp; RESTR"/>
    <n v="30481417"/>
    <s v="ED RESOURCE AIDE &amp; RESTR"/>
    <n v="2973219"/>
    <n v="175929"/>
    <s v="006/2023"/>
    <s v="SM"/>
    <s v="Semi-Mth Classified"/>
    <s v="1BXX"/>
    <s v="BB-Instructional Aides"/>
    <n v="18.32"/>
    <n v="66"/>
    <n v="1208.83"/>
    <x v="1"/>
  </r>
  <r>
    <x v="0"/>
    <x v="5"/>
    <x v="0"/>
    <s v="010-7810"/>
    <s v="GF-Other State"/>
    <s v="1110-1000-7107T"/>
    <s v="7107T"/>
    <s v="Early Literacy Support Block Grant S"/>
    <n v="1764401"/>
    <s v="WEST ATHENS EL"/>
    <x v="11"/>
    <s v="Instruct Aides Salaries - Regular"/>
    <x v="4"/>
    <x v="4"/>
    <n v="202224"/>
    <d v="2022-12-23T00:00:00"/>
    <d v="2022-12-23T00:00:00"/>
    <d v="2022-12-31T00:00:00"/>
    <n v="202224"/>
    <n v="100"/>
    <s v="Regular Time Pay"/>
    <n v="1180468"/>
    <s v="Tehani Ali"/>
    <n v="1180468"/>
    <s v="Tehani Ali"/>
    <n v="21104924"/>
    <s v="ED RESOURCE AIDE &amp; RESTR"/>
    <n v="30481419"/>
    <s v="ED RESOURCE AIDE &amp; RESTR"/>
    <n v="2973300"/>
    <n v="175946"/>
    <s v="006/2023"/>
    <s v="SM"/>
    <s v="Semi-Mth Classified"/>
    <s v="1BXX"/>
    <s v="BB-Instructional Aides"/>
    <n v="17.22"/>
    <n v="42"/>
    <n v="723.41"/>
    <x v="1"/>
  </r>
  <r>
    <x v="0"/>
    <x v="5"/>
    <x v="0"/>
    <s v="010-7810"/>
    <s v="GF-Other State"/>
    <s v="1110-1000-7107T"/>
    <s v="7107T"/>
    <s v="Early Literacy Support Block Grant S"/>
    <n v="1764401"/>
    <s v="WEST ATHENS EL"/>
    <x v="11"/>
    <s v="Instruct Aides Salaries - Regular"/>
    <x v="4"/>
    <x v="4"/>
    <n v="202224"/>
    <d v="2022-12-23T00:00:00"/>
    <d v="2022-12-23T00:00:00"/>
    <d v="2022-12-31T00:00:00"/>
    <n v="202224"/>
    <n v="100"/>
    <s v="Regular Time Pay"/>
    <n v="1189163"/>
    <s v="Disaiah Dixon"/>
    <n v="1189163"/>
    <s v="Disaiah Dixon"/>
    <n v="21104924"/>
    <s v="ED RESOURCE AIDE &amp; RESTR"/>
    <n v="30481418"/>
    <s v="ED RESOURCE AIDE &amp; RESTR"/>
    <n v="2973300"/>
    <n v="175946"/>
    <s v="006/2023"/>
    <s v="SM"/>
    <s v="Semi-Mth Classified"/>
    <s v="1BXX"/>
    <s v="BB-Instructional Aides"/>
    <n v="17.22"/>
    <n v="54"/>
    <n v="930.1"/>
    <x v="1"/>
  </r>
  <r>
    <x v="0"/>
    <x v="5"/>
    <x v="0"/>
    <s v="010-7810"/>
    <s v="GF-Other State"/>
    <s v="1110-1000-7107T"/>
    <s v="7107T"/>
    <s v="Early Literacy Support Block Grant S"/>
    <n v="1764401"/>
    <s v="WEST ATHENS EL"/>
    <x v="11"/>
    <s v="Instruct Aides Salaries - Regular"/>
    <x v="4"/>
    <x v="4"/>
    <n v="202224"/>
    <d v="2022-12-23T00:00:00"/>
    <d v="2022-12-23T00:00:00"/>
    <d v="2022-12-31T00:00:00"/>
    <n v="202224"/>
    <s v="0J44"/>
    <s v="Full pay Illness"/>
    <n v="1180468"/>
    <s v="Tehani Ali"/>
    <n v="1180468"/>
    <s v="Tehani Ali"/>
    <n v="21104924"/>
    <s v="ED RESOURCE AIDE &amp; RESTR"/>
    <n v="30481419"/>
    <s v="ED RESOURCE AIDE &amp; RESTR"/>
    <n v="2973300"/>
    <n v="175946"/>
    <s v="006/2023"/>
    <s v="SM"/>
    <s v="Semi-Mth Classified"/>
    <s v="1BXX"/>
    <s v="BB-Instructional Aides"/>
    <n v="17.22"/>
    <n v="24"/>
    <n v="413.38"/>
    <x v="1"/>
  </r>
  <r>
    <x v="0"/>
    <x v="5"/>
    <x v="0"/>
    <s v="010-7810"/>
    <s v="GF-Other State"/>
    <s v="1110-1000-7107T"/>
    <s v="7107T"/>
    <s v="Early Literacy Support Block Grant S"/>
    <n v="1764401"/>
    <s v="WEST ATHENS EL"/>
    <x v="11"/>
    <s v="Instruct Aides Salaries - Regular"/>
    <x v="4"/>
    <x v="4"/>
    <n v="202224"/>
    <d v="2022-12-23T00:00:00"/>
    <d v="2022-12-23T00:00:00"/>
    <d v="2022-12-31T00:00:00"/>
    <n v="202224"/>
    <s v="0K18"/>
    <s v="Personal Necessity Pay"/>
    <n v="1189163"/>
    <s v="Disaiah Dixon"/>
    <n v="1189163"/>
    <s v="Disaiah Dixon"/>
    <n v="21104924"/>
    <s v="ED RESOURCE AIDE &amp; RESTR"/>
    <n v="30481418"/>
    <s v="ED RESOURCE AIDE &amp; RESTR"/>
    <n v="2973300"/>
    <n v="175946"/>
    <s v="006/2023"/>
    <s v="SM"/>
    <s v="Semi-Mth Classified"/>
    <s v="1BXX"/>
    <s v="BB-Instructional Aides"/>
    <n v="17.22"/>
    <n v="7.5"/>
    <n v="129.18"/>
    <x v="1"/>
  </r>
  <r>
    <x v="0"/>
    <x v="5"/>
    <x v="0"/>
    <s v="010-7810"/>
    <s v="GF-Other State"/>
    <s v="1110-1000-7107T"/>
    <s v="7107T"/>
    <s v="Early Literacy Support Block Grant S"/>
    <n v="1764401"/>
    <s v="WEST ATHENS EL"/>
    <x v="11"/>
    <s v="Instruct Aides Salaries - Regular"/>
    <x v="4"/>
    <x v="4"/>
    <n v="202224"/>
    <d v="2022-12-23T00:00:00"/>
    <d v="2022-12-23T00:00:00"/>
    <d v="2022-12-31T00:00:00"/>
    <n v="202224"/>
    <n v="1061"/>
    <s v="BBC -20 yrs Longevity U-B"/>
    <n v="716245"/>
    <s v="Ana Flores"/>
    <n v="716245"/>
    <s v="Ana Flores"/>
    <n v="21104924"/>
    <s v="ED RESOURCE AIDE &amp; RESTR"/>
    <n v="30481417"/>
    <s v="ED RESOURCE AIDE &amp; RESTR"/>
    <n v="2973219"/>
    <n v="175929"/>
    <s v="006/2023"/>
    <s v="SM"/>
    <s v="Semi-Mth Classified"/>
    <s v="1BXX"/>
    <s v="BB-Instructional Aides"/>
    <n v="0.22"/>
    <n v="66"/>
    <n v="14.44"/>
    <x v="1"/>
  </r>
  <r>
    <x v="0"/>
    <x v="5"/>
    <x v="0"/>
    <s v="010-7810"/>
    <s v="GF-Other State"/>
    <s v="1110-1000-7107T"/>
    <s v="7107T"/>
    <s v="Early Literacy Support Block Grant S"/>
    <n v="1764401"/>
    <s v="WEST ATHENS EL"/>
    <x v="11"/>
    <s v="Instruct Aides Salaries - Regular"/>
    <x v="4"/>
    <x v="4"/>
    <n v="202301"/>
    <d v="2023-01-06T00:00:00"/>
    <d v="2023-01-06T00:00:00"/>
    <d v="2022-12-31T00:00:00"/>
    <n v="202301"/>
    <n v="100"/>
    <s v="Regular Time Pay"/>
    <n v="716245"/>
    <s v="Ana Flores"/>
    <n v="716245"/>
    <s v="Ana Flores"/>
    <n v="21104924"/>
    <s v="ED RESOURCE AIDE &amp; RESTR"/>
    <n v="30481417"/>
    <s v="ED RESOURCE AIDE &amp; RESTR"/>
    <n v="2978722"/>
    <n v="176109"/>
    <s v="006/2023"/>
    <s v="SM"/>
    <s v="Semi-Mth Classified"/>
    <s v="1BXX"/>
    <s v="BB-Instructional Aides"/>
    <n v="18.32"/>
    <n v="6"/>
    <n v="109.89"/>
    <x v="1"/>
  </r>
  <r>
    <x v="0"/>
    <x v="5"/>
    <x v="0"/>
    <s v="010-7810"/>
    <s v="GF-Other State"/>
    <s v="1110-1000-7107T"/>
    <s v="7107T"/>
    <s v="Early Literacy Support Block Grant S"/>
    <n v="1764401"/>
    <s v="WEST ATHENS EL"/>
    <x v="11"/>
    <s v="Instruct Aides Salaries - Regular"/>
    <x v="4"/>
    <x v="4"/>
    <n v="202301"/>
    <d v="2023-01-06T00:00:00"/>
    <d v="2023-01-06T00:00:00"/>
    <d v="2022-12-31T00:00:00"/>
    <n v="202301"/>
    <n v="100"/>
    <s v="Regular Time Pay"/>
    <n v="1180468"/>
    <s v="Tehani Ali"/>
    <n v="1180468"/>
    <s v="Tehani Ali"/>
    <n v="21104924"/>
    <s v="ED RESOURCE AIDE &amp; RESTR"/>
    <n v="30481419"/>
    <s v="ED RESOURCE AIDE &amp; RESTR"/>
    <n v="2977028"/>
    <n v="176127"/>
    <s v="006/2023"/>
    <s v="SM"/>
    <s v="Semi-Mth Classified"/>
    <s v="1BXX"/>
    <s v="BB-Instructional Aides"/>
    <n v="17.22"/>
    <n v="6"/>
    <n v="103.34"/>
    <x v="1"/>
  </r>
  <r>
    <x v="0"/>
    <x v="5"/>
    <x v="0"/>
    <s v="010-7810"/>
    <s v="GF-Other State"/>
    <s v="1110-1000-7107T"/>
    <s v="7107T"/>
    <s v="Early Literacy Support Block Grant S"/>
    <n v="1764401"/>
    <s v="WEST ATHENS EL"/>
    <x v="11"/>
    <s v="Instruct Aides Salaries - Regular"/>
    <x v="4"/>
    <x v="4"/>
    <n v="202301"/>
    <d v="2023-01-06T00:00:00"/>
    <d v="2023-01-06T00:00:00"/>
    <d v="2022-12-31T00:00:00"/>
    <n v="202301"/>
    <n v="100"/>
    <s v="Regular Time Pay"/>
    <n v="1189163"/>
    <s v="Disaiah Dixon"/>
    <n v="1189163"/>
    <s v="Disaiah Dixon"/>
    <n v="21104924"/>
    <s v="ED RESOURCE AIDE &amp; RESTR"/>
    <n v="30481418"/>
    <s v="ED RESOURCE AIDE &amp; RESTR"/>
    <n v="2977028"/>
    <n v="176127"/>
    <s v="006/2023"/>
    <s v="SM"/>
    <s v="Semi-Mth Classified"/>
    <s v="1BXX"/>
    <s v="BB-Instructional Aides"/>
    <n v="17.22"/>
    <n v="6"/>
    <n v="103.34"/>
    <x v="1"/>
  </r>
  <r>
    <x v="0"/>
    <x v="5"/>
    <x v="0"/>
    <s v="010-7810"/>
    <s v="GF-Other State"/>
    <s v="1110-1000-7107T"/>
    <s v="7107T"/>
    <s v="Early Literacy Support Block Grant S"/>
    <n v="1764401"/>
    <s v="WEST ATHENS EL"/>
    <x v="11"/>
    <s v="Instruct Aides Salaries - Regular"/>
    <x v="4"/>
    <x v="4"/>
    <n v="202301"/>
    <d v="2023-01-06T00:00:00"/>
    <d v="2023-01-06T00:00:00"/>
    <d v="2022-12-31T00:00:00"/>
    <n v="202301"/>
    <s v="0J40"/>
    <s v="Holiday Pay"/>
    <n v="716245"/>
    <s v="Ana Flores"/>
    <n v="716245"/>
    <s v="Ana Flores"/>
    <n v="21104924"/>
    <s v="ED RESOURCE AIDE &amp; RESTR"/>
    <n v="30481417"/>
    <s v="ED RESOURCE AIDE &amp; RESTR"/>
    <n v="2978722"/>
    <n v="176109"/>
    <s v="006/2023"/>
    <s v="SM"/>
    <s v="Semi-Mth Classified"/>
    <s v="1BXX"/>
    <s v="BB-Instructional Aides"/>
    <n v="18.32"/>
    <n v="12"/>
    <n v="219.79"/>
    <x v="1"/>
  </r>
  <r>
    <x v="0"/>
    <x v="5"/>
    <x v="0"/>
    <s v="010-7810"/>
    <s v="GF-Other State"/>
    <s v="1110-1000-7107T"/>
    <s v="7107T"/>
    <s v="Early Literacy Support Block Grant S"/>
    <n v="1764401"/>
    <s v="WEST ATHENS EL"/>
    <x v="11"/>
    <s v="Instruct Aides Salaries - Regular"/>
    <x v="4"/>
    <x v="4"/>
    <n v="202301"/>
    <d v="2023-01-06T00:00:00"/>
    <d v="2023-01-06T00:00:00"/>
    <d v="2022-12-31T00:00:00"/>
    <n v="202301"/>
    <s v="0J40"/>
    <s v="Holiday Pay"/>
    <n v="1180468"/>
    <s v="Tehani Ali"/>
    <n v="1180468"/>
    <s v="Tehani Ali"/>
    <n v="21104924"/>
    <s v="ED RESOURCE AIDE &amp; RESTR"/>
    <n v="30481419"/>
    <s v="ED RESOURCE AIDE &amp; RESTR"/>
    <n v="2977028"/>
    <n v="176127"/>
    <s v="006/2023"/>
    <s v="SM"/>
    <s v="Semi-Mth Classified"/>
    <s v="1BXX"/>
    <s v="BB-Instructional Aides"/>
    <n v="17.22"/>
    <n v="12"/>
    <n v="206.69"/>
    <x v="1"/>
  </r>
  <r>
    <x v="0"/>
    <x v="5"/>
    <x v="0"/>
    <s v="010-7810"/>
    <s v="GF-Other State"/>
    <s v="1110-1000-7107T"/>
    <s v="7107T"/>
    <s v="Early Literacy Support Block Grant S"/>
    <n v="1764401"/>
    <s v="WEST ATHENS EL"/>
    <x v="11"/>
    <s v="Instruct Aides Salaries - Regular"/>
    <x v="4"/>
    <x v="4"/>
    <n v="202301"/>
    <d v="2023-01-06T00:00:00"/>
    <d v="2023-01-06T00:00:00"/>
    <d v="2022-12-31T00:00:00"/>
    <n v="202301"/>
    <s v="0J40"/>
    <s v="Holiday Pay"/>
    <n v="1189163"/>
    <s v="Disaiah Dixon"/>
    <n v="1189163"/>
    <s v="Disaiah Dixon"/>
    <n v="21104924"/>
    <s v="ED RESOURCE AIDE &amp; RESTR"/>
    <n v="30481418"/>
    <s v="ED RESOURCE AIDE &amp; RESTR"/>
    <n v="2977028"/>
    <n v="176127"/>
    <s v="006/2023"/>
    <s v="SM"/>
    <s v="Semi-Mth Classified"/>
    <s v="1BXX"/>
    <s v="BB-Instructional Aides"/>
    <n v="17.22"/>
    <n v="12"/>
    <n v="206.69"/>
    <x v="1"/>
  </r>
  <r>
    <x v="0"/>
    <x v="5"/>
    <x v="0"/>
    <s v="010-7810"/>
    <s v="GF-Other State"/>
    <s v="1110-1000-7107T"/>
    <s v="7107T"/>
    <s v="Early Literacy Support Block Grant S"/>
    <n v="1764401"/>
    <s v="WEST ATHENS EL"/>
    <x v="11"/>
    <s v="Instruct Aides Salaries - Regular"/>
    <x v="4"/>
    <x v="4"/>
    <n v="202301"/>
    <d v="2023-01-06T00:00:00"/>
    <d v="2023-01-06T00:00:00"/>
    <d v="2022-12-31T00:00:00"/>
    <n v="202301"/>
    <s v="0J74"/>
    <s v="Vacation pay"/>
    <n v="716245"/>
    <s v="Ana Flores"/>
    <n v="716245"/>
    <s v="Ana Flores"/>
    <n v="21104924"/>
    <s v="ED RESOURCE AIDE &amp; RESTR"/>
    <n v="30481417"/>
    <s v="ED RESOURCE AIDE &amp; RESTR"/>
    <n v="2978722"/>
    <n v="176109"/>
    <s v="006/2023"/>
    <s v="SM"/>
    <s v="Semi-Mth Classified"/>
    <s v="1BXX"/>
    <s v="BB-Instructional Aides"/>
    <n v="18.32"/>
    <n v="36"/>
    <n v="659.36"/>
    <x v="1"/>
  </r>
  <r>
    <x v="0"/>
    <x v="5"/>
    <x v="0"/>
    <s v="010-7810"/>
    <s v="GF-Other State"/>
    <s v="1110-1000-7107T"/>
    <s v="7107T"/>
    <s v="Early Literacy Support Block Grant S"/>
    <n v="1764401"/>
    <s v="WEST ATHENS EL"/>
    <x v="11"/>
    <s v="Instruct Aides Salaries - Regular"/>
    <x v="4"/>
    <x v="4"/>
    <n v="202301"/>
    <d v="2023-01-06T00:00:00"/>
    <d v="2023-01-06T00:00:00"/>
    <d v="2022-12-31T00:00:00"/>
    <n v="202301"/>
    <s v="0J74"/>
    <s v="Vacation pay"/>
    <n v="1180468"/>
    <s v="Tehani Ali"/>
    <n v="1180468"/>
    <s v="Tehani Ali"/>
    <n v="21104924"/>
    <s v="ED RESOURCE AIDE &amp; RESTR"/>
    <n v="30481419"/>
    <s v="ED RESOURCE AIDE &amp; RESTR"/>
    <n v="2977028"/>
    <n v="176127"/>
    <s v="006/2023"/>
    <s v="SM"/>
    <s v="Semi-Mth Classified"/>
    <s v="1BXX"/>
    <s v="BB-Instructional Aides"/>
    <n v="17.22"/>
    <n v="5"/>
    <n v="86.12"/>
    <x v="1"/>
  </r>
  <r>
    <x v="0"/>
    <x v="5"/>
    <x v="0"/>
    <s v="010-7810"/>
    <s v="GF-Other State"/>
    <s v="1110-1000-7107T"/>
    <s v="7107T"/>
    <s v="Early Literacy Support Block Grant S"/>
    <n v="1764401"/>
    <s v="WEST ATHENS EL"/>
    <x v="11"/>
    <s v="Instruct Aides Salaries - Regular"/>
    <x v="4"/>
    <x v="4"/>
    <n v="202301"/>
    <d v="2023-01-06T00:00:00"/>
    <d v="2023-01-06T00:00:00"/>
    <d v="2022-12-31T00:00:00"/>
    <n v="202301"/>
    <s v="0J74"/>
    <s v="Vacation pay"/>
    <n v="1189163"/>
    <s v="Disaiah Dixon"/>
    <n v="1189163"/>
    <s v="Disaiah Dixon"/>
    <n v="21104924"/>
    <s v="ED RESOURCE AIDE &amp; RESTR"/>
    <n v="30481418"/>
    <s v="ED RESOURCE AIDE &amp; RESTR"/>
    <n v="2977028"/>
    <n v="176127"/>
    <s v="006/2023"/>
    <s v="SM"/>
    <s v="Semi-Mth Classified"/>
    <s v="1BXX"/>
    <s v="BB-Instructional Aides"/>
    <n v="17.22"/>
    <n v="6"/>
    <n v="103.34"/>
    <x v="1"/>
  </r>
  <r>
    <x v="0"/>
    <x v="5"/>
    <x v="0"/>
    <s v="010-7810"/>
    <s v="GF-Other State"/>
    <s v="1110-1000-7107T"/>
    <s v="7107T"/>
    <s v="Early Literacy Support Block Grant S"/>
    <n v="1764401"/>
    <s v="WEST ATHENS EL"/>
    <x v="11"/>
    <s v="Instruct Aides Salaries - Regular"/>
    <x v="4"/>
    <x v="4"/>
    <n v="202301"/>
    <d v="2023-01-06T00:00:00"/>
    <d v="2023-01-06T00:00:00"/>
    <d v="2022-12-31T00:00:00"/>
    <n v="202301"/>
    <n v="1061"/>
    <s v="BBC -20 yrs Longevity U-B"/>
    <n v="716245"/>
    <s v="Ana Flores"/>
    <n v="716245"/>
    <s v="Ana Flores"/>
    <n v="21104924"/>
    <s v="ED RESOURCE AIDE &amp; RESTR"/>
    <n v="30481417"/>
    <s v="ED RESOURCE AIDE &amp; RESTR"/>
    <n v="2978722"/>
    <n v="176109"/>
    <s v="006/2023"/>
    <s v="SM"/>
    <s v="Semi-Mth Classified"/>
    <s v="1BXX"/>
    <s v="BB-Instructional Aides"/>
    <n v="0.22"/>
    <n v="54"/>
    <n v="11.82"/>
    <x v="1"/>
  </r>
  <r>
    <x v="0"/>
    <x v="5"/>
    <x v="0"/>
    <s v="010-7810"/>
    <s v="GF-Other State"/>
    <s v="1110-1000-7107T"/>
    <s v="7107T"/>
    <s v="Early Literacy Support Block Grant S"/>
    <n v="1764401"/>
    <s v="WEST ATHENS EL"/>
    <x v="12"/>
    <s v="PERS - Classified"/>
    <x v="4"/>
    <x v="4"/>
    <n v="202224"/>
    <d v="2022-12-23T00:00:00"/>
    <d v="2022-12-23T00:00:00"/>
    <d v="2022-12-31T00:00:00"/>
    <n v="202224"/>
    <n v="4952"/>
    <s v="District Paid PERS"/>
    <n v="716245"/>
    <s v="Ana Flores"/>
    <n v="716245"/>
    <s v="Ana Flores"/>
    <n v="21104924"/>
    <s v="ED RESOURCE AIDE &amp; RESTR"/>
    <n v="30481417"/>
    <s v="ED RESOURCE AIDE &amp; RESTR"/>
    <n v="2973219"/>
    <n v="175929"/>
    <s v="006/2023"/>
    <s v="SM"/>
    <s v="Semi-Mth Classified"/>
    <s v="1BXX"/>
    <s v="BB-Instructional Aides"/>
    <n v="0"/>
    <n v="0"/>
    <n v="310.33999999999997"/>
    <x v="1"/>
  </r>
  <r>
    <x v="0"/>
    <x v="5"/>
    <x v="0"/>
    <s v="010-7810"/>
    <s v="GF-Other State"/>
    <s v="1110-1000-7107T"/>
    <s v="7107T"/>
    <s v="Early Literacy Support Block Grant S"/>
    <n v="1764401"/>
    <s v="WEST ATHENS EL"/>
    <x v="12"/>
    <s v="PERS - Classified"/>
    <x v="4"/>
    <x v="4"/>
    <n v="202224"/>
    <d v="2022-12-23T00:00:00"/>
    <d v="2022-12-23T00:00:00"/>
    <d v="2022-12-31T00:00:00"/>
    <n v="202224"/>
    <n v="4952"/>
    <s v="District Paid PERS"/>
    <n v="1180468"/>
    <s v="Tehani Ali"/>
    <n v="1180468"/>
    <s v="Tehani Ali"/>
    <n v="21104924"/>
    <s v="ED RESOURCE AIDE &amp; RESTR"/>
    <n v="30481419"/>
    <s v="ED RESOURCE AIDE &amp; RESTR"/>
    <n v="2973300"/>
    <n v="175946"/>
    <s v="006/2023"/>
    <s v="SM"/>
    <s v="Semi-Mth Classified"/>
    <s v="1BXX"/>
    <s v="BB-Instructional Aides"/>
    <n v="0"/>
    <n v="0"/>
    <n v="288.39999999999998"/>
    <x v="1"/>
  </r>
  <r>
    <x v="0"/>
    <x v="5"/>
    <x v="0"/>
    <s v="010-7810"/>
    <s v="GF-Other State"/>
    <s v="1110-1000-7107T"/>
    <s v="7107T"/>
    <s v="Early Literacy Support Block Grant S"/>
    <n v="1764401"/>
    <s v="WEST ATHENS EL"/>
    <x v="12"/>
    <s v="PERS - Classified"/>
    <x v="4"/>
    <x v="4"/>
    <n v="202224"/>
    <d v="2022-12-23T00:00:00"/>
    <d v="2022-12-23T00:00:00"/>
    <d v="2022-12-31T00:00:00"/>
    <n v="202224"/>
    <n v="4952"/>
    <s v="District Paid PERS"/>
    <n v="1189163"/>
    <s v="Disaiah Dixon"/>
    <n v="1189163"/>
    <s v="Disaiah Dixon"/>
    <n v="21104924"/>
    <s v="ED RESOURCE AIDE &amp; RESTR"/>
    <n v="30481418"/>
    <s v="ED RESOURCE AIDE &amp; RESTR"/>
    <n v="2973300"/>
    <n v="175946"/>
    <s v="006/2023"/>
    <s v="SM"/>
    <s v="Semi-Mth Classified"/>
    <s v="1BXX"/>
    <s v="BB-Instructional Aides"/>
    <n v="0"/>
    <n v="0"/>
    <n v="268.74"/>
    <x v="1"/>
  </r>
  <r>
    <x v="0"/>
    <x v="5"/>
    <x v="0"/>
    <s v="010-7810"/>
    <s v="GF-Other State"/>
    <s v="1110-1000-7107T"/>
    <s v="7107T"/>
    <s v="Early Literacy Support Block Grant S"/>
    <n v="1764401"/>
    <s v="WEST ATHENS EL"/>
    <x v="12"/>
    <s v="PERS - Classified"/>
    <x v="4"/>
    <x v="4"/>
    <n v="202301"/>
    <d v="2023-01-06T00:00:00"/>
    <d v="2023-01-06T00:00:00"/>
    <d v="2022-12-31T00:00:00"/>
    <n v="202301"/>
    <n v="4952"/>
    <s v="District Paid PERS"/>
    <n v="716245"/>
    <s v="Ana Flores"/>
    <n v="716245"/>
    <s v="Ana Flores"/>
    <n v="21104924"/>
    <s v="ED RESOURCE AIDE &amp; RESTR"/>
    <n v="30481417"/>
    <s v="ED RESOURCE AIDE &amp; RESTR"/>
    <n v="2978722"/>
    <n v="176109"/>
    <s v="006/2023"/>
    <s v="SM"/>
    <s v="Semi-Mth Classified"/>
    <s v="1BXX"/>
    <s v="BB-Instructional Aides"/>
    <n v="0"/>
    <n v="0"/>
    <n v="253.92"/>
    <x v="1"/>
  </r>
  <r>
    <x v="0"/>
    <x v="5"/>
    <x v="0"/>
    <s v="010-7810"/>
    <s v="GF-Other State"/>
    <s v="1110-1000-7107T"/>
    <s v="7107T"/>
    <s v="Early Literacy Support Block Grant S"/>
    <n v="1764401"/>
    <s v="WEST ATHENS EL"/>
    <x v="12"/>
    <s v="PERS - Classified"/>
    <x v="4"/>
    <x v="4"/>
    <n v="202301"/>
    <d v="2023-01-06T00:00:00"/>
    <d v="2023-01-06T00:00:00"/>
    <d v="2022-12-31T00:00:00"/>
    <n v="202301"/>
    <n v="4952"/>
    <s v="District Paid PERS"/>
    <n v="1180468"/>
    <s v="Tehani Ali"/>
    <n v="1180468"/>
    <s v="Tehani Ali"/>
    <n v="21104924"/>
    <s v="ED RESOURCE AIDE &amp; RESTR"/>
    <n v="30481419"/>
    <s v="ED RESOURCE AIDE &amp; RESTR"/>
    <n v="2977028"/>
    <n v="176127"/>
    <s v="006/2023"/>
    <s v="SM"/>
    <s v="Semi-Mth Classified"/>
    <s v="1BXX"/>
    <s v="BB-Instructional Aides"/>
    <n v="0"/>
    <n v="0"/>
    <n v="100.5"/>
    <x v="1"/>
  </r>
  <r>
    <x v="0"/>
    <x v="5"/>
    <x v="0"/>
    <s v="010-7810"/>
    <s v="GF-Other State"/>
    <s v="1110-1000-7107T"/>
    <s v="7107T"/>
    <s v="Early Literacy Support Block Grant S"/>
    <n v="1764401"/>
    <s v="WEST ATHENS EL"/>
    <x v="12"/>
    <s v="PERS - Classified"/>
    <x v="4"/>
    <x v="4"/>
    <n v="202301"/>
    <d v="2023-01-06T00:00:00"/>
    <d v="2023-01-06T00:00:00"/>
    <d v="2022-12-31T00:00:00"/>
    <n v="202301"/>
    <n v="4952"/>
    <s v="District Paid PERS"/>
    <n v="1189163"/>
    <s v="Disaiah Dixon"/>
    <n v="1189163"/>
    <s v="Disaiah Dixon"/>
    <n v="21104924"/>
    <s v="ED RESOURCE AIDE &amp; RESTR"/>
    <n v="30481418"/>
    <s v="ED RESOURCE AIDE &amp; RESTR"/>
    <n v="2977028"/>
    <n v="176127"/>
    <s v="006/2023"/>
    <s v="SM"/>
    <s v="Semi-Mth Classified"/>
    <s v="1BXX"/>
    <s v="BB-Instructional Aides"/>
    <n v="0"/>
    <n v="0"/>
    <n v="104.87"/>
    <x v="1"/>
  </r>
  <r>
    <x v="0"/>
    <x v="5"/>
    <x v="0"/>
    <s v="010-7810"/>
    <s v="GF-Other State"/>
    <s v="1110-1000-7107T"/>
    <s v="7107T"/>
    <s v="Early Literacy Support Block Grant S"/>
    <n v="1764401"/>
    <s v="WEST ATHENS EL"/>
    <x v="13"/>
    <s v="Social Security-Classified"/>
    <x v="4"/>
    <x v="4"/>
    <n v="202224"/>
    <d v="2022-12-23T00:00:00"/>
    <d v="2022-12-23T00:00:00"/>
    <d v="2022-12-31T00:00:00"/>
    <n v="202224"/>
    <n v="4954"/>
    <s v="FICA Taxes-ER"/>
    <n v="716245"/>
    <s v="Ana Flores"/>
    <n v="716245"/>
    <s v="Ana Flores"/>
    <n v="21104924"/>
    <s v="ED RESOURCE AIDE &amp; RESTR"/>
    <n v="30481417"/>
    <s v="ED RESOURCE AIDE &amp; RESTR"/>
    <n v="2973219"/>
    <n v="175929"/>
    <s v="006/2023"/>
    <s v="SM"/>
    <s v="Semi-Mth Classified"/>
    <s v="1BXX"/>
    <s v="BB-Instructional Aides"/>
    <n v="0"/>
    <n v="0"/>
    <n v="75.84"/>
    <x v="1"/>
  </r>
  <r>
    <x v="0"/>
    <x v="5"/>
    <x v="0"/>
    <s v="010-7810"/>
    <s v="GF-Other State"/>
    <s v="1110-1000-7107T"/>
    <s v="7107T"/>
    <s v="Early Literacy Support Block Grant S"/>
    <n v="1764401"/>
    <s v="WEST ATHENS EL"/>
    <x v="13"/>
    <s v="Social Security-Classified"/>
    <x v="4"/>
    <x v="4"/>
    <n v="202224"/>
    <d v="2022-12-23T00:00:00"/>
    <d v="2022-12-23T00:00:00"/>
    <d v="2022-12-31T00:00:00"/>
    <n v="202224"/>
    <n v="4954"/>
    <s v="FICA Taxes-ER"/>
    <n v="1180468"/>
    <s v="Tehani Ali"/>
    <n v="1180468"/>
    <s v="Tehani Ali"/>
    <n v="21104924"/>
    <s v="ED RESOURCE AIDE &amp; RESTR"/>
    <n v="30481419"/>
    <s v="ED RESOURCE AIDE &amp; RESTR"/>
    <n v="2973300"/>
    <n v="175946"/>
    <s v="006/2023"/>
    <s v="SM"/>
    <s v="Semi-Mth Classified"/>
    <s v="1BXX"/>
    <s v="BB-Instructional Aides"/>
    <n v="0"/>
    <n v="0"/>
    <n v="70.48"/>
    <x v="1"/>
  </r>
  <r>
    <x v="0"/>
    <x v="5"/>
    <x v="0"/>
    <s v="010-7810"/>
    <s v="GF-Other State"/>
    <s v="1110-1000-7107T"/>
    <s v="7107T"/>
    <s v="Early Literacy Support Block Grant S"/>
    <n v="1764401"/>
    <s v="WEST ATHENS EL"/>
    <x v="13"/>
    <s v="Social Security-Classified"/>
    <x v="4"/>
    <x v="4"/>
    <n v="202224"/>
    <d v="2022-12-23T00:00:00"/>
    <d v="2022-12-23T00:00:00"/>
    <d v="2022-12-31T00:00:00"/>
    <n v="202224"/>
    <n v="4954"/>
    <s v="FICA Taxes-ER"/>
    <n v="1189163"/>
    <s v="Disaiah Dixon"/>
    <n v="1189163"/>
    <s v="Disaiah Dixon"/>
    <n v="21104924"/>
    <s v="ED RESOURCE AIDE &amp; RESTR"/>
    <n v="30481418"/>
    <s v="ED RESOURCE AIDE &amp; RESTR"/>
    <n v="2973300"/>
    <n v="175946"/>
    <s v="006/2023"/>
    <s v="SM"/>
    <s v="Semi-Mth Classified"/>
    <s v="1BXX"/>
    <s v="BB-Instructional Aides"/>
    <n v="0"/>
    <n v="0"/>
    <n v="65.67"/>
    <x v="1"/>
  </r>
  <r>
    <x v="0"/>
    <x v="5"/>
    <x v="0"/>
    <s v="010-7810"/>
    <s v="GF-Other State"/>
    <s v="1110-1000-7107T"/>
    <s v="7107T"/>
    <s v="Early Literacy Support Block Grant S"/>
    <n v="1764401"/>
    <s v="WEST ATHENS EL"/>
    <x v="13"/>
    <s v="Social Security-Classified"/>
    <x v="4"/>
    <x v="4"/>
    <n v="202301"/>
    <d v="2023-01-06T00:00:00"/>
    <d v="2023-01-06T00:00:00"/>
    <d v="2022-12-31T00:00:00"/>
    <n v="202301"/>
    <n v="4954"/>
    <s v="FICA Taxes-ER"/>
    <n v="716245"/>
    <s v="Ana Flores"/>
    <n v="716245"/>
    <s v="Ana Flores"/>
    <n v="21104924"/>
    <s v="ED RESOURCE AIDE &amp; RESTR"/>
    <n v="30481417"/>
    <s v="ED RESOURCE AIDE &amp; RESTR"/>
    <n v="2978722"/>
    <n v="176109"/>
    <s v="006/2023"/>
    <s v="SM"/>
    <s v="Semi-Mth Classified"/>
    <s v="1BXX"/>
    <s v="BB-Instructional Aides"/>
    <n v="0"/>
    <n v="0"/>
    <n v="62.05"/>
    <x v="1"/>
  </r>
  <r>
    <x v="0"/>
    <x v="5"/>
    <x v="0"/>
    <s v="010-7810"/>
    <s v="GF-Other State"/>
    <s v="1110-1000-7107T"/>
    <s v="7107T"/>
    <s v="Early Literacy Support Block Grant S"/>
    <n v="1764401"/>
    <s v="WEST ATHENS EL"/>
    <x v="13"/>
    <s v="Social Security-Classified"/>
    <x v="4"/>
    <x v="4"/>
    <n v="202301"/>
    <d v="2023-01-06T00:00:00"/>
    <d v="2023-01-06T00:00:00"/>
    <d v="2022-12-31T00:00:00"/>
    <n v="202301"/>
    <n v="4954"/>
    <s v="FICA Taxes-ER"/>
    <n v="1180468"/>
    <s v="Tehani Ali"/>
    <n v="1180468"/>
    <s v="Tehani Ali"/>
    <n v="21104924"/>
    <s v="ED RESOURCE AIDE &amp; RESTR"/>
    <n v="30481419"/>
    <s v="ED RESOURCE AIDE &amp; RESTR"/>
    <n v="2977028"/>
    <n v="176127"/>
    <s v="006/2023"/>
    <s v="SM"/>
    <s v="Semi-Mth Classified"/>
    <s v="1BXX"/>
    <s v="BB-Instructional Aides"/>
    <n v="0"/>
    <n v="0"/>
    <n v="17.59"/>
    <x v="1"/>
  </r>
  <r>
    <x v="0"/>
    <x v="5"/>
    <x v="0"/>
    <s v="010-7810"/>
    <s v="GF-Other State"/>
    <s v="1110-1000-7107T"/>
    <s v="7107T"/>
    <s v="Early Literacy Support Block Grant S"/>
    <n v="1764401"/>
    <s v="WEST ATHENS EL"/>
    <x v="13"/>
    <s v="Social Security-Classified"/>
    <x v="4"/>
    <x v="4"/>
    <n v="202301"/>
    <d v="2023-01-06T00:00:00"/>
    <d v="2023-01-06T00:00:00"/>
    <d v="2022-12-31T00:00:00"/>
    <n v="202301"/>
    <n v="4954"/>
    <s v="FICA Taxes-ER"/>
    <n v="1189163"/>
    <s v="Disaiah Dixon"/>
    <n v="1189163"/>
    <s v="Disaiah Dixon"/>
    <n v="21104924"/>
    <s v="ED RESOURCE AIDE &amp; RESTR"/>
    <n v="30481418"/>
    <s v="ED RESOURCE AIDE &amp; RESTR"/>
    <n v="2977028"/>
    <n v="176127"/>
    <s v="006/2023"/>
    <s v="SM"/>
    <s v="Semi-Mth Classified"/>
    <s v="1BXX"/>
    <s v="BB-Instructional Aides"/>
    <n v="0"/>
    <n v="0"/>
    <n v="25.63"/>
    <x v="1"/>
  </r>
  <r>
    <x v="0"/>
    <x v="5"/>
    <x v="0"/>
    <s v="010-7810"/>
    <s v="GF-Other State"/>
    <s v="1110-1000-7107T"/>
    <s v="7107T"/>
    <s v="Early Literacy Support Block Grant S"/>
    <n v="1764401"/>
    <s v="WEST ATHENS EL"/>
    <x v="14"/>
    <s v="Medicare - Classified"/>
    <x v="4"/>
    <x v="4"/>
    <n v="202224"/>
    <d v="2022-12-23T00:00:00"/>
    <d v="2022-12-23T00:00:00"/>
    <d v="2022-12-31T00:00:00"/>
    <n v="202224"/>
    <n v="4956"/>
    <s v="Medr Taxes-ERd"/>
    <n v="716245"/>
    <s v="Ana Flores"/>
    <n v="716245"/>
    <s v="Ana Flores"/>
    <n v="21104924"/>
    <s v="ED RESOURCE AIDE &amp; RESTR"/>
    <n v="30481417"/>
    <s v="ED RESOURCE AIDE &amp; RESTR"/>
    <n v="2973219"/>
    <n v="175929"/>
    <s v="006/2023"/>
    <s v="SM"/>
    <s v="Semi-Mth Classified"/>
    <s v="1BXX"/>
    <s v="BB-Instructional Aides"/>
    <n v="0"/>
    <n v="0"/>
    <n v="17.739999999999998"/>
    <x v="1"/>
  </r>
  <r>
    <x v="0"/>
    <x v="5"/>
    <x v="0"/>
    <s v="010-7810"/>
    <s v="GF-Other State"/>
    <s v="1110-1000-7107T"/>
    <s v="7107T"/>
    <s v="Early Literacy Support Block Grant S"/>
    <n v="1764401"/>
    <s v="WEST ATHENS EL"/>
    <x v="14"/>
    <s v="Medicare - Classified"/>
    <x v="4"/>
    <x v="4"/>
    <n v="202224"/>
    <d v="2022-12-23T00:00:00"/>
    <d v="2022-12-23T00:00:00"/>
    <d v="2022-12-31T00:00:00"/>
    <n v="202224"/>
    <n v="4956"/>
    <s v="Medr Taxes-ERd"/>
    <n v="1180468"/>
    <s v="Tehani Ali"/>
    <n v="1180468"/>
    <s v="Tehani Ali"/>
    <n v="21104924"/>
    <s v="ED RESOURCE AIDE &amp; RESTR"/>
    <n v="30481419"/>
    <s v="ED RESOURCE AIDE &amp; RESTR"/>
    <n v="2973300"/>
    <n v="175946"/>
    <s v="006/2023"/>
    <s v="SM"/>
    <s v="Semi-Mth Classified"/>
    <s v="1BXX"/>
    <s v="BB-Instructional Aides"/>
    <n v="0"/>
    <n v="0"/>
    <n v="16.48"/>
    <x v="1"/>
  </r>
  <r>
    <x v="0"/>
    <x v="5"/>
    <x v="0"/>
    <s v="010-7810"/>
    <s v="GF-Other State"/>
    <s v="1110-1000-7107T"/>
    <s v="7107T"/>
    <s v="Early Literacy Support Block Grant S"/>
    <n v="1764401"/>
    <s v="WEST ATHENS EL"/>
    <x v="14"/>
    <s v="Medicare - Classified"/>
    <x v="4"/>
    <x v="4"/>
    <n v="202224"/>
    <d v="2022-12-23T00:00:00"/>
    <d v="2022-12-23T00:00:00"/>
    <d v="2022-12-31T00:00:00"/>
    <n v="202224"/>
    <n v="4956"/>
    <s v="Medr Taxes-ERd"/>
    <n v="1189163"/>
    <s v="Disaiah Dixon"/>
    <n v="1189163"/>
    <s v="Disaiah Dixon"/>
    <n v="21104924"/>
    <s v="ED RESOURCE AIDE &amp; RESTR"/>
    <n v="30481418"/>
    <s v="ED RESOURCE AIDE &amp; RESTR"/>
    <n v="2973300"/>
    <n v="175946"/>
    <s v="006/2023"/>
    <s v="SM"/>
    <s v="Semi-Mth Classified"/>
    <s v="1BXX"/>
    <s v="BB-Instructional Aides"/>
    <n v="0"/>
    <n v="0"/>
    <n v="15.36"/>
    <x v="1"/>
  </r>
  <r>
    <x v="0"/>
    <x v="5"/>
    <x v="0"/>
    <s v="010-7810"/>
    <s v="GF-Other State"/>
    <s v="1110-1000-7107T"/>
    <s v="7107T"/>
    <s v="Early Literacy Support Block Grant S"/>
    <n v="1764401"/>
    <s v="WEST ATHENS EL"/>
    <x v="14"/>
    <s v="Medicare - Classified"/>
    <x v="4"/>
    <x v="4"/>
    <n v="202301"/>
    <d v="2023-01-06T00:00:00"/>
    <d v="2023-01-06T00:00:00"/>
    <d v="2022-12-31T00:00:00"/>
    <n v="202301"/>
    <n v="4956"/>
    <s v="Medr Taxes-ERd"/>
    <n v="716245"/>
    <s v="Ana Flores"/>
    <n v="716245"/>
    <s v="Ana Flores"/>
    <n v="21104924"/>
    <s v="ED RESOURCE AIDE &amp; RESTR"/>
    <n v="30481417"/>
    <s v="ED RESOURCE AIDE &amp; RESTR"/>
    <n v="2978722"/>
    <n v="176109"/>
    <s v="006/2023"/>
    <s v="SM"/>
    <s v="Semi-Mth Classified"/>
    <s v="1BXX"/>
    <s v="BB-Instructional Aides"/>
    <n v="0"/>
    <n v="0"/>
    <n v="14.51"/>
    <x v="1"/>
  </r>
  <r>
    <x v="0"/>
    <x v="5"/>
    <x v="0"/>
    <s v="010-7810"/>
    <s v="GF-Other State"/>
    <s v="1110-1000-7107T"/>
    <s v="7107T"/>
    <s v="Early Literacy Support Block Grant S"/>
    <n v="1764401"/>
    <s v="WEST ATHENS EL"/>
    <x v="14"/>
    <s v="Medicare - Classified"/>
    <x v="4"/>
    <x v="4"/>
    <n v="202301"/>
    <d v="2023-01-06T00:00:00"/>
    <d v="2023-01-06T00:00:00"/>
    <d v="2022-12-31T00:00:00"/>
    <n v="202301"/>
    <n v="4956"/>
    <s v="Medr Taxes-ERd"/>
    <n v="1180468"/>
    <s v="Tehani Ali"/>
    <n v="1180468"/>
    <s v="Tehani Ali"/>
    <n v="21104924"/>
    <s v="ED RESOURCE AIDE &amp; RESTR"/>
    <n v="30481419"/>
    <s v="ED RESOURCE AIDE &amp; RESTR"/>
    <n v="2977028"/>
    <n v="176127"/>
    <s v="006/2023"/>
    <s v="SM"/>
    <s v="Semi-Mth Classified"/>
    <s v="1BXX"/>
    <s v="BB-Instructional Aides"/>
    <n v="0"/>
    <n v="0"/>
    <n v="4.1100000000000003"/>
    <x v="1"/>
  </r>
  <r>
    <x v="0"/>
    <x v="5"/>
    <x v="0"/>
    <s v="010-7810"/>
    <s v="GF-Other State"/>
    <s v="1110-1000-7107T"/>
    <s v="7107T"/>
    <s v="Early Literacy Support Block Grant S"/>
    <n v="1764401"/>
    <s v="WEST ATHENS EL"/>
    <x v="14"/>
    <s v="Medicare - Classified"/>
    <x v="4"/>
    <x v="4"/>
    <n v="202301"/>
    <d v="2023-01-06T00:00:00"/>
    <d v="2023-01-06T00:00:00"/>
    <d v="2022-12-31T00:00:00"/>
    <n v="202301"/>
    <n v="4956"/>
    <s v="Medr Taxes-ERd"/>
    <n v="1189163"/>
    <s v="Disaiah Dixon"/>
    <n v="1189163"/>
    <s v="Disaiah Dixon"/>
    <n v="21104924"/>
    <s v="ED RESOURCE AIDE &amp; RESTR"/>
    <n v="30481418"/>
    <s v="ED RESOURCE AIDE &amp; RESTR"/>
    <n v="2977028"/>
    <n v="176127"/>
    <s v="006/2023"/>
    <s v="SM"/>
    <s v="Semi-Mth Classified"/>
    <s v="1BXX"/>
    <s v="BB-Instructional Aides"/>
    <n v="0"/>
    <n v="0"/>
    <n v="5.99"/>
    <x v="1"/>
  </r>
  <r>
    <x v="0"/>
    <x v="5"/>
    <x v="0"/>
    <s v="010-7810"/>
    <s v="GF-Other State"/>
    <s v="1110-1000-7107T"/>
    <s v="7107T"/>
    <s v="Early Literacy Support Block Grant S"/>
    <n v="1764401"/>
    <s v="WEST ATHENS EL"/>
    <x v="9"/>
    <s v="Health/Welfare - Classified"/>
    <x v="4"/>
    <x v="4"/>
    <n v="202224"/>
    <d v="2022-12-23T00:00:00"/>
    <d v="2022-12-23T00:00:00"/>
    <d v="2022-12-31T00:00:00"/>
    <n v="202224"/>
    <n v="4927"/>
    <s v="Health &amp; Medical Active"/>
    <n v="716245"/>
    <s v="Ana Flores"/>
    <n v="716245"/>
    <s v="Ana Flores"/>
    <n v="21104924"/>
    <s v="ED RESOURCE AIDE &amp; RESTR"/>
    <n v="30481417"/>
    <s v="ED RESOURCE AIDE &amp; RESTR"/>
    <n v="2973219"/>
    <n v="175929"/>
    <s v="006/2023"/>
    <s v="SM"/>
    <s v="Semi-Mth Classified"/>
    <s v="1BXX"/>
    <s v="BB-Instructional Aides"/>
    <n v="0"/>
    <n v="0"/>
    <n v="1183.33"/>
    <x v="1"/>
  </r>
  <r>
    <x v="0"/>
    <x v="5"/>
    <x v="0"/>
    <s v="010-7810"/>
    <s v="GF-Other State"/>
    <s v="1110-1000-7107T"/>
    <s v="7107T"/>
    <s v="Early Literacy Support Block Grant S"/>
    <n v="1764401"/>
    <s v="WEST ATHENS EL"/>
    <x v="9"/>
    <s v="Health/Welfare - Classified"/>
    <x v="4"/>
    <x v="4"/>
    <n v="202224"/>
    <d v="2022-12-23T00:00:00"/>
    <d v="2023-01-06T00:00:00"/>
    <d v="2022-12-31T00:00:00"/>
    <n v="202301"/>
    <n v="4927"/>
    <s v="Health &amp; Medical Active"/>
    <n v="1189163"/>
    <s v="Disaiah Dixon"/>
    <n v="1189163"/>
    <s v="Disaiah Dixon"/>
    <n v="21104924"/>
    <s v="ED RESOURCE AIDE &amp; RESTR"/>
    <n v="30481418"/>
    <s v="ED RESOURCE AIDE &amp; RESTR"/>
    <n v="2977028"/>
    <n v="176127"/>
    <s v="006/2023"/>
    <s v="SM"/>
    <s v="Semi-Mth Classified"/>
    <s v="1BXX"/>
    <s v="BB-Instructional Aides"/>
    <n v="0"/>
    <n v="0"/>
    <n v="1183.33"/>
    <x v="1"/>
  </r>
  <r>
    <x v="0"/>
    <x v="5"/>
    <x v="0"/>
    <s v="010-7810"/>
    <s v="GF-Other State"/>
    <s v="1110-1000-7107T"/>
    <s v="7107T"/>
    <s v="Early Literacy Support Block Grant S"/>
    <n v="1764401"/>
    <s v="WEST ATHENS EL"/>
    <x v="15"/>
    <s v="Unemploy Insur - Classified"/>
    <x v="4"/>
    <x v="4"/>
    <n v="202224"/>
    <d v="2022-12-23T00:00:00"/>
    <d v="2022-12-23T00:00:00"/>
    <d v="2022-12-31T00:00:00"/>
    <n v="202224"/>
    <n v="4960"/>
    <s v="State UI Tax"/>
    <n v="716245"/>
    <s v="Ana Flores"/>
    <n v="716245"/>
    <s v="Ana Flores"/>
    <n v="21104924"/>
    <s v="ED RESOURCE AIDE &amp; RESTR"/>
    <n v="30481417"/>
    <s v="ED RESOURCE AIDE &amp; RESTR"/>
    <n v="2973219"/>
    <n v="175929"/>
    <s v="006/2023"/>
    <s v="SM"/>
    <s v="Semi-Mth Classified"/>
    <s v="1BXX"/>
    <s v="BB-Instructional Aides"/>
    <n v="0"/>
    <n v="0"/>
    <n v="6.12"/>
    <x v="1"/>
  </r>
  <r>
    <x v="0"/>
    <x v="5"/>
    <x v="0"/>
    <s v="010-7810"/>
    <s v="GF-Other State"/>
    <s v="1110-1000-7107T"/>
    <s v="7107T"/>
    <s v="Early Literacy Support Block Grant S"/>
    <n v="1764401"/>
    <s v="WEST ATHENS EL"/>
    <x v="15"/>
    <s v="Unemploy Insur - Classified"/>
    <x v="4"/>
    <x v="4"/>
    <n v="202224"/>
    <d v="2022-12-23T00:00:00"/>
    <d v="2022-12-23T00:00:00"/>
    <d v="2022-12-31T00:00:00"/>
    <n v="202224"/>
    <n v="4960"/>
    <s v="State UI Tax"/>
    <n v="1180468"/>
    <s v="Tehani Ali"/>
    <n v="1180468"/>
    <s v="Tehani Ali"/>
    <n v="21104924"/>
    <s v="ED RESOURCE AIDE &amp; RESTR"/>
    <n v="30481419"/>
    <s v="ED RESOURCE AIDE &amp; RESTR"/>
    <n v="2973300"/>
    <n v="175946"/>
    <s v="006/2023"/>
    <s v="SM"/>
    <s v="Semi-Mth Classified"/>
    <s v="1BXX"/>
    <s v="BB-Instructional Aides"/>
    <n v="0"/>
    <n v="0"/>
    <n v="5.69"/>
    <x v="1"/>
  </r>
  <r>
    <x v="0"/>
    <x v="5"/>
    <x v="0"/>
    <s v="010-7810"/>
    <s v="GF-Other State"/>
    <s v="1110-1000-7107T"/>
    <s v="7107T"/>
    <s v="Early Literacy Support Block Grant S"/>
    <n v="1764401"/>
    <s v="WEST ATHENS EL"/>
    <x v="15"/>
    <s v="Unemploy Insur - Classified"/>
    <x v="4"/>
    <x v="4"/>
    <n v="202224"/>
    <d v="2022-12-23T00:00:00"/>
    <d v="2022-12-23T00:00:00"/>
    <d v="2022-12-31T00:00:00"/>
    <n v="202224"/>
    <n v="4960"/>
    <s v="State UI Tax"/>
    <n v="1189163"/>
    <s v="Disaiah Dixon"/>
    <n v="1189163"/>
    <s v="Disaiah Dixon"/>
    <n v="21104924"/>
    <s v="ED RESOURCE AIDE &amp; RESTR"/>
    <n v="30481418"/>
    <s v="ED RESOURCE AIDE &amp; RESTR"/>
    <n v="2973300"/>
    <n v="175946"/>
    <s v="006/2023"/>
    <s v="SM"/>
    <s v="Semi-Mth Classified"/>
    <s v="1BXX"/>
    <s v="BB-Instructional Aides"/>
    <n v="0"/>
    <n v="0"/>
    <n v="5.29"/>
    <x v="1"/>
  </r>
  <r>
    <x v="0"/>
    <x v="5"/>
    <x v="0"/>
    <s v="010-7810"/>
    <s v="GF-Other State"/>
    <s v="1110-1000-7107T"/>
    <s v="7107T"/>
    <s v="Early Literacy Support Block Grant S"/>
    <n v="1764401"/>
    <s v="WEST ATHENS EL"/>
    <x v="15"/>
    <s v="Unemploy Insur - Classified"/>
    <x v="4"/>
    <x v="4"/>
    <n v="202301"/>
    <d v="2023-01-06T00:00:00"/>
    <d v="2023-01-06T00:00:00"/>
    <d v="2022-12-31T00:00:00"/>
    <n v="202301"/>
    <n v="4960"/>
    <s v="State UI Tax"/>
    <n v="716245"/>
    <s v="Ana Flores"/>
    <n v="716245"/>
    <s v="Ana Flores"/>
    <n v="21104924"/>
    <s v="ED RESOURCE AIDE &amp; RESTR"/>
    <n v="30481417"/>
    <s v="ED RESOURCE AIDE &amp; RESTR"/>
    <n v="2978722"/>
    <n v="176109"/>
    <s v="006/2023"/>
    <s v="SM"/>
    <s v="Semi-Mth Classified"/>
    <s v="1BXX"/>
    <s v="BB-Instructional Aides"/>
    <n v="0"/>
    <n v="0"/>
    <n v="5"/>
    <x v="1"/>
  </r>
  <r>
    <x v="0"/>
    <x v="5"/>
    <x v="0"/>
    <s v="010-7810"/>
    <s v="GF-Other State"/>
    <s v="1110-1000-7107T"/>
    <s v="7107T"/>
    <s v="Early Literacy Support Block Grant S"/>
    <n v="1764401"/>
    <s v="WEST ATHENS EL"/>
    <x v="15"/>
    <s v="Unemploy Insur - Classified"/>
    <x v="4"/>
    <x v="4"/>
    <n v="202301"/>
    <d v="2023-01-06T00:00:00"/>
    <d v="2023-01-06T00:00:00"/>
    <d v="2022-12-31T00:00:00"/>
    <n v="202301"/>
    <n v="4960"/>
    <s v="State UI Tax"/>
    <n v="1180468"/>
    <s v="Tehani Ali"/>
    <n v="1180468"/>
    <s v="Tehani Ali"/>
    <n v="21104924"/>
    <s v="ED RESOURCE AIDE &amp; RESTR"/>
    <n v="30481419"/>
    <s v="ED RESOURCE AIDE &amp; RESTR"/>
    <n v="2977028"/>
    <n v="176127"/>
    <s v="006/2023"/>
    <s v="SM"/>
    <s v="Semi-Mth Classified"/>
    <s v="1BXX"/>
    <s v="BB-Instructional Aides"/>
    <n v="0"/>
    <n v="0"/>
    <n v="1.42"/>
    <x v="1"/>
  </r>
  <r>
    <x v="0"/>
    <x v="5"/>
    <x v="0"/>
    <s v="010-7810"/>
    <s v="GF-Other State"/>
    <s v="1110-1000-7107T"/>
    <s v="7107T"/>
    <s v="Early Literacy Support Block Grant S"/>
    <n v="1764401"/>
    <s v="WEST ATHENS EL"/>
    <x v="15"/>
    <s v="Unemploy Insur - Classified"/>
    <x v="4"/>
    <x v="4"/>
    <n v="202301"/>
    <d v="2023-01-06T00:00:00"/>
    <d v="2023-01-06T00:00:00"/>
    <d v="2022-12-31T00:00:00"/>
    <n v="202301"/>
    <n v="4960"/>
    <s v="State UI Tax"/>
    <n v="1189163"/>
    <s v="Disaiah Dixon"/>
    <n v="1189163"/>
    <s v="Disaiah Dixon"/>
    <n v="21104924"/>
    <s v="ED RESOURCE AIDE &amp; RESTR"/>
    <n v="30481418"/>
    <s v="ED RESOURCE AIDE &amp; RESTR"/>
    <n v="2977028"/>
    <n v="176127"/>
    <s v="006/2023"/>
    <s v="SM"/>
    <s v="Semi-Mth Classified"/>
    <s v="1BXX"/>
    <s v="BB-Instructional Aides"/>
    <n v="0"/>
    <n v="0"/>
    <n v="2.0699999999999998"/>
    <x v="1"/>
  </r>
  <r>
    <x v="0"/>
    <x v="5"/>
    <x v="0"/>
    <s v="010-7810"/>
    <s v="GF-Other State"/>
    <s v="1110-1000-7107T"/>
    <s v="7107T"/>
    <s v="Early Literacy Support Block Grant S"/>
    <n v="1764401"/>
    <s v="WEST ATHENS EL"/>
    <x v="16"/>
    <s v="Workers Comp - Classified"/>
    <x v="4"/>
    <x v="4"/>
    <n v="202224"/>
    <d v="2022-12-23T00:00:00"/>
    <d v="2022-12-23T00:00:00"/>
    <d v="2022-12-31T00:00:00"/>
    <n v="202224"/>
    <s v="390R"/>
    <s v="Works Comp ER"/>
    <n v="716245"/>
    <s v="Ana Flores"/>
    <n v="716245"/>
    <s v="Ana Flores"/>
    <n v="21104924"/>
    <s v="ED RESOURCE AIDE &amp; RESTR"/>
    <n v="30481417"/>
    <s v="ED RESOURCE AIDE &amp; RESTR"/>
    <n v="2973219"/>
    <n v="175929"/>
    <s v="006/2023"/>
    <s v="SM"/>
    <s v="Semi-Mth Classified"/>
    <s v="1BXX"/>
    <s v="BB-Instructional Aides"/>
    <n v="0"/>
    <n v="0"/>
    <n v="32.17"/>
    <x v="1"/>
  </r>
  <r>
    <x v="0"/>
    <x v="5"/>
    <x v="0"/>
    <s v="010-7810"/>
    <s v="GF-Other State"/>
    <s v="1110-1000-7107T"/>
    <s v="7107T"/>
    <s v="Early Literacy Support Block Grant S"/>
    <n v="1764401"/>
    <s v="WEST ATHENS EL"/>
    <x v="16"/>
    <s v="Workers Comp - Classified"/>
    <x v="4"/>
    <x v="4"/>
    <n v="202224"/>
    <d v="2022-12-23T00:00:00"/>
    <d v="2022-12-23T00:00:00"/>
    <d v="2022-12-31T00:00:00"/>
    <n v="202224"/>
    <s v="390R"/>
    <s v="Works Comp ER"/>
    <n v="1180468"/>
    <s v="Tehani Ali"/>
    <n v="1180468"/>
    <s v="Tehani Ali"/>
    <n v="21104924"/>
    <s v="ED RESOURCE AIDE &amp; RESTR"/>
    <n v="30481419"/>
    <s v="ED RESOURCE AIDE &amp; RESTR"/>
    <n v="2973300"/>
    <n v="175946"/>
    <s v="006/2023"/>
    <s v="SM"/>
    <s v="Semi-Mth Classified"/>
    <s v="1BXX"/>
    <s v="BB-Instructional Aides"/>
    <n v="0"/>
    <n v="0"/>
    <n v="29.9"/>
    <x v="1"/>
  </r>
  <r>
    <x v="0"/>
    <x v="5"/>
    <x v="0"/>
    <s v="010-7810"/>
    <s v="GF-Other State"/>
    <s v="1110-1000-7107T"/>
    <s v="7107T"/>
    <s v="Early Literacy Support Block Grant S"/>
    <n v="1764401"/>
    <s v="WEST ATHENS EL"/>
    <x v="16"/>
    <s v="Workers Comp - Classified"/>
    <x v="4"/>
    <x v="4"/>
    <n v="202224"/>
    <d v="2022-12-23T00:00:00"/>
    <d v="2022-12-23T00:00:00"/>
    <d v="2022-12-31T00:00:00"/>
    <n v="202224"/>
    <s v="390R"/>
    <s v="Works Comp ER"/>
    <n v="1189163"/>
    <s v="Disaiah Dixon"/>
    <n v="1189163"/>
    <s v="Disaiah Dixon"/>
    <n v="21104924"/>
    <s v="ED RESOURCE AIDE &amp; RESTR"/>
    <n v="30481418"/>
    <s v="ED RESOURCE AIDE &amp; RESTR"/>
    <n v="2973300"/>
    <n v="175946"/>
    <s v="006/2023"/>
    <s v="SM"/>
    <s v="Semi-Mth Classified"/>
    <s v="1BXX"/>
    <s v="BB-Instructional Aides"/>
    <n v="0"/>
    <n v="0"/>
    <n v="27.86"/>
    <x v="1"/>
  </r>
  <r>
    <x v="0"/>
    <x v="5"/>
    <x v="0"/>
    <s v="010-7810"/>
    <s v="GF-Other State"/>
    <s v="1110-1000-7107T"/>
    <s v="7107T"/>
    <s v="Early Literacy Support Block Grant S"/>
    <n v="1764401"/>
    <s v="WEST ATHENS EL"/>
    <x v="16"/>
    <s v="Workers Comp - Classified"/>
    <x v="4"/>
    <x v="4"/>
    <n v="202301"/>
    <d v="2023-01-06T00:00:00"/>
    <d v="2023-01-06T00:00:00"/>
    <d v="2022-12-31T00:00:00"/>
    <n v="202301"/>
    <s v="390R"/>
    <s v="Works Comp ER"/>
    <n v="716245"/>
    <s v="Ana Flores"/>
    <n v="716245"/>
    <s v="Ana Flores"/>
    <n v="21104924"/>
    <s v="ED RESOURCE AIDE &amp; RESTR"/>
    <n v="30481417"/>
    <s v="ED RESOURCE AIDE &amp; RESTR"/>
    <n v="2978722"/>
    <n v="176109"/>
    <s v="006/2023"/>
    <s v="SM"/>
    <s v="Semi-Mth Classified"/>
    <s v="1BXX"/>
    <s v="BB-Instructional Aides"/>
    <n v="0"/>
    <n v="0"/>
    <n v="26.32"/>
    <x v="1"/>
  </r>
  <r>
    <x v="0"/>
    <x v="5"/>
    <x v="0"/>
    <s v="010-7810"/>
    <s v="GF-Other State"/>
    <s v="1110-1000-7107T"/>
    <s v="7107T"/>
    <s v="Early Literacy Support Block Grant S"/>
    <n v="1764401"/>
    <s v="WEST ATHENS EL"/>
    <x v="16"/>
    <s v="Workers Comp - Classified"/>
    <x v="4"/>
    <x v="4"/>
    <n v="202301"/>
    <d v="2023-01-06T00:00:00"/>
    <d v="2023-01-06T00:00:00"/>
    <d v="2022-12-31T00:00:00"/>
    <n v="202301"/>
    <s v="390R"/>
    <s v="Works Comp ER"/>
    <n v="1180468"/>
    <s v="Tehani Ali"/>
    <n v="1180468"/>
    <s v="Tehani Ali"/>
    <n v="21104924"/>
    <s v="ED RESOURCE AIDE &amp; RESTR"/>
    <n v="30481419"/>
    <s v="ED RESOURCE AIDE &amp; RESTR"/>
    <n v="2977028"/>
    <n v="176127"/>
    <s v="006/2023"/>
    <s v="SM"/>
    <s v="Semi-Mth Classified"/>
    <s v="1BXX"/>
    <s v="BB-Instructional Aides"/>
    <n v="0"/>
    <n v="0"/>
    <n v="10.42"/>
    <x v="1"/>
  </r>
  <r>
    <x v="0"/>
    <x v="5"/>
    <x v="0"/>
    <s v="010-7810"/>
    <s v="GF-Other State"/>
    <s v="1110-1000-7107T"/>
    <s v="7107T"/>
    <s v="Early Literacy Support Block Grant S"/>
    <n v="1764401"/>
    <s v="WEST ATHENS EL"/>
    <x v="16"/>
    <s v="Workers Comp - Classified"/>
    <x v="4"/>
    <x v="4"/>
    <n v="202301"/>
    <d v="2023-01-06T00:00:00"/>
    <d v="2023-01-06T00:00:00"/>
    <d v="2022-12-31T00:00:00"/>
    <n v="202301"/>
    <s v="390R"/>
    <s v="Works Comp ER"/>
    <n v="1189163"/>
    <s v="Disaiah Dixon"/>
    <n v="1189163"/>
    <s v="Disaiah Dixon"/>
    <n v="21104924"/>
    <s v="ED RESOURCE AIDE &amp; RESTR"/>
    <n v="30481418"/>
    <s v="ED RESOURCE AIDE &amp; RESTR"/>
    <n v="2977028"/>
    <n v="176127"/>
    <s v="006/2023"/>
    <s v="SM"/>
    <s v="Semi-Mth Classified"/>
    <s v="1BXX"/>
    <s v="BB-Instructional Aides"/>
    <n v="0"/>
    <n v="0"/>
    <n v="10.87"/>
    <x v="1"/>
  </r>
  <r>
    <x v="0"/>
    <x v="5"/>
    <x v="0"/>
    <s v="010-7810"/>
    <s v="GF-Other State"/>
    <s v="1110-1000-7107T"/>
    <s v="7107T"/>
    <s v="Early Literacy Support Block Grant S"/>
    <n v="1764401"/>
    <s v="WEST ATHENS EL"/>
    <x v="10"/>
    <s v="OPEB, Allocated - Classified"/>
    <x v="4"/>
    <x v="4"/>
    <n v="202224"/>
    <d v="2022-12-23T00:00:00"/>
    <d v="2022-12-23T00:00:00"/>
    <d v="2022-12-31T00:00:00"/>
    <n v="202224"/>
    <n v="4928"/>
    <s v="Health &amp; Medical Retiree"/>
    <n v="716245"/>
    <s v="Ana Flores"/>
    <n v="716245"/>
    <s v="Ana Flores"/>
    <n v="21104924"/>
    <s v="ED RESOURCE AIDE &amp; RESTR"/>
    <n v="30481417"/>
    <s v="ED RESOURCE AIDE &amp; RESTR"/>
    <n v="2973219"/>
    <n v="175929"/>
    <s v="006/2023"/>
    <s v="SM"/>
    <s v="Semi-Mth Classified"/>
    <s v="1BXX"/>
    <s v="BB-Instructional Aides"/>
    <n v="0"/>
    <n v="0"/>
    <n v="375"/>
    <x v="1"/>
  </r>
  <r>
    <x v="0"/>
    <x v="5"/>
    <x v="0"/>
    <s v="010-7810"/>
    <s v="GF-Other State"/>
    <s v="1110-1000-7107T"/>
    <s v="7107T"/>
    <s v="Early Literacy Support Block Grant S"/>
    <n v="1764401"/>
    <s v="WEST ATHENS EL"/>
    <x v="10"/>
    <s v="OPEB, Allocated - Classified"/>
    <x v="4"/>
    <x v="4"/>
    <n v="202224"/>
    <d v="2022-12-23T00:00:00"/>
    <d v="2023-01-06T00:00:00"/>
    <d v="2022-12-31T00:00:00"/>
    <n v="202301"/>
    <n v="4928"/>
    <s v="Health &amp; Medical Retiree"/>
    <n v="1189163"/>
    <s v="Disaiah Dixon"/>
    <n v="1189163"/>
    <s v="Disaiah Dixon"/>
    <n v="21104924"/>
    <s v="ED RESOURCE AIDE &amp; RESTR"/>
    <n v="30481418"/>
    <s v="ED RESOURCE AIDE &amp; RESTR"/>
    <n v="2977028"/>
    <n v="176127"/>
    <s v="006/2023"/>
    <s v="SM"/>
    <s v="Semi-Mth Classified"/>
    <s v="1BXX"/>
    <s v="BB-Instructional Aides"/>
    <n v="0"/>
    <n v="0"/>
    <n v="375"/>
    <x v="1"/>
  </r>
  <r>
    <x v="0"/>
    <x v="5"/>
    <x v="0"/>
    <s v="010-7810"/>
    <s v="GF-Other State"/>
    <s v="1110-2100-7107T"/>
    <s v="7107T"/>
    <s v="Early Literacy Support Block Grant S"/>
    <n v="1465801"/>
    <s v="YES ACADEMY"/>
    <x v="18"/>
    <s v="Supervisor Salaries-Supple/Oth"/>
    <x v="1"/>
    <x v="1"/>
    <n v="202211"/>
    <d v="2022-11-04T00:00:00"/>
    <d v="2022-12-12T00:00:00"/>
    <d v="2022-12-12T00:00:00"/>
    <s v="B 0 2015"/>
    <n v="102"/>
    <s v="Special Assignment (SAXB)"/>
    <n v="688293"/>
    <s v="Jocelyn Johnson"/>
    <n v="688293"/>
    <s v="Jocelyn Johnson"/>
    <n v="13200500"/>
    <s v="ADVSR, TEMP,SPECIAL SERVICES"/>
    <n v="30459612"/>
    <s v="ADVSR, TEMP,SPECIAL SERVICES"/>
    <n v="2973112"/>
    <n v="175723"/>
    <s v="006/2023"/>
    <s v="CE"/>
    <s v="Monthly Certificated"/>
    <s v="2USX"/>
    <s v="UU-Support Services"/>
    <n v="64.95"/>
    <n v="-1"/>
    <n v="-64.94"/>
    <x v="0"/>
  </r>
  <r>
    <x v="0"/>
    <x v="5"/>
    <x v="0"/>
    <s v="010-7810"/>
    <s v="GF-Other State"/>
    <s v="1110-2100-7107T"/>
    <s v="7107T"/>
    <s v="Early Literacy Support Block Grant S"/>
    <n v="1465801"/>
    <s v="YES ACADEMY"/>
    <x v="2"/>
    <s v="STRS - Certificated"/>
    <x v="1"/>
    <x v="1"/>
    <n v="202211"/>
    <d v="2022-11-04T00:00:00"/>
    <d v="2022-12-12T00:00:00"/>
    <d v="2022-12-12T00:00:00"/>
    <s v="B 0 2015"/>
    <n v="4945"/>
    <s v="STRS ER"/>
    <n v="688293"/>
    <s v="Jocelyn Johnson"/>
    <n v="688293"/>
    <s v="Jocelyn Johnson"/>
    <n v="13200500"/>
    <s v="ADVSR, TEMP,SPECIAL SERVICES"/>
    <n v="30459612"/>
    <s v="ADVSR, TEMP,SPECIAL SERVICES"/>
    <n v="2973112"/>
    <n v="175723"/>
    <s v="006/2023"/>
    <s v="CE"/>
    <s v="Monthly Certificated"/>
    <s v="2USX"/>
    <s v="UU-Support Services"/>
    <n v="0"/>
    <n v="0"/>
    <n v="-12.4"/>
    <x v="0"/>
  </r>
  <r>
    <x v="0"/>
    <x v="5"/>
    <x v="0"/>
    <s v="010-7810"/>
    <s v="GF-Other State"/>
    <s v="1110-2100-7107T"/>
    <s v="7107T"/>
    <s v="Early Literacy Support Block Grant S"/>
    <n v="1465801"/>
    <s v="YES ACADEMY"/>
    <x v="3"/>
    <s v="Medicare - Certificated"/>
    <x v="1"/>
    <x v="1"/>
    <n v="202211"/>
    <d v="2022-11-04T00:00:00"/>
    <d v="2022-12-12T00:00:00"/>
    <d v="2022-12-12T00:00:00"/>
    <s v="B 0 2015"/>
    <n v="4956"/>
    <s v="Medr Taxes-ERd"/>
    <n v="688293"/>
    <s v="Jocelyn Johnson"/>
    <n v="688293"/>
    <s v="Jocelyn Johnson"/>
    <n v="13200500"/>
    <s v="ADVSR, TEMP,SPECIAL SERVICES"/>
    <n v="30459612"/>
    <s v="ADVSR, TEMP,SPECIAL SERVICES"/>
    <n v="2973112"/>
    <n v="175723"/>
    <s v="006/2023"/>
    <s v="CE"/>
    <s v="Monthly Certificated"/>
    <s v="2USX"/>
    <s v="UU-Support Services"/>
    <n v="0"/>
    <n v="0"/>
    <n v="-0.74"/>
    <x v="0"/>
  </r>
  <r>
    <x v="0"/>
    <x v="5"/>
    <x v="0"/>
    <s v="010-7810"/>
    <s v="GF-Other State"/>
    <s v="1110-2100-7107T"/>
    <s v="7107T"/>
    <s v="Early Literacy Support Block Grant S"/>
    <n v="1465801"/>
    <s v="YES ACADEMY"/>
    <x v="6"/>
    <s v="Unemploy Insur - Certificated"/>
    <x v="1"/>
    <x v="1"/>
    <n v="202211"/>
    <d v="2022-11-04T00:00:00"/>
    <d v="2022-12-12T00:00:00"/>
    <d v="2022-12-12T00:00:00"/>
    <s v="B 0 2015"/>
    <n v="4960"/>
    <s v="State UI Tax"/>
    <n v="688293"/>
    <s v="Jocelyn Johnson"/>
    <n v="688293"/>
    <s v="Jocelyn Johnson"/>
    <n v="13200500"/>
    <s v="ADVSR, TEMP,SPECIAL SERVICES"/>
    <n v="30459612"/>
    <s v="ADVSR, TEMP,SPECIAL SERVICES"/>
    <n v="2973112"/>
    <n v="175723"/>
    <s v="006/2023"/>
    <s v="CE"/>
    <s v="Monthly Certificated"/>
    <s v="2USX"/>
    <s v="UU-Support Services"/>
    <n v="0"/>
    <n v="0"/>
    <n v="-0.25"/>
    <x v="0"/>
  </r>
  <r>
    <x v="0"/>
    <x v="5"/>
    <x v="0"/>
    <s v="010-7810"/>
    <s v="GF-Other State"/>
    <s v="1110-2100-7107T"/>
    <s v="7107T"/>
    <s v="Early Literacy Support Block Grant S"/>
    <n v="1465801"/>
    <s v="YES ACADEMY"/>
    <x v="7"/>
    <s v="Workers Comp - Certificated"/>
    <x v="1"/>
    <x v="1"/>
    <n v="202211"/>
    <d v="2022-11-04T00:00:00"/>
    <d v="2022-12-12T00:00:00"/>
    <d v="2022-12-12T00:00:00"/>
    <s v="B 0 2015"/>
    <s v="390R"/>
    <s v="Works Comp ER"/>
    <n v="688293"/>
    <s v="Jocelyn Johnson"/>
    <n v="688293"/>
    <s v="Jocelyn Johnson"/>
    <n v="13200500"/>
    <s v="ADVSR, TEMP,SPECIAL SERVICES"/>
    <n v="30459612"/>
    <s v="ADVSR, TEMP,SPECIAL SERVICES"/>
    <n v="2973112"/>
    <n v="175723"/>
    <s v="006/2023"/>
    <s v="CE"/>
    <s v="Monthly Certificated"/>
    <s v="2USX"/>
    <s v="UU-Support Services"/>
    <n v="0"/>
    <n v="0"/>
    <n v="-1.71"/>
    <x v="0"/>
  </r>
  <r>
    <x v="0"/>
    <x v="5"/>
    <x v="0"/>
    <s v="010-7810"/>
    <s v="GF-Other State"/>
    <s v="1110-2700-7107T"/>
    <s v="7107T"/>
    <s v="Early Literacy Support Block Grant S"/>
    <n v="1465801"/>
    <s v="YES ACADEMY"/>
    <x v="18"/>
    <s v="Supervisor Salaries-Supple/Oth"/>
    <x v="1"/>
    <x v="1"/>
    <n v="202211"/>
    <d v="2022-11-04T00:00:00"/>
    <d v="2022-12-12T00:00:00"/>
    <d v="2022-12-12T00:00:00"/>
    <s v="B 0 2015"/>
    <n v="102"/>
    <s v="Special Assignment (SAXB)"/>
    <n v="688293"/>
    <s v="Jocelyn Johnson"/>
    <n v="688293"/>
    <s v="Jocelyn Johnson"/>
    <n v="13200500"/>
    <s v="ADVSR, TEMP,SPECIAL SERVICES"/>
    <n v="30459612"/>
    <s v="ADVSR, TEMP,SPECIAL SERVICES"/>
    <n v="2973112"/>
    <n v="175723"/>
    <s v="006/2023"/>
    <s v="CE"/>
    <s v="Monthly Certificated"/>
    <s v="2USX"/>
    <s v="UU-Support Services"/>
    <n v="64.95"/>
    <n v="1"/>
    <n v="64.95"/>
    <x v="0"/>
  </r>
  <r>
    <x v="0"/>
    <x v="5"/>
    <x v="0"/>
    <s v="010-7810"/>
    <s v="GF-Other State"/>
    <s v="1110-2700-7107T"/>
    <s v="7107T"/>
    <s v="Early Literacy Support Block Grant S"/>
    <n v="1465801"/>
    <s v="YES ACADEMY"/>
    <x v="2"/>
    <s v="STRS - Certificated"/>
    <x v="1"/>
    <x v="1"/>
    <n v="202211"/>
    <d v="2022-11-04T00:00:00"/>
    <d v="2022-12-12T00:00:00"/>
    <d v="2022-12-12T00:00:00"/>
    <s v="B 0 2015"/>
    <n v="4945"/>
    <s v="STRS ER"/>
    <n v="688293"/>
    <s v="Jocelyn Johnson"/>
    <n v="688293"/>
    <s v="Jocelyn Johnson"/>
    <n v="13200500"/>
    <s v="ADVSR, TEMP,SPECIAL SERVICES"/>
    <n v="30459612"/>
    <s v="ADVSR, TEMP,SPECIAL SERVICES"/>
    <n v="2973112"/>
    <n v="175723"/>
    <s v="006/2023"/>
    <s v="CE"/>
    <s v="Monthly Certificated"/>
    <s v="2USX"/>
    <s v="UU-Support Services"/>
    <n v="0"/>
    <n v="0"/>
    <n v="12.41"/>
    <x v="0"/>
  </r>
  <r>
    <x v="0"/>
    <x v="5"/>
    <x v="0"/>
    <s v="010-7810"/>
    <s v="GF-Other State"/>
    <s v="1110-2700-7107T"/>
    <s v="7107T"/>
    <s v="Early Literacy Support Block Grant S"/>
    <n v="1465801"/>
    <s v="YES ACADEMY"/>
    <x v="3"/>
    <s v="Medicare - Certificated"/>
    <x v="1"/>
    <x v="1"/>
    <n v="202211"/>
    <d v="2022-11-04T00:00:00"/>
    <d v="2022-12-12T00:00:00"/>
    <d v="2022-12-12T00:00:00"/>
    <s v="B 0 2015"/>
    <n v="4956"/>
    <s v="Medr Taxes-ERd"/>
    <n v="688293"/>
    <s v="Jocelyn Johnson"/>
    <n v="688293"/>
    <s v="Jocelyn Johnson"/>
    <n v="13200500"/>
    <s v="ADVSR, TEMP,SPECIAL SERVICES"/>
    <n v="30459612"/>
    <s v="ADVSR, TEMP,SPECIAL SERVICES"/>
    <n v="2973112"/>
    <n v="175723"/>
    <s v="006/2023"/>
    <s v="CE"/>
    <s v="Monthly Certificated"/>
    <s v="2USX"/>
    <s v="UU-Support Services"/>
    <n v="0"/>
    <n v="0"/>
    <n v="0.75"/>
    <x v="0"/>
  </r>
  <r>
    <x v="0"/>
    <x v="5"/>
    <x v="0"/>
    <s v="010-7810"/>
    <s v="GF-Other State"/>
    <s v="1110-2700-7107T"/>
    <s v="7107T"/>
    <s v="Early Literacy Support Block Grant S"/>
    <n v="1465801"/>
    <s v="YES ACADEMY"/>
    <x v="6"/>
    <s v="Unemploy Insur - Certificated"/>
    <x v="1"/>
    <x v="1"/>
    <n v="202211"/>
    <d v="2022-11-04T00:00:00"/>
    <d v="2022-12-12T00:00:00"/>
    <d v="2022-12-12T00:00:00"/>
    <s v="B 0 2015"/>
    <n v="4960"/>
    <s v="State UI Tax"/>
    <n v="688293"/>
    <s v="Jocelyn Johnson"/>
    <n v="688293"/>
    <s v="Jocelyn Johnson"/>
    <n v="13200500"/>
    <s v="ADVSR, TEMP,SPECIAL SERVICES"/>
    <n v="30459612"/>
    <s v="ADVSR, TEMP,SPECIAL SERVICES"/>
    <n v="2973112"/>
    <n v="175723"/>
    <s v="006/2023"/>
    <s v="CE"/>
    <s v="Monthly Certificated"/>
    <s v="2USX"/>
    <s v="UU-Support Services"/>
    <n v="0"/>
    <n v="0"/>
    <n v="0.26"/>
    <x v="0"/>
  </r>
  <r>
    <x v="0"/>
    <x v="5"/>
    <x v="0"/>
    <s v="010-7810"/>
    <s v="GF-Other State"/>
    <s v="1110-2700-7107T"/>
    <s v="7107T"/>
    <s v="Early Literacy Support Block Grant S"/>
    <n v="1465801"/>
    <s v="YES ACADEMY"/>
    <x v="7"/>
    <s v="Workers Comp - Certificated"/>
    <x v="1"/>
    <x v="1"/>
    <n v="202211"/>
    <d v="2022-11-04T00:00:00"/>
    <d v="2022-12-12T00:00:00"/>
    <d v="2022-12-12T00:00:00"/>
    <s v="B 0 2015"/>
    <s v="390R"/>
    <s v="Works Comp ER"/>
    <n v="688293"/>
    <s v="Jocelyn Johnson"/>
    <n v="688293"/>
    <s v="Jocelyn Johnson"/>
    <n v="13200500"/>
    <s v="ADVSR, TEMP,SPECIAL SERVICES"/>
    <n v="30459612"/>
    <s v="ADVSR, TEMP,SPECIAL SERVICES"/>
    <n v="2973112"/>
    <n v="175723"/>
    <s v="006/2023"/>
    <s v="CE"/>
    <s v="Monthly Certificated"/>
    <s v="2USX"/>
    <s v="UU-Support Services"/>
    <n v="0"/>
    <n v="0"/>
    <n v="1.71"/>
    <x v="0"/>
  </r>
  <r>
    <x v="0"/>
    <x v="6"/>
    <x v="0"/>
    <s v="010-7810"/>
    <s v="GF-Other State"/>
    <s v="1110-1000-7107T"/>
    <s v="7107T"/>
    <s v="Early Literacy Support Block Grant S"/>
    <n v="1401401"/>
    <s v="FRIES EL"/>
    <x v="0"/>
    <s v="Tchr Sal-Reg Assgnmt"/>
    <x v="0"/>
    <x v="0"/>
    <n v="202302"/>
    <d v="2023-02-03T00:00:00"/>
    <d v="2023-02-03T00:00:00"/>
    <d v="2023-01-31T00:00:00"/>
    <n v="202302"/>
    <n v="12"/>
    <s v="Salary Spread Amount"/>
    <n v="648899"/>
    <s v="Susan Acevedo"/>
    <n v="648899"/>
    <s v="Susan Acevedo"/>
    <n v="11100731"/>
    <s v="ELEMENTARY TEACHER"/>
    <n v="30481415"/>
    <s v="ELEMENTARY TEACHER"/>
    <n v="2984947"/>
    <n v="176553"/>
    <s v="007/2023"/>
    <s v="CE"/>
    <s v="Monthly Certificated"/>
    <s v="2UTK"/>
    <s v="UU-Teachers (K-12/Sp Ed)"/>
    <n v="0"/>
    <n v="0"/>
    <n v="229.04"/>
    <x v="0"/>
  </r>
  <r>
    <x v="0"/>
    <x v="6"/>
    <x v="0"/>
    <s v="010-7810"/>
    <s v="GF-Other State"/>
    <s v="1110-1000-7107T"/>
    <s v="7107T"/>
    <s v="Early Literacy Support Block Grant S"/>
    <n v="1401401"/>
    <s v="FRIES EL"/>
    <x v="0"/>
    <s v="Tchr Sal-Reg Assgnmt"/>
    <x v="0"/>
    <x v="0"/>
    <n v="202302"/>
    <d v="2023-02-03T00:00:00"/>
    <d v="2023-02-03T00:00:00"/>
    <d v="2023-01-31T00:00:00"/>
    <n v="202302"/>
    <s v="0J40"/>
    <s v="Holiday Pay"/>
    <n v="648899"/>
    <s v="Susan Acevedo"/>
    <n v="648899"/>
    <s v="Susan Acevedo"/>
    <n v="11100731"/>
    <s v="ELEMENTARY TEACHER"/>
    <n v="30481415"/>
    <s v="ELEMENTARY TEACHER"/>
    <n v="2984947"/>
    <n v="176553"/>
    <s v="007/2023"/>
    <s v="CE"/>
    <s v="Monthly Certificated"/>
    <s v="2UTK"/>
    <s v="UU-Teachers (K-12/Sp Ed)"/>
    <n v="77.94"/>
    <n v="12"/>
    <n v="935.29"/>
    <x v="0"/>
  </r>
  <r>
    <x v="0"/>
    <x v="6"/>
    <x v="0"/>
    <s v="010-7810"/>
    <s v="GF-Other State"/>
    <s v="1110-1000-7107T"/>
    <s v="7107T"/>
    <s v="Early Literacy Support Block Grant S"/>
    <n v="1401401"/>
    <s v="FRIES EL"/>
    <x v="0"/>
    <s v="Tchr Sal-Reg Assgnmt"/>
    <x v="0"/>
    <x v="0"/>
    <n v="202302"/>
    <d v="2023-02-03T00:00:00"/>
    <d v="2023-02-03T00:00:00"/>
    <d v="2023-01-31T00:00:00"/>
    <n v="202302"/>
    <s v="0J44"/>
    <s v="Full pay Illness"/>
    <n v="648899"/>
    <s v="Susan Acevedo"/>
    <n v="648899"/>
    <s v="Susan Acevedo"/>
    <n v="11100731"/>
    <s v="ELEMENTARY TEACHER"/>
    <n v="30481415"/>
    <s v="ELEMENTARY TEACHER"/>
    <n v="2984947"/>
    <n v="176553"/>
    <s v="007/2023"/>
    <s v="CE"/>
    <s v="Monthly Certificated"/>
    <s v="2UTK"/>
    <s v="UU-Teachers (K-12/Sp Ed)"/>
    <n v="77.94"/>
    <n v="6"/>
    <n v="467.65"/>
    <x v="0"/>
  </r>
  <r>
    <x v="0"/>
    <x v="6"/>
    <x v="0"/>
    <s v="010-7810"/>
    <s v="GF-Other State"/>
    <s v="1110-1000-7107T"/>
    <s v="7107T"/>
    <s v="Early Literacy Support Block Grant S"/>
    <n v="1401401"/>
    <s v="FRIES EL"/>
    <x v="0"/>
    <s v="Tchr Sal-Reg Assgnmt"/>
    <x v="0"/>
    <x v="0"/>
    <n v="202302"/>
    <d v="2023-02-03T00:00:00"/>
    <d v="2023-02-03T00:00:00"/>
    <d v="2023-01-31T00:00:00"/>
    <n v="202302"/>
    <n v="1301"/>
    <s v="Masters Degree"/>
    <n v="648899"/>
    <s v="Susan Acevedo"/>
    <n v="648899"/>
    <s v="Susan Acevedo"/>
    <n v="11100731"/>
    <s v="ELEMENTARY TEACHER"/>
    <n v="30481415"/>
    <s v="ELEMENTARY TEACHER"/>
    <n v="2984947"/>
    <n v="176553"/>
    <s v="007/2023"/>
    <s v="CE"/>
    <s v="Monthly Certificated"/>
    <s v="2UTK"/>
    <s v="UU-Teachers (K-12/Sp Ed)"/>
    <n v="0.48"/>
    <n v="108"/>
    <n v="51.51"/>
    <x v="0"/>
  </r>
  <r>
    <x v="0"/>
    <x v="6"/>
    <x v="0"/>
    <s v="010-7810"/>
    <s v="GF-Other State"/>
    <s v="1110-1000-7107T"/>
    <s v="7107T"/>
    <s v="Early Literacy Support Block Grant S"/>
    <n v="1401401"/>
    <s v="FRIES EL"/>
    <x v="0"/>
    <s v="Tchr Sal-Reg Assgnmt"/>
    <x v="0"/>
    <x v="0"/>
    <n v="202302"/>
    <d v="2023-02-03T00:00:00"/>
    <d v="2023-02-03T00:00:00"/>
    <d v="2023-01-31T00:00:00"/>
    <n v="202302"/>
    <n v="4101"/>
    <s v="Base Hours - Salary"/>
    <n v="648899"/>
    <s v="Susan Acevedo"/>
    <n v="648899"/>
    <s v="Susan Acevedo"/>
    <n v="11100731"/>
    <s v="ELEMENTARY TEACHER"/>
    <n v="30481415"/>
    <s v="ELEMENTARY TEACHER"/>
    <n v="2984947"/>
    <n v="176553"/>
    <s v="007/2023"/>
    <s v="CE"/>
    <s v="Monthly Certificated"/>
    <s v="2UTK"/>
    <s v="UU-Teachers (K-12/Sp Ed)"/>
    <n v="0"/>
    <n v="90"/>
    <n v="6342.1"/>
    <x v="0"/>
  </r>
  <r>
    <x v="0"/>
    <x v="6"/>
    <x v="0"/>
    <s v="010-7810"/>
    <s v="GF-Other State"/>
    <s v="1110-1000-7107T"/>
    <s v="7107T"/>
    <s v="Early Literacy Support Block Grant S"/>
    <n v="1401401"/>
    <s v="FRIES EL"/>
    <x v="1"/>
    <s v="Tchr Asst Salaries"/>
    <x v="0"/>
    <x v="0"/>
    <n v="202224"/>
    <d v="2022-12-23T00:00:00"/>
    <d v="2023-01-23T00:00:00"/>
    <d v="2023-01-31T00:00:00"/>
    <n v="202302"/>
    <n v="100"/>
    <s v="Regular Time Pay"/>
    <n v="1176790"/>
    <s v="Niah Carrillo"/>
    <n v="1176790"/>
    <s v="Niah Carrillo"/>
    <n v="11500953"/>
    <s v="TEACHER ASST - DEGREE TRA"/>
    <n v="30481414"/>
    <s v="TEACHER ASST - DEGREE TRA"/>
    <n v="2981961"/>
    <n v="176451"/>
    <s v="007/2023"/>
    <s v="SM"/>
    <s v="Semi-Mth Classified"/>
    <s v="2FDX"/>
    <s v="FF-Teacher Asst (Degree)"/>
    <n v="16.91"/>
    <n v="-0.45"/>
    <n v="-7.61"/>
    <x v="0"/>
  </r>
  <r>
    <x v="0"/>
    <x v="6"/>
    <x v="0"/>
    <s v="010-7810"/>
    <s v="GF-Other State"/>
    <s v="1110-1000-7107T"/>
    <s v="7107T"/>
    <s v="Early Literacy Support Block Grant S"/>
    <n v="1401401"/>
    <s v="FRIES EL"/>
    <x v="1"/>
    <s v="Tchr Asst Salaries"/>
    <x v="0"/>
    <x v="0"/>
    <n v="202302"/>
    <d v="2023-01-23T00:00:00"/>
    <d v="2023-01-23T00:00:00"/>
    <d v="2023-01-31T00:00:00"/>
    <n v="202302"/>
    <n v="100"/>
    <s v="Regular Time Pay"/>
    <n v="1176670"/>
    <s v="Lucero Olivas Morales"/>
    <n v="1176670"/>
    <s v="Lucero Olivas Morales"/>
    <n v="11500953"/>
    <s v="TEACHER ASST - DEGREE TRA"/>
    <n v="30481413"/>
    <s v="TEACHER ASST - DEGREE TRA"/>
    <n v="2981961"/>
    <n v="176451"/>
    <s v="007/2023"/>
    <s v="SM"/>
    <s v="Semi-Mth Classified"/>
    <s v="2FDX"/>
    <s v="FF-Teacher Asst (Degree)"/>
    <n v="16.91"/>
    <n v="30"/>
    <n v="507.41"/>
    <x v="0"/>
  </r>
  <r>
    <x v="0"/>
    <x v="6"/>
    <x v="0"/>
    <s v="010-7810"/>
    <s v="GF-Other State"/>
    <s v="1110-1000-7107T"/>
    <s v="7107T"/>
    <s v="Early Literacy Support Block Grant S"/>
    <n v="1401401"/>
    <s v="FRIES EL"/>
    <x v="1"/>
    <s v="Tchr Asst Salaries"/>
    <x v="0"/>
    <x v="0"/>
    <n v="202302"/>
    <d v="2023-01-23T00:00:00"/>
    <d v="2023-01-23T00:00:00"/>
    <d v="2023-01-31T00:00:00"/>
    <n v="202302"/>
    <n v="100"/>
    <s v="Regular Time Pay"/>
    <n v="1176790"/>
    <s v="Niah Carrillo"/>
    <n v="1176790"/>
    <s v="Niah Carrillo"/>
    <n v="11500953"/>
    <s v="TEACHER ASST - DEGREE TRA"/>
    <n v="30481414"/>
    <s v="TEACHER ASST - DEGREE TRA"/>
    <n v="2981961"/>
    <n v="176451"/>
    <s v="007/2023"/>
    <s v="SM"/>
    <s v="Semi-Mth Classified"/>
    <s v="2FDX"/>
    <s v="FF-Teacher Asst (Degree)"/>
    <n v="16.91"/>
    <n v="31"/>
    <n v="524.32000000000005"/>
    <x v="0"/>
  </r>
  <r>
    <x v="0"/>
    <x v="6"/>
    <x v="0"/>
    <s v="010-7810"/>
    <s v="GF-Other State"/>
    <s v="1110-1000-7107T"/>
    <s v="7107T"/>
    <s v="Early Literacy Support Block Grant S"/>
    <n v="1401401"/>
    <s v="FRIES EL"/>
    <x v="1"/>
    <s v="Tchr Asst Salaries"/>
    <x v="0"/>
    <x v="0"/>
    <n v="202303"/>
    <d v="2023-02-08T00:00:00"/>
    <d v="2023-02-08T00:00:00"/>
    <d v="2023-01-31T00:00:00"/>
    <n v="202303"/>
    <n v="100"/>
    <s v="Regular Time Pay"/>
    <n v="1176670"/>
    <s v="Lucero Olivas Morales"/>
    <n v="1176670"/>
    <s v="Lucero Olivas Morales"/>
    <n v="11500953"/>
    <s v="TEACHER ASST - DEGREE TRA"/>
    <n v="30481413"/>
    <s v="TEACHER ASST - DEGREE TRA"/>
    <n v="2985949"/>
    <n v="176637"/>
    <s v="007/2023"/>
    <s v="SM"/>
    <s v="Semi-Mth Classified"/>
    <s v="2FDX"/>
    <s v="FF-Teacher Asst (Degree)"/>
    <n v="16.91"/>
    <n v="66"/>
    <n v="1116.29"/>
    <x v="0"/>
  </r>
  <r>
    <x v="0"/>
    <x v="6"/>
    <x v="0"/>
    <s v="010-7810"/>
    <s v="GF-Other State"/>
    <s v="1110-1000-7107T"/>
    <s v="7107T"/>
    <s v="Early Literacy Support Block Grant S"/>
    <n v="1401401"/>
    <s v="FRIES EL"/>
    <x v="1"/>
    <s v="Tchr Asst Salaries"/>
    <x v="0"/>
    <x v="0"/>
    <n v="202303"/>
    <d v="2023-02-08T00:00:00"/>
    <d v="2023-02-08T00:00:00"/>
    <d v="2023-01-31T00:00:00"/>
    <n v="202303"/>
    <n v="100"/>
    <s v="Regular Time Pay"/>
    <n v="1176790"/>
    <s v="Niah Carrillo"/>
    <n v="1176790"/>
    <s v="Niah Carrillo"/>
    <n v="11500953"/>
    <s v="TEACHER ASST - DEGREE TRA"/>
    <n v="30481414"/>
    <s v="TEACHER ASST - DEGREE TRA"/>
    <n v="2985949"/>
    <n v="176637"/>
    <s v="007/2023"/>
    <s v="SM"/>
    <s v="Semi-Mth Classified"/>
    <s v="2FDX"/>
    <s v="FF-Teacher Asst (Degree)"/>
    <n v="16.91"/>
    <n v="49.6"/>
    <n v="838.91"/>
    <x v="0"/>
  </r>
  <r>
    <x v="0"/>
    <x v="6"/>
    <x v="0"/>
    <s v="010-7810"/>
    <s v="GF-Other State"/>
    <s v="1110-1000-7107T"/>
    <s v="7107T"/>
    <s v="Early Literacy Support Block Grant S"/>
    <n v="1401401"/>
    <s v="FRIES EL"/>
    <x v="1"/>
    <s v="Tchr Asst Salaries"/>
    <x v="0"/>
    <x v="0"/>
    <n v="202303"/>
    <d v="2023-02-08T00:00:00"/>
    <d v="2023-02-08T00:00:00"/>
    <d v="2023-01-31T00:00:00"/>
    <n v="202303"/>
    <s v="0J44"/>
    <s v="Full pay Illness"/>
    <n v="1176790"/>
    <s v="Niah Carrillo"/>
    <n v="1176790"/>
    <s v="Niah Carrillo"/>
    <n v="11500953"/>
    <s v="TEACHER ASST - DEGREE TRA"/>
    <n v="30481414"/>
    <s v="TEACHER ASST - DEGREE TRA"/>
    <n v="2985949"/>
    <n v="176637"/>
    <s v="007/2023"/>
    <s v="SM"/>
    <s v="Semi-Mth Classified"/>
    <s v="2FDX"/>
    <s v="FF-Teacher Asst (Degree)"/>
    <n v="16.91"/>
    <n v="12"/>
    <n v="202.96"/>
    <x v="0"/>
  </r>
  <r>
    <x v="0"/>
    <x v="6"/>
    <x v="0"/>
    <s v="010-7810"/>
    <s v="GF-Other State"/>
    <s v="1110-1000-7107T"/>
    <s v="7107T"/>
    <s v="Early Literacy Support Block Grant S"/>
    <n v="1401401"/>
    <s v="FRIES EL"/>
    <x v="2"/>
    <s v="STRS - Certificated"/>
    <x v="0"/>
    <x v="0"/>
    <n v="202302"/>
    <d v="2023-02-03T00:00:00"/>
    <d v="2023-02-03T00:00:00"/>
    <d v="2023-01-31T00:00:00"/>
    <n v="202302"/>
    <n v="4945"/>
    <s v="STRS ER"/>
    <n v="648899"/>
    <s v="Susan Acevedo"/>
    <n v="648899"/>
    <s v="Susan Acevedo"/>
    <n v="11100731"/>
    <s v="ELEMENTARY TEACHER"/>
    <n v="30481415"/>
    <s v="ELEMENTARY TEACHER"/>
    <n v="2984947"/>
    <n v="176553"/>
    <s v="007/2023"/>
    <s v="CE"/>
    <s v="Monthly Certificated"/>
    <s v="2UTK"/>
    <s v="UU-Teachers (K-12/Sp Ed)"/>
    <n v="0"/>
    <n v="0"/>
    <n v="1532.89"/>
    <x v="0"/>
  </r>
  <r>
    <x v="0"/>
    <x v="6"/>
    <x v="0"/>
    <s v="010-7810"/>
    <s v="GF-Other State"/>
    <s v="1110-1000-7107T"/>
    <s v="7107T"/>
    <s v="Early Literacy Support Block Grant S"/>
    <n v="1401401"/>
    <s v="FRIES EL"/>
    <x v="3"/>
    <s v="Medicare-Certificatd"/>
    <x v="0"/>
    <x v="0"/>
    <n v="202302"/>
    <d v="2023-01-23T00:00:00"/>
    <d v="2023-01-23T00:00:00"/>
    <d v="2023-01-31T00:00:00"/>
    <n v="202302"/>
    <n v="4956"/>
    <s v="Medr Taxes-ERd"/>
    <n v="1176670"/>
    <s v="Lucero Olivas Morales"/>
    <n v="1176670"/>
    <s v="Lucero Olivas Morales"/>
    <n v="11500953"/>
    <s v="TEACHER ASST - DEGREE TRA"/>
    <n v="30481413"/>
    <s v="TEACHER ASST - DEGREE TRA"/>
    <n v="2981961"/>
    <n v="176451"/>
    <s v="007/2023"/>
    <s v="SM"/>
    <s v="Semi-Mth Classified"/>
    <s v="2FDX"/>
    <s v="FF-Teacher Asst (Degree)"/>
    <n v="0"/>
    <n v="0"/>
    <n v="7.36"/>
    <x v="0"/>
  </r>
  <r>
    <x v="0"/>
    <x v="6"/>
    <x v="0"/>
    <s v="010-7810"/>
    <s v="GF-Other State"/>
    <s v="1110-1000-7107T"/>
    <s v="7107T"/>
    <s v="Early Literacy Support Block Grant S"/>
    <n v="1401401"/>
    <s v="FRIES EL"/>
    <x v="3"/>
    <s v="Medicare-Certificatd"/>
    <x v="0"/>
    <x v="0"/>
    <n v="202302"/>
    <d v="2023-01-23T00:00:00"/>
    <d v="2023-01-23T00:00:00"/>
    <d v="2023-01-31T00:00:00"/>
    <n v="202302"/>
    <n v="4956"/>
    <s v="Medr Taxes-ERd"/>
    <n v="1176790"/>
    <s v="Niah Carrillo"/>
    <n v="1176790"/>
    <s v="Niah Carrillo"/>
    <n v="11500953"/>
    <s v="TEACHER ASST - DEGREE TRA"/>
    <n v="30481414"/>
    <s v="TEACHER ASST - DEGREE TRA"/>
    <n v="2981961"/>
    <n v="176451"/>
    <s v="007/2023"/>
    <s v="SM"/>
    <s v="Semi-Mth Classified"/>
    <s v="2FDX"/>
    <s v="FF-Teacher Asst (Degree)"/>
    <n v="0"/>
    <n v="0"/>
    <n v="7.5"/>
    <x v="0"/>
  </r>
  <r>
    <x v="0"/>
    <x v="6"/>
    <x v="0"/>
    <s v="010-7810"/>
    <s v="GF-Other State"/>
    <s v="1110-1000-7107T"/>
    <s v="7107T"/>
    <s v="Early Literacy Support Block Grant S"/>
    <n v="1401401"/>
    <s v="FRIES EL"/>
    <x v="3"/>
    <s v="Medicare-Certificatd"/>
    <x v="0"/>
    <x v="0"/>
    <n v="202302"/>
    <d v="2023-02-03T00:00:00"/>
    <d v="2023-02-03T00:00:00"/>
    <d v="2023-01-31T00:00:00"/>
    <n v="202302"/>
    <n v="4956"/>
    <s v="Medr Taxes-ERd"/>
    <n v="648899"/>
    <s v="Susan Acevedo"/>
    <n v="648899"/>
    <s v="Susan Acevedo"/>
    <n v="11100731"/>
    <s v="ELEMENTARY TEACHER"/>
    <n v="30481415"/>
    <s v="ELEMENTARY TEACHER"/>
    <n v="2984947"/>
    <n v="176553"/>
    <s v="007/2023"/>
    <s v="CE"/>
    <s v="Monthly Certificated"/>
    <s v="2UTK"/>
    <s v="UU-Teachers (K-12/Sp Ed)"/>
    <n v="0"/>
    <n v="0"/>
    <n v="116.37"/>
    <x v="0"/>
  </r>
  <r>
    <x v="0"/>
    <x v="6"/>
    <x v="0"/>
    <s v="010-7810"/>
    <s v="GF-Other State"/>
    <s v="1110-1000-7107T"/>
    <s v="7107T"/>
    <s v="Early Literacy Support Block Grant S"/>
    <n v="1401401"/>
    <s v="FRIES EL"/>
    <x v="3"/>
    <s v="Medicare-Certificatd"/>
    <x v="0"/>
    <x v="0"/>
    <n v="202303"/>
    <d v="2023-02-08T00:00:00"/>
    <d v="2023-02-08T00:00:00"/>
    <d v="2023-01-31T00:00:00"/>
    <n v="202303"/>
    <n v="4956"/>
    <s v="Medr Taxes-ERd"/>
    <n v="1176670"/>
    <s v="Lucero Olivas Morales"/>
    <n v="1176670"/>
    <s v="Lucero Olivas Morales"/>
    <n v="11500953"/>
    <s v="TEACHER ASST - DEGREE TRA"/>
    <n v="30481413"/>
    <s v="TEACHER ASST - DEGREE TRA"/>
    <n v="2985949"/>
    <n v="176637"/>
    <s v="007/2023"/>
    <s v="SM"/>
    <s v="Semi-Mth Classified"/>
    <s v="2FDX"/>
    <s v="FF-Teacher Asst (Degree)"/>
    <n v="0"/>
    <n v="0"/>
    <n v="16.190000000000001"/>
    <x v="0"/>
  </r>
  <r>
    <x v="0"/>
    <x v="6"/>
    <x v="0"/>
    <s v="010-7810"/>
    <s v="GF-Other State"/>
    <s v="1110-1000-7107T"/>
    <s v="7107T"/>
    <s v="Early Literacy Support Block Grant S"/>
    <n v="1401401"/>
    <s v="FRIES EL"/>
    <x v="3"/>
    <s v="Medicare-Certificatd"/>
    <x v="0"/>
    <x v="0"/>
    <n v="202303"/>
    <d v="2023-02-08T00:00:00"/>
    <d v="2023-02-08T00:00:00"/>
    <d v="2023-01-31T00:00:00"/>
    <n v="202303"/>
    <n v="4956"/>
    <s v="Medr Taxes-ERd"/>
    <n v="1176790"/>
    <s v="Niah Carrillo"/>
    <n v="1176790"/>
    <s v="Niah Carrillo"/>
    <n v="11500953"/>
    <s v="TEACHER ASST - DEGREE TRA"/>
    <n v="30481414"/>
    <s v="TEACHER ASST - DEGREE TRA"/>
    <n v="2985949"/>
    <n v="176637"/>
    <s v="007/2023"/>
    <s v="SM"/>
    <s v="Semi-Mth Classified"/>
    <s v="2FDX"/>
    <s v="FF-Teacher Asst (Degree)"/>
    <n v="0"/>
    <n v="0"/>
    <n v="15.1"/>
    <x v="0"/>
  </r>
  <r>
    <x v="0"/>
    <x v="6"/>
    <x v="0"/>
    <s v="010-7810"/>
    <s v="GF-Other State"/>
    <s v="1110-1000-7107T"/>
    <s v="7107T"/>
    <s v="Early Literacy Support Block Grant S"/>
    <n v="1401401"/>
    <s v="FRIES EL"/>
    <x v="4"/>
    <s v="Ret InLieu-PARS-Cert"/>
    <x v="0"/>
    <x v="0"/>
    <n v="202224"/>
    <d v="2022-12-23T00:00:00"/>
    <d v="2023-01-23T00:00:00"/>
    <d v="2023-01-31T00:00:00"/>
    <n v="202302"/>
    <n v="4951"/>
    <s v="District Paid PARS"/>
    <n v="1176790"/>
    <s v="Niah Carrillo"/>
    <n v="1176790"/>
    <s v="Niah Carrillo"/>
    <n v="11500953"/>
    <s v="TEACHER ASST - DEGREE TRA"/>
    <n v="30481414"/>
    <s v="TEACHER ASST - DEGREE TRA"/>
    <n v="2981961"/>
    <n v="176451"/>
    <s v="007/2023"/>
    <s v="SM"/>
    <s v="Semi-Mth Classified"/>
    <s v="2FDX"/>
    <s v="FF-Teacher Asst (Degree)"/>
    <n v="0"/>
    <n v="0"/>
    <n v="-0.28999999999999998"/>
    <x v="0"/>
  </r>
  <r>
    <x v="0"/>
    <x v="6"/>
    <x v="0"/>
    <s v="010-7810"/>
    <s v="GF-Other State"/>
    <s v="1110-1000-7107T"/>
    <s v="7107T"/>
    <s v="Early Literacy Support Block Grant S"/>
    <n v="1401401"/>
    <s v="FRIES EL"/>
    <x v="4"/>
    <s v="Ret InLieu-PARS-Cert"/>
    <x v="0"/>
    <x v="0"/>
    <n v="202302"/>
    <d v="2023-01-23T00:00:00"/>
    <d v="2023-01-23T00:00:00"/>
    <d v="2023-01-31T00:00:00"/>
    <n v="202302"/>
    <n v="4951"/>
    <s v="District Paid PARS"/>
    <n v="1176670"/>
    <s v="Lucero Olivas Morales"/>
    <n v="1176670"/>
    <s v="Lucero Olivas Morales"/>
    <n v="11500953"/>
    <s v="TEACHER ASST - DEGREE TRA"/>
    <n v="30481413"/>
    <s v="TEACHER ASST - DEGREE TRA"/>
    <n v="2981961"/>
    <n v="176451"/>
    <s v="007/2023"/>
    <s v="SM"/>
    <s v="Semi-Mth Classified"/>
    <s v="2FDX"/>
    <s v="FF-Teacher Asst (Degree)"/>
    <n v="0"/>
    <n v="0"/>
    <n v="19.03"/>
    <x v="0"/>
  </r>
  <r>
    <x v="0"/>
    <x v="6"/>
    <x v="0"/>
    <s v="010-7810"/>
    <s v="GF-Other State"/>
    <s v="1110-1000-7107T"/>
    <s v="7107T"/>
    <s v="Early Literacy Support Block Grant S"/>
    <n v="1401401"/>
    <s v="FRIES EL"/>
    <x v="4"/>
    <s v="Ret InLieu-PARS-Cert"/>
    <x v="0"/>
    <x v="0"/>
    <n v="202302"/>
    <d v="2023-01-23T00:00:00"/>
    <d v="2023-01-23T00:00:00"/>
    <d v="2023-01-31T00:00:00"/>
    <n v="202302"/>
    <n v="4951"/>
    <s v="District Paid PARS"/>
    <n v="1176790"/>
    <s v="Niah Carrillo"/>
    <n v="1176790"/>
    <s v="Niah Carrillo"/>
    <n v="11500953"/>
    <s v="TEACHER ASST - DEGREE TRA"/>
    <n v="30481414"/>
    <s v="TEACHER ASST - DEGREE TRA"/>
    <n v="2981961"/>
    <n v="176451"/>
    <s v="007/2023"/>
    <s v="SM"/>
    <s v="Semi-Mth Classified"/>
    <s v="2FDX"/>
    <s v="FF-Teacher Asst (Degree)"/>
    <n v="0"/>
    <n v="0"/>
    <n v="19.66"/>
    <x v="0"/>
  </r>
  <r>
    <x v="0"/>
    <x v="6"/>
    <x v="0"/>
    <s v="010-7810"/>
    <s v="GF-Other State"/>
    <s v="1110-1000-7107T"/>
    <s v="7107T"/>
    <s v="Early Literacy Support Block Grant S"/>
    <n v="1401401"/>
    <s v="FRIES EL"/>
    <x v="4"/>
    <s v="Ret InLieu-PARS-Cert"/>
    <x v="0"/>
    <x v="0"/>
    <n v="202303"/>
    <d v="2023-02-08T00:00:00"/>
    <d v="2023-02-08T00:00:00"/>
    <d v="2023-01-31T00:00:00"/>
    <n v="202303"/>
    <n v="4951"/>
    <s v="District Paid PARS"/>
    <n v="1176670"/>
    <s v="Lucero Olivas Morales"/>
    <n v="1176670"/>
    <s v="Lucero Olivas Morales"/>
    <n v="11500953"/>
    <s v="TEACHER ASST - DEGREE TRA"/>
    <n v="30481413"/>
    <s v="TEACHER ASST - DEGREE TRA"/>
    <n v="2985949"/>
    <n v="176637"/>
    <s v="007/2023"/>
    <s v="SM"/>
    <s v="Semi-Mth Classified"/>
    <s v="2FDX"/>
    <s v="FF-Teacher Asst (Degree)"/>
    <n v="0"/>
    <n v="0"/>
    <n v="41.86"/>
    <x v="0"/>
  </r>
  <r>
    <x v="0"/>
    <x v="6"/>
    <x v="0"/>
    <s v="010-7810"/>
    <s v="GF-Other State"/>
    <s v="1110-1000-7107T"/>
    <s v="7107T"/>
    <s v="Early Literacy Support Block Grant S"/>
    <n v="1401401"/>
    <s v="FRIES EL"/>
    <x v="4"/>
    <s v="Ret InLieu-PARS-Cert"/>
    <x v="0"/>
    <x v="0"/>
    <n v="202303"/>
    <d v="2023-02-08T00:00:00"/>
    <d v="2023-02-08T00:00:00"/>
    <d v="2023-01-31T00:00:00"/>
    <n v="202303"/>
    <n v="4951"/>
    <s v="District Paid PARS"/>
    <n v="1176790"/>
    <s v="Niah Carrillo"/>
    <n v="1176790"/>
    <s v="Niah Carrillo"/>
    <n v="11500953"/>
    <s v="TEACHER ASST - DEGREE TRA"/>
    <n v="30481414"/>
    <s v="TEACHER ASST - DEGREE TRA"/>
    <n v="2985949"/>
    <n v="176637"/>
    <s v="007/2023"/>
    <s v="SM"/>
    <s v="Semi-Mth Classified"/>
    <s v="2FDX"/>
    <s v="FF-Teacher Asst (Degree)"/>
    <n v="0"/>
    <n v="0"/>
    <n v="39.07"/>
    <x v="0"/>
  </r>
  <r>
    <x v="0"/>
    <x v="6"/>
    <x v="0"/>
    <s v="010-7810"/>
    <s v="GF-Other State"/>
    <s v="1110-1000-7107T"/>
    <s v="7107T"/>
    <s v="Early Literacy Support Block Grant S"/>
    <n v="1401401"/>
    <s v="FRIES EL"/>
    <x v="5"/>
    <s v="Health/Welfare-Cert"/>
    <x v="0"/>
    <x v="0"/>
    <n v="202302"/>
    <d v="2023-02-03T00:00:00"/>
    <d v="2023-02-03T00:00:00"/>
    <d v="2023-01-31T00:00:00"/>
    <n v="202302"/>
    <n v="4927"/>
    <s v="Health &amp; Medical Active"/>
    <n v="648899"/>
    <s v="Susan Acevedo"/>
    <n v="648899"/>
    <s v="Susan Acevedo"/>
    <n v="11100731"/>
    <s v="ELEMENTARY TEACHER"/>
    <n v="30481415"/>
    <s v="ELEMENTARY TEACHER"/>
    <n v="2984947"/>
    <n v="176553"/>
    <s v="007/2023"/>
    <s v="CE"/>
    <s v="Monthly Certificated"/>
    <s v="2UTK"/>
    <s v="UU-Teachers (K-12/Sp Ed)"/>
    <n v="0"/>
    <n v="0"/>
    <n v="1183.33"/>
    <x v="0"/>
  </r>
  <r>
    <x v="0"/>
    <x v="6"/>
    <x v="0"/>
    <s v="010-7810"/>
    <s v="GF-Other State"/>
    <s v="1110-1000-7107T"/>
    <s v="7107T"/>
    <s v="Early Literacy Support Block Grant S"/>
    <n v="1401401"/>
    <s v="FRIES EL"/>
    <x v="6"/>
    <s v="Unemploy Insur-Cert"/>
    <x v="0"/>
    <x v="0"/>
    <n v="202302"/>
    <d v="2023-01-23T00:00:00"/>
    <d v="2023-01-23T00:00:00"/>
    <d v="2023-01-31T00:00:00"/>
    <n v="202302"/>
    <n v="4960"/>
    <s v="State UI Tax"/>
    <n v="1176670"/>
    <s v="Lucero Olivas Morales"/>
    <n v="1176670"/>
    <s v="Lucero Olivas Morales"/>
    <n v="11500953"/>
    <s v="TEACHER ASST - DEGREE TRA"/>
    <n v="30481413"/>
    <s v="TEACHER ASST - DEGREE TRA"/>
    <n v="2981961"/>
    <n v="176451"/>
    <s v="007/2023"/>
    <s v="SM"/>
    <s v="Semi-Mth Classified"/>
    <s v="2FDX"/>
    <s v="FF-Teacher Asst (Degree)"/>
    <n v="0"/>
    <n v="0"/>
    <n v="2.54"/>
    <x v="0"/>
  </r>
  <r>
    <x v="0"/>
    <x v="6"/>
    <x v="0"/>
    <s v="010-7810"/>
    <s v="GF-Other State"/>
    <s v="1110-1000-7107T"/>
    <s v="7107T"/>
    <s v="Early Literacy Support Block Grant S"/>
    <n v="1401401"/>
    <s v="FRIES EL"/>
    <x v="6"/>
    <s v="Unemploy Insur-Cert"/>
    <x v="0"/>
    <x v="0"/>
    <n v="202302"/>
    <d v="2023-01-23T00:00:00"/>
    <d v="2023-01-23T00:00:00"/>
    <d v="2023-01-31T00:00:00"/>
    <n v="202302"/>
    <n v="4960"/>
    <s v="State UI Tax"/>
    <n v="1176790"/>
    <s v="Niah Carrillo"/>
    <n v="1176790"/>
    <s v="Niah Carrillo"/>
    <n v="11500953"/>
    <s v="TEACHER ASST - DEGREE TRA"/>
    <n v="30481414"/>
    <s v="TEACHER ASST - DEGREE TRA"/>
    <n v="2981961"/>
    <n v="176451"/>
    <s v="007/2023"/>
    <s v="SM"/>
    <s v="Semi-Mth Classified"/>
    <s v="2FDX"/>
    <s v="FF-Teacher Asst (Degree)"/>
    <n v="0"/>
    <n v="0"/>
    <n v="2.58"/>
    <x v="0"/>
  </r>
  <r>
    <x v="0"/>
    <x v="6"/>
    <x v="0"/>
    <s v="010-7810"/>
    <s v="GF-Other State"/>
    <s v="1110-1000-7107T"/>
    <s v="7107T"/>
    <s v="Early Literacy Support Block Grant S"/>
    <n v="1401401"/>
    <s v="FRIES EL"/>
    <x v="6"/>
    <s v="Unemploy Insur-Cert"/>
    <x v="0"/>
    <x v="0"/>
    <n v="202302"/>
    <d v="2023-02-03T00:00:00"/>
    <d v="2023-02-03T00:00:00"/>
    <d v="2023-01-31T00:00:00"/>
    <n v="202302"/>
    <n v="4960"/>
    <s v="State UI Tax"/>
    <n v="648899"/>
    <s v="Susan Acevedo"/>
    <n v="648899"/>
    <s v="Susan Acevedo"/>
    <n v="11100731"/>
    <s v="ELEMENTARY TEACHER"/>
    <n v="30481415"/>
    <s v="ELEMENTARY TEACHER"/>
    <n v="2984947"/>
    <n v="176553"/>
    <s v="007/2023"/>
    <s v="CE"/>
    <s v="Monthly Certificated"/>
    <s v="2UTK"/>
    <s v="UU-Teachers (K-12/Sp Ed)"/>
    <n v="0"/>
    <n v="0"/>
    <n v="40.119999999999997"/>
    <x v="0"/>
  </r>
  <r>
    <x v="0"/>
    <x v="6"/>
    <x v="0"/>
    <s v="010-7810"/>
    <s v="GF-Other State"/>
    <s v="1110-1000-7107T"/>
    <s v="7107T"/>
    <s v="Early Literacy Support Block Grant S"/>
    <n v="1401401"/>
    <s v="FRIES EL"/>
    <x v="6"/>
    <s v="Unemploy Insur-Cert"/>
    <x v="0"/>
    <x v="0"/>
    <n v="202303"/>
    <d v="2023-02-08T00:00:00"/>
    <d v="2023-02-08T00:00:00"/>
    <d v="2023-01-31T00:00:00"/>
    <n v="202303"/>
    <n v="4960"/>
    <s v="State UI Tax"/>
    <n v="1176670"/>
    <s v="Lucero Olivas Morales"/>
    <n v="1176670"/>
    <s v="Lucero Olivas Morales"/>
    <n v="11500953"/>
    <s v="TEACHER ASST - DEGREE TRA"/>
    <n v="30481413"/>
    <s v="TEACHER ASST - DEGREE TRA"/>
    <n v="2985949"/>
    <n v="176637"/>
    <s v="007/2023"/>
    <s v="SM"/>
    <s v="Semi-Mth Classified"/>
    <s v="2FDX"/>
    <s v="FF-Teacher Asst (Degree)"/>
    <n v="0"/>
    <n v="0"/>
    <n v="5.58"/>
    <x v="0"/>
  </r>
  <r>
    <x v="0"/>
    <x v="6"/>
    <x v="0"/>
    <s v="010-7810"/>
    <s v="GF-Other State"/>
    <s v="1110-1000-7107T"/>
    <s v="7107T"/>
    <s v="Early Literacy Support Block Grant S"/>
    <n v="1401401"/>
    <s v="FRIES EL"/>
    <x v="6"/>
    <s v="Unemploy Insur-Cert"/>
    <x v="0"/>
    <x v="0"/>
    <n v="202303"/>
    <d v="2023-02-08T00:00:00"/>
    <d v="2023-02-08T00:00:00"/>
    <d v="2023-01-31T00:00:00"/>
    <n v="202303"/>
    <n v="4960"/>
    <s v="State UI Tax"/>
    <n v="1176790"/>
    <s v="Niah Carrillo"/>
    <n v="1176790"/>
    <s v="Niah Carrillo"/>
    <n v="11500953"/>
    <s v="TEACHER ASST - DEGREE TRA"/>
    <n v="30481414"/>
    <s v="TEACHER ASST - DEGREE TRA"/>
    <n v="2985949"/>
    <n v="176637"/>
    <s v="007/2023"/>
    <s v="SM"/>
    <s v="Semi-Mth Classified"/>
    <s v="2FDX"/>
    <s v="FF-Teacher Asst (Degree)"/>
    <n v="0"/>
    <n v="0"/>
    <n v="5.21"/>
    <x v="0"/>
  </r>
  <r>
    <x v="0"/>
    <x v="6"/>
    <x v="0"/>
    <s v="010-7810"/>
    <s v="GF-Other State"/>
    <s v="1110-1000-7107T"/>
    <s v="7107T"/>
    <s v="Early Literacy Support Block Grant S"/>
    <n v="1401401"/>
    <s v="FRIES EL"/>
    <x v="7"/>
    <s v="Workers Comp - Cert"/>
    <x v="0"/>
    <x v="0"/>
    <n v="202224"/>
    <d v="2022-12-23T00:00:00"/>
    <d v="2023-01-23T00:00:00"/>
    <d v="2023-01-31T00:00:00"/>
    <n v="202302"/>
    <s v="390R"/>
    <s v="Works Comp ER"/>
    <n v="1176790"/>
    <s v="Niah Carrillo"/>
    <n v="1176790"/>
    <s v="Niah Carrillo"/>
    <n v="11500953"/>
    <s v="TEACHER ASST - DEGREE TRA"/>
    <n v="30481414"/>
    <s v="TEACHER ASST - DEGREE TRA"/>
    <n v="2981961"/>
    <n v="176451"/>
    <s v="007/2023"/>
    <s v="SM"/>
    <s v="Semi-Mth Classified"/>
    <s v="2FDX"/>
    <s v="FF-Teacher Asst (Degree)"/>
    <n v="0"/>
    <n v="0"/>
    <n v="-0.2"/>
    <x v="0"/>
  </r>
  <r>
    <x v="0"/>
    <x v="6"/>
    <x v="0"/>
    <s v="010-7810"/>
    <s v="GF-Other State"/>
    <s v="1110-1000-7107T"/>
    <s v="7107T"/>
    <s v="Early Literacy Support Block Grant S"/>
    <n v="1401401"/>
    <s v="FRIES EL"/>
    <x v="7"/>
    <s v="Workers Comp - Cert"/>
    <x v="0"/>
    <x v="0"/>
    <n v="202302"/>
    <d v="2023-01-23T00:00:00"/>
    <d v="2023-01-23T00:00:00"/>
    <d v="2023-01-31T00:00:00"/>
    <n v="202302"/>
    <s v="390R"/>
    <s v="Works Comp ER"/>
    <n v="1176670"/>
    <s v="Lucero Olivas Morales"/>
    <n v="1176670"/>
    <s v="Lucero Olivas Morales"/>
    <n v="11500953"/>
    <s v="TEACHER ASST - DEGREE TRA"/>
    <n v="30481413"/>
    <s v="TEACHER ASST - DEGREE TRA"/>
    <n v="2981961"/>
    <n v="176451"/>
    <s v="007/2023"/>
    <s v="SM"/>
    <s v="Semi-Mth Classified"/>
    <s v="2FDX"/>
    <s v="FF-Teacher Asst (Degree)"/>
    <n v="0"/>
    <n v="0"/>
    <n v="13.34"/>
    <x v="0"/>
  </r>
  <r>
    <x v="0"/>
    <x v="6"/>
    <x v="0"/>
    <s v="010-7810"/>
    <s v="GF-Other State"/>
    <s v="1110-1000-7107T"/>
    <s v="7107T"/>
    <s v="Early Literacy Support Block Grant S"/>
    <n v="1401401"/>
    <s v="FRIES EL"/>
    <x v="7"/>
    <s v="Workers Comp - Cert"/>
    <x v="0"/>
    <x v="0"/>
    <n v="202302"/>
    <d v="2023-01-23T00:00:00"/>
    <d v="2023-01-23T00:00:00"/>
    <d v="2023-01-31T00:00:00"/>
    <n v="202302"/>
    <s v="390R"/>
    <s v="Works Comp ER"/>
    <n v="1176790"/>
    <s v="Niah Carrillo"/>
    <n v="1176790"/>
    <s v="Niah Carrillo"/>
    <n v="11500953"/>
    <s v="TEACHER ASST - DEGREE TRA"/>
    <n v="30481414"/>
    <s v="TEACHER ASST - DEGREE TRA"/>
    <n v="2981961"/>
    <n v="176451"/>
    <s v="007/2023"/>
    <s v="SM"/>
    <s v="Semi-Mth Classified"/>
    <s v="2FDX"/>
    <s v="FF-Teacher Asst (Degree)"/>
    <n v="0"/>
    <n v="0"/>
    <n v="13.79"/>
    <x v="0"/>
  </r>
  <r>
    <x v="0"/>
    <x v="6"/>
    <x v="0"/>
    <s v="010-7810"/>
    <s v="GF-Other State"/>
    <s v="1110-1000-7107T"/>
    <s v="7107T"/>
    <s v="Early Literacy Support Block Grant S"/>
    <n v="1401401"/>
    <s v="FRIES EL"/>
    <x v="7"/>
    <s v="Workers Comp - Cert"/>
    <x v="0"/>
    <x v="0"/>
    <n v="202302"/>
    <d v="2023-02-03T00:00:00"/>
    <d v="2023-02-03T00:00:00"/>
    <d v="2023-01-31T00:00:00"/>
    <n v="202302"/>
    <s v="390R"/>
    <s v="Works Comp ER"/>
    <n v="648899"/>
    <s v="Susan Acevedo"/>
    <n v="648899"/>
    <s v="Susan Acevedo"/>
    <n v="11100731"/>
    <s v="ELEMENTARY TEACHER"/>
    <n v="30481415"/>
    <s v="ELEMENTARY TEACHER"/>
    <n v="2984947"/>
    <n v="176553"/>
    <s v="007/2023"/>
    <s v="CE"/>
    <s v="Monthly Certificated"/>
    <s v="2UTK"/>
    <s v="UU-Teachers (K-12/Sp Ed)"/>
    <n v="0"/>
    <n v="0"/>
    <n v="211.07"/>
    <x v="0"/>
  </r>
  <r>
    <x v="0"/>
    <x v="6"/>
    <x v="0"/>
    <s v="010-7810"/>
    <s v="GF-Other State"/>
    <s v="1110-1000-7107T"/>
    <s v="7107T"/>
    <s v="Early Literacy Support Block Grant S"/>
    <n v="1401401"/>
    <s v="FRIES EL"/>
    <x v="7"/>
    <s v="Workers Comp - Cert"/>
    <x v="0"/>
    <x v="0"/>
    <n v="202303"/>
    <d v="2023-02-08T00:00:00"/>
    <d v="2023-02-08T00:00:00"/>
    <d v="2023-01-31T00:00:00"/>
    <n v="202303"/>
    <s v="390R"/>
    <s v="Works Comp ER"/>
    <n v="1176670"/>
    <s v="Lucero Olivas Morales"/>
    <n v="1176670"/>
    <s v="Lucero Olivas Morales"/>
    <n v="11500953"/>
    <s v="TEACHER ASST - DEGREE TRA"/>
    <n v="30481413"/>
    <s v="TEACHER ASST - DEGREE TRA"/>
    <n v="2985949"/>
    <n v="176637"/>
    <s v="007/2023"/>
    <s v="SM"/>
    <s v="Semi-Mth Classified"/>
    <s v="2FDX"/>
    <s v="FF-Teacher Asst (Degree)"/>
    <n v="0"/>
    <n v="0"/>
    <n v="29.36"/>
    <x v="0"/>
  </r>
  <r>
    <x v="0"/>
    <x v="6"/>
    <x v="0"/>
    <s v="010-7810"/>
    <s v="GF-Other State"/>
    <s v="1110-1000-7107T"/>
    <s v="7107T"/>
    <s v="Early Literacy Support Block Grant S"/>
    <n v="1401401"/>
    <s v="FRIES EL"/>
    <x v="7"/>
    <s v="Workers Comp - Cert"/>
    <x v="0"/>
    <x v="0"/>
    <n v="202303"/>
    <d v="2023-02-08T00:00:00"/>
    <d v="2023-02-08T00:00:00"/>
    <d v="2023-01-31T00:00:00"/>
    <n v="202303"/>
    <s v="390R"/>
    <s v="Works Comp ER"/>
    <n v="1176790"/>
    <s v="Niah Carrillo"/>
    <n v="1176790"/>
    <s v="Niah Carrillo"/>
    <n v="11500953"/>
    <s v="TEACHER ASST - DEGREE TRA"/>
    <n v="30481414"/>
    <s v="TEACHER ASST - DEGREE TRA"/>
    <n v="2985949"/>
    <n v="176637"/>
    <s v="007/2023"/>
    <s v="SM"/>
    <s v="Semi-Mth Classified"/>
    <s v="2FDX"/>
    <s v="FF-Teacher Asst (Degree)"/>
    <n v="0"/>
    <n v="0"/>
    <n v="27.4"/>
    <x v="0"/>
  </r>
  <r>
    <x v="0"/>
    <x v="6"/>
    <x v="0"/>
    <s v="010-7810"/>
    <s v="GF-Other State"/>
    <s v="1110-1000-7107T"/>
    <s v="7107T"/>
    <s v="Early Literacy Support Block Grant S"/>
    <n v="1401401"/>
    <s v="FRIES EL"/>
    <x v="8"/>
    <s v="OPEB,Alloc-Cert"/>
    <x v="0"/>
    <x v="0"/>
    <n v="202302"/>
    <d v="2023-02-03T00:00:00"/>
    <d v="2023-02-03T00:00:00"/>
    <d v="2023-01-31T00:00:00"/>
    <n v="202302"/>
    <n v="4928"/>
    <s v="Health &amp; Medical Retiree"/>
    <n v="648899"/>
    <s v="Susan Acevedo"/>
    <n v="648899"/>
    <s v="Susan Acevedo"/>
    <n v="11100731"/>
    <s v="ELEMENTARY TEACHER"/>
    <n v="30481415"/>
    <s v="ELEMENTARY TEACHER"/>
    <n v="2984947"/>
    <n v="176553"/>
    <s v="007/2023"/>
    <s v="CE"/>
    <s v="Monthly Certificated"/>
    <s v="2UTK"/>
    <s v="UU-Teachers (K-12/Sp Ed)"/>
    <n v="0"/>
    <n v="0"/>
    <n v="375"/>
    <x v="0"/>
  </r>
  <r>
    <x v="0"/>
    <x v="6"/>
    <x v="0"/>
    <s v="010-7810"/>
    <s v="GF-Other State"/>
    <s v="1110-1000-7107T"/>
    <s v="7107T"/>
    <s v="Early Literacy Support Block Grant S"/>
    <n v="1465801"/>
    <s v="YES ACADEMY"/>
    <x v="17"/>
    <s v="Tchr Sal-Supple/Oth"/>
    <x v="1"/>
    <x v="1"/>
    <n v="202301"/>
    <d v="2023-01-05T00:00:00"/>
    <d v="2023-01-12T00:00:00"/>
    <d v="2023-01-12T00:00:00"/>
    <s v="B 0 2015"/>
    <n v="102"/>
    <s v="Special Assignment (SAXB)"/>
    <n v="583410"/>
    <s v="Benita Clardy"/>
    <n v="583410"/>
    <s v="Benita Clardy"/>
    <n v="11100731"/>
    <s v="ELEMENTARY TEACHER"/>
    <n v="30005260"/>
    <s v="ELEM TCHR"/>
    <n v="2981842"/>
    <n v="176298"/>
    <s v="007/2023"/>
    <s v="CE"/>
    <s v="Monthly Certificated"/>
    <s v="2UTK"/>
    <s v="UU-Teachers (K-12/Sp Ed)"/>
    <n v="79.25"/>
    <n v="1"/>
    <n v="79.25"/>
    <x v="0"/>
  </r>
  <r>
    <x v="0"/>
    <x v="6"/>
    <x v="0"/>
    <s v="010-7810"/>
    <s v="GF-Other State"/>
    <s v="1110-1000-7107T"/>
    <s v="7107T"/>
    <s v="Early Literacy Support Block Grant S"/>
    <n v="1465801"/>
    <s v="YES ACADEMY"/>
    <x v="17"/>
    <s v="Tchr Sal-Supple/Oth"/>
    <x v="1"/>
    <x v="1"/>
    <n v="202301"/>
    <d v="2023-01-05T00:00:00"/>
    <d v="2023-01-12T00:00:00"/>
    <d v="2023-01-12T00:00:00"/>
    <s v="B 0 2015"/>
    <n v="102"/>
    <s v="Special Assignment (SAXB)"/>
    <n v="646547"/>
    <s v="Socorro Arellano"/>
    <n v="646547"/>
    <s v="Socorro Arellano"/>
    <n v="11100731"/>
    <s v="ELEMENTARY TEACHER"/>
    <n v="30016177"/>
    <s v="ELEM TCHR"/>
    <n v="2981807"/>
    <n v="176286"/>
    <s v="007/2023"/>
    <s v="CE"/>
    <s v="Monthly Certificated"/>
    <s v="2UTK"/>
    <s v="UU-Teachers (K-12/Sp Ed)"/>
    <n v="75.930000000000007"/>
    <n v="1"/>
    <n v="75.930000000000007"/>
    <x v="0"/>
  </r>
  <r>
    <x v="0"/>
    <x v="6"/>
    <x v="0"/>
    <s v="010-7810"/>
    <s v="GF-Other State"/>
    <s v="1110-1000-7107T"/>
    <s v="7107T"/>
    <s v="Early Literacy Support Block Grant S"/>
    <n v="1465801"/>
    <s v="YES ACADEMY"/>
    <x v="17"/>
    <s v="Tchr Sal-Supple/Oth"/>
    <x v="1"/>
    <x v="1"/>
    <n v="202301"/>
    <d v="2023-01-05T00:00:00"/>
    <d v="2023-01-12T00:00:00"/>
    <d v="2023-01-12T00:00:00"/>
    <s v="B 0 2015"/>
    <n v="102"/>
    <s v="Special Assignment (SAXB)"/>
    <n v="801853"/>
    <s v="Brandy Whitaker"/>
    <n v="801853"/>
    <s v="Brandy Whitaker"/>
    <n v="11100731"/>
    <s v="ELEMENTARY TEACHER"/>
    <n v="30325105"/>
    <s v="ELEM TCHR"/>
    <n v="2981816"/>
    <n v="176290"/>
    <s v="007/2023"/>
    <s v="CE"/>
    <s v="Monthly Certificated"/>
    <s v="2UTK"/>
    <s v="UU-Teachers (K-12/Sp Ed)"/>
    <n v="52.7"/>
    <n v="3"/>
    <n v="158.11000000000001"/>
    <x v="0"/>
  </r>
  <r>
    <x v="0"/>
    <x v="6"/>
    <x v="0"/>
    <s v="010-7810"/>
    <s v="GF-Other State"/>
    <s v="1110-1000-7107T"/>
    <s v="7107T"/>
    <s v="Early Literacy Support Block Grant S"/>
    <n v="1465801"/>
    <s v="YES ACADEMY"/>
    <x v="17"/>
    <s v="Tchr Sal-Supple/Oth"/>
    <x v="1"/>
    <x v="1"/>
    <n v="202302"/>
    <d v="2023-02-03T00:00:00"/>
    <d v="2023-02-03T00:00:00"/>
    <d v="2023-01-31T00:00:00"/>
    <n v="202302"/>
    <n v="102"/>
    <s v="Special Assignment (SAXB)"/>
    <n v="583410"/>
    <s v="Benita Clardy"/>
    <n v="583410"/>
    <s v="Benita Clardy"/>
    <n v="11100731"/>
    <s v="ELEMENTARY TEACHER"/>
    <n v="30005260"/>
    <s v="ELEM TCHR"/>
    <n v="2984919"/>
    <n v="176563"/>
    <s v="007/2023"/>
    <s v="CE"/>
    <s v="Monthly Certificated"/>
    <s v="2UTK"/>
    <s v="UU-Teachers (K-12/Sp Ed)"/>
    <n v="79.25"/>
    <n v="1"/>
    <n v="79.25"/>
    <x v="0"/>
  </r>
  <r>
    <x v="0"/>
    <x v="6"/>
    <x v="0"/>
    <s v="010-7810"/>
    <s v="GF-Other State"/>
    <s v="1110-1000-7107T"/>
    <s v="7107T"/>
    <s v="Early Literacy Support Block Grant S"/>
    <n v="1465801"/>
    <s v="YES ACADEMY"/>
    <x v="17"/>
    <s v="Tchr Sal-Supple/Oth"/>
    <x v="1"/>
    <x v="1"/>
    <n v="202302"/>
    <d v="2023-02-03T00:00:00"/>
    <d v="2023-02-03T00:00:00"/>
    <d v="2023-01-31T00:00:00"/>
    <n v="202302"/>
    <n v="102"/>
    <s v="Special Assignment (SAXB)"/>
    <n v="646547"/>
    <s v="Socorro Arellano"/>
    <n v="646547"/>
    <s v="Socorro Arellano"/>
    <n v="11100731"/>
    <s v="ELEMENTARY TEACHER"/>
    <n v="30016177"/>
    <s v="ELEM TCHR"/>
    <n v="2985942"/>
    <n v="176551"/>
    <s v="007/2023"/>
    <s v="CE"/>
    <s v="Monthly Certificated"/>
    <s v="2UTK"/>
    <s v="UU-Teachers (K-12/Sp Ed)"/>
    <n v="75.930000000000007"/>
    <n v="1"/>
    <n v="75.930000000000007"/>
    <x v="0"/>
  </r>
  <r>
    <x v="0"/>
    <x v="6"/>
    <x v="0"/>
    <s v="010-7810"/>
    <s v="GF-Other State"/>
    <s v="1110-1000-7107T"/>
    <s v="7107T"/>
    <s v="Early Literacy Support Block Grant S"/>
    <n v="1465801"/>
    <s v="YES ACADEMY"/>
    <x v="2"/>
    <s v="STRS - Certificated"/>
    <x v="1"/>
    <x v="1"/>
    <n v="202301"/>
    <d v="2023-01-05T00:00:00"/>
    <d v="2023-01-12T00:00:00"/>
    <d v="2023-01-12T00:00:00"/>
    <s v="B 0 2015"/>
    <n v="4945"/>
    <s v="STRS ER"/>
    <n v="583410"/>
    <s v="Benita Clardy"/>
    <n v="583410"/>
    <s v="Benita Clardy"/>
    <n v="11100731"/>
    <s v="ELEMENTARY TEACHER"/>
    <n v="30005260"/>
    <s v="ELEM TCHR"/>
    <n v="2981842"/>
    <n v="176298"/>
    <s v="007/2023"/>
    <s v="CE"/>
    <s v="Monthly Certificated"/>
    <s v="2UTK"/>
    <s v="UU-Teachers (K-12/Sp Ed)"/>
    <n v="0"/>
    <n v="0"/>
    <n v="15.14"/>
    <x v="0"/>
  </r>
  <r>
    <x v="0"/>
    <x v="6"/>
    <x v="0"/>
    <s v="010-7810"/>
    <s v="GF-Other State"/>
    <s v="1110-1000-7107T"/>
    <s v="7107T"/>
    <s v="Early Literacy Support Block Grant S"/>
    <n v="1465801"/>
    <s v="YES ACADEMY"/>
    <x v="2"/>
    <s v="STRS - Certificated"/>
    <x v="1"/>
    <x v="1"/>
    <n v="202301"/>
    <d v="2023-01-05T00:00:00"/>
    <d v="2023-01-12T00:00:00"/>
    <d v="2023-01-12T00:00:00"/>
    <s v="B 0 2015"/>
    <n v="4945"/>
    <s v="STRS ER"/>
    <n v="646547"/>
    <s v="Socorro Arellano"/>
    <n v="646547"/>
    <s v="Socorro Arellano"/>
    <n v="11100731"/>
    <s v="ELEMENTARY TEACHER"/>
    <n v="30016177"/>
    <s v="ELEM TCHR"/>
    <n v="2981807"/>
    <n v="176286"/>
    <s v="007/2023"/>
    <s v="CE"/>
    <s v="Monthly Certificated"/>
    <s v="2UTK"/>
    <s v="UU-Teachers (K-12/Sp Ed)"/>
    <n v="0"/>
    <n v="0"/>
    <n v="14.5"/>
    <x v="0"/>
  </r>
  <r>
    <x v="0"/>
    <x v="6"/>
    <x v="0"/>
    <s v="010-7810"/>
    <s v="GF-Other State"/>
    <s v="1110-1000-7107T"/>
    <s v="7107T"/>
    <s v="Early Literacy Support Block Grant S"/>
    <n v="1465801"/>
    <s v="YES ACADEMY"/>
    <x v="2"/>
    <s v="STRS - Certificated"/>
    <x v="1"/>
    <x v="1"/>
    <n v="202301"/>
    <d v="2023-01-05T00:00:00"/>
    <d v="2023-01-12T00:00:00"/>
    <d v="2023-01-12T00:00:00"/>
    <s v="B 0 2015"/>
    <n v="4945"/>
    <s v="STRS ER"/>
    <n v="801853"/>
    <s v="Brandy Whitaker"/>
    <n v="801853"/>
    <s v="Brandy Whitaker"/>
    <n v="11100731"/>
    <s v="ELEMENTARY TEACHER"/>
    <n v="30325105"/>
    <s v="ELEM TCHR"/>
    <n v="2981816"/>
    <n v="176290"/>
    <s v="007/2023"/>
    <s v="CE"/>
    <s v="Monthly Certificated"/>
    <s v="2UTK"/>
    <s v="UU-Teachers (K-12/Sp Ed)"/>
    <n v="0"/>
    <n v="0"/>
    <n v="30.2"/>
    <x v="0"/>
  </r>
  <r>
    <x v="0"/>
    <x v="6"/>
    <x v="0"/>
    <s v="010-7810"/>
    <s v="GF-Other State"/>
    <s v="1110-1000-7107T"/>
    <s v="7107T"/>
    <s v="Early Literacy Support Block Grant S"/>
    <n v="1465801"/>
    <s v="YES ACADEMY"/>
    <x v="2"/>
    <s v="STRS - Certificated"/>
    <x v="1"/>
    <x v="1"/>
    <n v="202302"/>
    <d v="2023-02-03T00:00:00"/>
    <d v="2023-02-03T00:00:00"/>
    <d v="2023-01-31T00:00:00"/>
    <n v="202302"/>
    <n v="4945"/>
    <s v="STRS ER"/>
    <n v="583410"/>
    <s v="Benita Clardy"/>
    <n v="583410"/>
    <s v="Benita Clardy"/>
    <n v="11100731"/>
    <s v="ELEMENTARY TEACHER"/>
    <n v="30005260"/>
    <s v="ELEM TCHR"/>
    <n v="2984919"/>
    <n v="176563"/>
    <s v="007/2023"/>
    <s v="CE"/>
    <s v="Monthly Certificated"/>
    <s v="2UTK"/>
    <s v="UU-Teachers (K-12/Sp Ed)"/>
    <n v="0"/>
    <n v="0"/>
    <n v="15.14"/>
    <x v="0"/>
  </r>
  <r>
    <x v="0"/>
    <x v="6"/>
    <x v="0"/>
    <s v="010-7810"/>
    <s v="GF-Other State"/>
    <s v="1110-1000-7107T"/>
    <s v="7107T"/>
    <s v="Early Literacy Support Block Grant S"/>
    <n v="1465801"/>
    <s v="YES ACADEMY"/>
    <x v="2"/>
    <s v="STRS - Certificated"/>
    <x v="1"/>
    <x v="1"/>
    <n v="202302"/>
    <d v="2023-02-03T00:00:00"/>
    <d v="2023-02-03T00:00:00"/>
    <d v="2023-01-31T00:00:00"/>
    <n v="202302"/>
    <n v="4945"/>
    <s v="STRS ER"/>
    <n v="646547"/>
    <s v="Socorro Arellano"/>
    <n v="646547"/>
    <s v="Socorro Arellano"/>
    <n v="11100731"/>
    <s v="ELEMENTARY TEACHER"/>
    <n v="30016177"/>
    <s v="ELEM TCHR"/>
    <n v="2985942"/>
    <n v="176551"/>
    <s v="007/2023"/>
    <s v="CE"/>
    <s v="Monthly Certificated"/>
    <s v="2UTK"/>
    <s v="UU-Teachers (K-12/Sp Ed)"/>
    <n v="0"/>
    <n v="0"/>
    <n v="14.5"/>
    <x v="0"/>
  </r>
  <r>
    <x v="0"/>
    <x v="6"/>
    <x v="0"/>
    <s v="010-7810"/>
    <s v="GF-Other State"/>
    <s v="1110-1000-7107T"/>
    <s v="7107T"/>
    <s v="Early Literacy Support Block Grant S"/>
    <n v="1465801"/>
    <s v="YES ACADEMY"/>
    <x v="3"/>
    <s v="Medicare-Certificatd"/>
    <x v="1"/>
    <x v="1"/>
    <n v="202301"/>
    <d v="2023-01-05T00:00:00"/>
    <d v="2023-01-12T00:00:00"/>
    <d v="2023-01-12T00:00:00"/>
    <s v="B 0 2015"/>
    <n v="4956"/>
    <s v="Medr Taxes-ERd"/>
    <n v="583410"/>
    <s v="Benita Clardy"/>
    <n v="583410"/>
    <s v="Benita Clardy"/>
    <n v="11100731"/>
    <s v="ELEMENTARY TEACHER"/>
    <n v="30005260"/>
    <s v="ELEM TCHR"/>
    <n v="2981842"/>
    <n v="176298"/>
    <s v="007/2023"/>
    <s v="CE"/>
    <s v="Monthly Certificated"/>
    <s v="2UTK"/>
    <s v="UU-Teachers (K-12/Sp Ed)"/>
    <n v="0"/>
    <n v="0"/>
    <n v="1.1399999999999999"/>
    <x v="0"/>
  </r>
  <r>
    <x v="0"/>
    <x v="6"/>
    <x v="0"/>
    <s v="010-7810"/>
    <s v="GF-Other State"/>
    <s v="1110-1000-7107T"/>
    <s v="7107T"/>
    <s v="Early Literacy Support Block Grant S"/>
    <n v="1465801"/>
    <s v="YES ACADEMY"/>
    <x v="3"/>
    <s v="Medicare-Certificatd"/>
    <x v="1"/>
    <x v="1"/>
    <n v="202301"/>
    <d v="2023-01-05T00:00:00"/>
    <d v="2023-01-12T00:00:00"/>
    <d v="2023-01-12T00:00:00"/>
    <s v="B 0 2015"/>
    <n v="4956"/>
    <s v="Medr Taxes-ERd"/>
    <n v="646547"/>
    <s v="Socorro Arellano"/>
    <n v="646547"/>
    <s v="Socorro Arellano"/>
    <n v="11100731"/>
    <s v="ELEMENTARY TEACHER"/>
    <n v="30016177"/>
    <s v="ELEM TCHR"/>
    <n v="2981807"/>
    <n v="176286"/>
    <s v="007/2023"/>
    <s v="CE"/>
    <s v="Monthly Certificated"/>
    <s v="2UTK"/>
    <s v="UU-Teachers (K-12/Sp Ed)"/>
    <n v="0"/>
    <n v="0"/>
    <n v="0.99"/>
    <x v="0"/>
  </r>
  <r>
    <x v="0"/>
    <x v="6"/>
    <x v="0"/>
    <s v="010-7810"/>
    <s v="GF-Other State"/>
    <s v="1110-1000-7107T"/>
    <s v="7107T"/>
    <s v="Early Literacy Support Block Grant S"/>
    <n v="1465801"/>
    <s v="YES ACADEMY"/>
    <x v="3"/>
    <s v="Medicare-Certificatd"/>
    <x v="1"/>
    <x v="1"/>
    <n v="202301"/>
    <d v="2023-01-05T00:00:00"/>
    <d v="2023-01-12T00:00:00"/>
    <d v="2023-01-12T00:00:00"/>
    <s v="B 0 2015"/>
    <n v="4956"/>
    <s v="Medr Taxes-ERd"/>
    <n v="801853"/>
    <s v="Brandy Whitaker"/>
    <n v="801853"/>
    <s v="Brandy Whitaker"/>
    <n v="11100731"/>
    <s v="ELEMENTARY TEACHER"/>
    <n v="30325105"/>
    <s v="ELEM TCHR"/>
    <n v="2981816"/>
    <n v="176290"/>
    <s v="007/2023"/>
    <s v="CE"/>
    <s v="Monthly Certificated"/>
    <s v="2UTK"/>
    <s v="UU-Teachers (K-12/Sp Ed)"/>
    <n v="0"/>
    <n v="0"/>
    <n v="2.13"/>
    <x v="0"/>
  </r>
  <r>
    <x v="0"/>
    <x v="6"/>
    <x v="0"/>
    <s v="010-7810"/>
    <s v="GF-Other State"/>
    <s v="1110-1000-7107T"/>
    <s v="7107T"/>
    <s v="Early Literacy Support Block Grant S"/>
    <n v="1465801"/>
    <s v="YES ACADEMY"/>
    <x v="3"/>
    <s v="Medicare-Certificatd"/>
    <x v="1"/>
    <x v="1"/>
    <n v="202302"/>
    <d v="2023-02-03T00:00:00"/>
    <d v="2023-02-03T00:00:00"/>
    <d v="2023-01-31T00:00:00"/>
    <n v="202302"/>
    <n v="4956"/>
    <s v="Medr Taxes-ERd"/>
    <n v="583410"/>
    <s v="Benita Clardy"/>
    <n v="583410"/>
    <s v="Benita Clardy"/>
    <n v="11100731"/>
    <s v="ELEMENTARY TEACHER"/>
    <n v="30005260"/>
    <s v="ELEM TCHR"/>
    <n v="2984919"/>
    <n v="176563"/>
    <s v="007/2023"/>
    <s v="CE"/>
    <s v="Monthly Certificated"/>
    <s v="2UTK"/>
    <s v="UU-Teachers (K-12/Sp Ed)"/>
    <n v="0"/>
    <n v="0"/>
    <n v="1.1499999999999999"/>
    <x v="0"/>
  </r>
  <r>
    <x v="0"/>
    <x v="6"/>
    <x v="0"/>
    <s v="010-7810"/>
    <s v="GF-Other State"/>
    <s v="1110-1000-7107T"/>
    <s v="7107T"/>
    <s v="Early Literacy Support Block Grant S"/>
    <n v="1465801"/>
    <s v="YES ACADEMY"/>
    <x v="3"/>
    <s v="Medicare-Certificatd"/>
    <x v="1"/>
    <x v="1"/>
    <n v="202302"/>
    <d v="2023-02-03T00:00:00"/>
    <d v="2023-02-03T00:00:00"/>
    <d v="2023-01-31T00:00:00"/>
    <n v="202302"/>
    <n v="4956"/>
    <s v="Medr Taxes-ERd"/>
    <n v="646547"/>
    <s v="Socorro Arellano"/>
    <n v="646547"/>
    <s v="Socorro Arellano"/>
    <n v="11100731"/>
    <s v="ELEMENTARY TEACHER"/>
    <n v="30016177"/>
    <s v="ELEM TCHR"/>
    <n v="2985942"/>
    <n v="176551"/>
    <s v="007/2023"/>
    <s v="CE"/>
    <s v="Monthly Certificated"/>
    <s v="2UTK"/>
    <s v="UU-Teachers (K-12/Sp Ed)"/>
    <n v="0"/>
    <n v="0"/>
    <n v="1.1000000000000001"/>
    <x v="0"/>
  </r>
  <r>
    <x v="0"/>
    <x v="6"/>
    <x v="0"/>
    <s v="010-7810"/>
    <s v="GF-Other State"/>
    <s v="1110-1000-7107T"/>
    <s v="7107T"/>
    <s v="Early Literacy Support Block Grant S"/>
    <n v="1465801"/>
    <s v="YES ACADEMY"/>
    <x v="6"/>
    <s v="Unemploy Insur-Cert"/>
    <x v="1"/>
    <x v="1"/>
    <n v="202301"/>
    <d v="2023-01-05T00:00:00"/>
    <d v="2023-01-12T00:00:00"/>
    <d v="2023-01-12T00:00:00"/>
    <s v="B 0 2015"/>
    <n v="4960"/>
    <s v="State UI Tax"/>
    <n v="583410"/>
    <s v="Benita Clardy"/>
    <n v="583410"/>
    <s v="Benita Clardy"/>
    <n v="11100731"/>
    <s v="ELEMENTARY TEACHER"/>
    <n v="30005260"/>
    <s v="ELEM TCHR"/>
    <n v="2981842"/>
    <n v="176298"/>
    <s v="007/2023"/>
    <s v="CE"/>
    <s v="Monthly Certificated"/>
    <s v="2UTK"/>
    <s v="UU-Teachers (K-12/Sp Ed)"/>
    <n v="0"/>
    <n v="0"/>
    <n v="0.39"/>
    <x v="0"/>
  </r>
  <r>
    <x v="0"/>
    <x v="6"/>
    <x v="0"/>
    <s v="010-7810"/>
    <s v="GF-Other State"/>
    <s v="1110-1000-7107T"/>
    <s v="7107T"/>
    <s v="Early Literacy Support Block Grant S"/>
    <n v="1465801"/>
    <s v="YES ACADEMY"/>
    <x v="6"/>
    <s v="Unemploy Insur-Cert"/>
    <x v="1"/>
    <x v="1"/>
    <n v="202301"/>
    <d v="2023-01-05T00:00:00"/>
    <d v="2023-01-12T00:00:00"/>
    <d v="2023-01-12T00:00:00"/>
    <s v="B 0 2015"/>
    <n v="4960"/>
    <s v="State UI Tax"/>
    <n v="646547"/>
    <s v="Socorro Arellano"/>
    <n v="646547"/>
    <s v="Socorro Arellano"/>
    <n v="11100731"/>
    <s v="ELEMENTARY TEACHER"/>
    <n v="30016177"/>
    <s v="ELEM TCHR"/>
    <n v="2981807"/>
    <n v="176286"/>
    <s v="007/2023"/>
    <s v="CE"/>
    <s v="Monthly Certificated"/>
    <s v="2UTK"/>
    <s v="UU-Teachers (K-12/Sp Ed)"/>
    <n v="0"/>
    <n v="0"/>
    <n v="0.34"/>
    <x v="0"/>
  </r>
  <r>
    <x v="0"/>
    <x v="6"/>
    <x v="0"/>
    <s v="010-7810"/>
    <s v="GF-Other State"/>
    <s v="1110-1000-7107T"/>
    <s v="7107T"/>
    <s v="Early Literacy Support Block Grant S"/>
    <n v="1465801"/>
    <s v="YES ACADEMY"/>
    <x v="6"/>
    <s v="Unemploy Insur-Cert"/>
    <x v="1"/>
    <x v="1"/>
    <n v="202301"/>
    <d v="2023-01-05T00:00:00"/>
    <d v="2023-01-12T00:00:00"/>
    <d v="2023-01-12T00:00:00"/>
    <s v="B 0 2015"/>
    <n v="4960"/>
    <s v="State UI Tax"/>
    <n v="801853"/>
    <s v="Brandy Whitaker"/>
    <n v="801853"/>
    <s v="Brandy Whitaker"/>
    <n v="11100731"/>
    <s v="ELEMENTARY TEACHER"/>
    <n v="30325105"/>
    <s v="ELEM TCHR"/>
    <n v="2981816"/>
    <n v="176290"/>
    <s v="007/2023"/>
    <s v="CE"/>
    <s v="Monthly Certificated"/>
    <s v="2UTK"/>
    <s v="UU-Teachers (K-12/Sp Ed)"/>
    <n v="0"/>
    <n v="0"/>
    <n v="0.73"/>
    <x v="0"/>
  </r>
  <r>
    <x v="0"/>
    <x v="6"/>
    <x v="0"/>
    <s v="010-7810"/>
    <s v="GF-Other State"/>
    <s v="1110-1000-7107T"/>
    <s v="7107T"/>
    <s v="Early Literacy Support Block Grant S"/>
    <n v="1465801"/>
    <s v="YES ACADEMY"/>
    <x v="6"/>
    <s v="Unemploy Insur-Cert"/>
    <x v="1"/>
    <x v="1"/>
    <n v="202302"/>
    <d v="2023-02-03T00:00:00"/>
    <d v="2023-02-03T00:00:00"/>
    <d v="2023-01-31T00:00:00"/>
    <n v="202302"/>
    <n v="4960"/>
    <s v="State UI Tax"/>
    <n v="583410"/>
    <s v="Benita Clardy"/>
    <n v="583410"/>
    <s v="Benita Clardy"/>
    <n v="11100731"/>
    <s v="ELEMENTARY TEACHER"/>
    <n v="30005260"/>
    <s v="ELEM TCHR"/>
    <n v="2984919"/>
    <n v="176563"/>
    <s v="007/2023"/>
    <s v="CE"/>
    <s v="Monthly Certificated"/>
    <s v="2UTK"/>
    <s v="UU-Teachers (K-12/Sp Ed)"/>
    <n v="0"/>
    <n v="0"/>
    <n v="0.4"/>
    <x v="0"/>
  </r>
  <r>
    <x v="0"/>
    <x v="6"/>
    <x v="0"/>
    <s v="010-7810"/>
    <s v="GF-Other State"/>
    <s v="1110-1000-7107T"/>
    <s v="7107T"/>
    <s v="Early Literacy Support Block Grant S"/>
    <n v="1465801"/>
    <s v="YES ACADEMY"/>
    <x v="6"/>
    <s v="Unemploy Insur-Cert"/>
    <x v="1"/>
    <x v="1"/>
    <n v="202302"/>
    <d v="2023-02-03T00:00:00"/>
    <d v="2023-02-03T00:00:00"/>
    <d v="2023-01-31T00:00:00"/>
    <n v="202302"/>
    <n v="4960"/>
    <s v="State UI Tax"/>
    <n v="646547"/>
    <s v="Socorro Arellano"/>
    <n v="646547"/>
    <s v="Socorro Arellano"/>
    <n v="11100731"/>
    <s v="ELEMENTARY TEACHER"/>
    <n v="30016177"/>
    <s v="ELEM TCHR"/>
    <n v="2985942"/>
    <n v="176551"/>
    <s v="007/2023"/>
    <s v="CE"/>
    <s v="Monthly Certificated"/>
    <s v="2UTK"/>
    <s v="UU-Teachers (K-12/Sp Ed)"/>
    <n v="0"/>
    <n v="0"/>
    <n v="0.38"/>
    <x v="0"/>
  </r>
  <r>
    <x v="0"/>
    <x v="6"/>
    <x v="0"/>
    <s v="010-7810"/>
    <s v="GF-Other State"/>
    <s v="1110-1000-7107T"/>
    <s v="7107T"/>
    <s v="Early Literacy Support Block Grant S"/>
    <n v="1465801"/>
    <s v="YES ACADEMY"/>
    <x v="7"/>
    <s v="Workers Comp - Cert"/>
    <x v="1"/>
    <x v="1"/>
    <n v="202301"/>
    <d v="2023-01-05T00:00:00"/>
    <d v="2023-01-12T00:00:00"/>
    <d v="2023-01-12T00:00:00"/>
    <s v="B 0 2015"/>
    <s v="390R"/>
    <s v="Works Comp ER"/>
    <n v="583410"/>
    <s v="Benita Clardy"/>
    <n v="583410"/>
    <s v="Benita Clardy"/>
    <n v="11100731"/>
    <s v="ELEMENTARY TEACHER"/>
    <n v="30005260"/>
    <s v="ELEM TCHR"/>
    <n v="2981842"/>
    <n v="176298"/>
    <s v="007/2023"/>
    <s v="CE"/>
    <s v="Monthly Certificated"/>
    <s v="2UTK"/>
    <s v="UU-Teachers (K-12/Sp Ed)"/>
    <n v="0"/>
    <n v="0"/>
    <n v="2.08"/>
    <x v="0"/>
  </r>
  <r>
    <x v="0"/>
    <x v="6"/>
    <x v="0"/>
    <s v="010-7810"/>
    <s v="GF-Other State"/>
    <s v="1110-1000-7107T"/>
    <s v="7107T"/>
    <s v="Early Literacy Support Block Grant S"/>
    <n v="1465801"/>
    <s v="YES ACADEMY"/>
    <x v="7"/>
    <s v="Workers Comp - Cert"/>
    <x v="1"/>
    <x v="1"/>
    <n v="202301"/>
    <d v="2023-01-05T00:00:00"/>
    <d v="2023-01-12T00:00:00"/>
    <d v="2023-01-12T00:00:00"/>
    <s v="B 0 2015"/>
    <s v="390R"/>
    <s v="Works Comp ER"/>
    <n v="646547"/>
    <s v="Socorro Arellano"/>
    <n v="646547"/>
    <s v="Socorro Arellano"/>
    <n v="11100731"/>
    <s v="ELEMENTARY TEACHER"/>
    <n v="30016177"/>
    <s v="ELEM TCHR"/>
    <n v="2981807"/>
    <n v="176286"/>
    <s v="007/2023"/>
    <s v="CE"/>
    <s v="Monthly Certificated"/>
    <s v="2UTK"/>
    <s v="UU-Teachers (K-12/Sp Ed)"/>
    <n v="0"/>
    <n v="0"/>
    <n v="2"/>
    <x v="0"/>
  </r>
  <r>
    <x v="0"/>
    <x v="6"/>
    <x v="0"/>
    <s v="010-7810"/>
    <s v="GF-Other State"/>
    <s v="1110-1000-7107T"/>
    <s v="7107T"/>
    <s v="Early Literacy Support Block Grant S"/>
    <n v="1465801"/>
    <s v="YES ACADEMY"/>
    <x v="7"/>
    <s v="Workers Comp - Cert"/>
    <x v="1"/>
    <x v="1"/>
    <n v="202301"/>
    <d v="2023-01-05T00:00:00"/>
    <d v="2023-01-12T00:00:00"/>
    <d v="2023-01-12T00:00:00"/>
    <s v="B 0 2015"/>
    <s v="390R"/>
    <s v="Works Comp ER"/>
    <n v="801853"/>
    <s v="Brandy Whitaker"/>
    <n v="801853"/>
    <s v="Brandy Whitaker"/>
    <n v="11100731"/>
    <s v="ELEMENTARY TEACHER"/>
    <n v="30325105"/>
    <s v="ELEM TCHR"/>
    <n v="2981816"/>
    <n v="176290"/>
    <s v="007/2023"/>
    <s v="CE"/>
    <s v="Monthly Certificated"/>
    <s v="2UTK"/>
    <s v="UU-Teachers (K-12/Sp Ed)"/>
    <n v="0"/>
    <n v="0"/>
    <n v="4.16"/>
    <x v="0"/>
  </r>
  <r>
    <x v="0"/>
    <x v="6"/>
    <x v="0"/>
    <s v="010-7810"/>
    <s v="GF-Other State"/>
    <s v="1110-1000-7107T"/>
    <s v="7107T"/>
    <s v="Early Literacy Support Block Grant S"/>
    <n v="1465801"/>
    <s v="YES ACADEMY"/>
    <x v="7"/>
    <s v="Workers Comp - Cert"/>
    <x v="1"/>
    <x v="1"/>
    <n v="202302"/>
    <d v="2023-02-03T00:00:00"/>
    <d v="2023-02-03T00:00:00"/>
    <d v="2023-01-31T00:00:00"/>
    <n v="202302"/>
    <s v="390R"/>
    <s v="Works Comp ER"/>
    <n v="583410"/>
    <s v="Benita Clardy"/>
    <n v="583410"/>
    <s v="Benita Clardy"/>
    <n v="11100731"/>
    <s v="ELEMENTARY TEACHER"/>
    <n v="30005260"/>
    <s v="ELEM TCHR"/>
    <n v="2984919"/>
    <n v="176563"/>
    <s v="007/2023"/>
    <s v="CE"/>
    <s v="Monthly Certificated"/>
    <s v="2UTK"/>
    <s v="UU-Teachers (K-12/Sp Ed)"/>
    <n v="0"/>
    <n v="0"/>
    <n v="2.08"/>
    <x v="0"/>
  </r>
  <r>
    <x v="0"/>
    <x v="6"/>
    <x v="0"/>
    <s v="010-7810"/>
    <s v="GF-Other State"/>
    <s v="1110-1000-7107T"/>
    <s v="7107T"/>
    <s v="Early Literacy Support Block Grant S"/>
    <n v="1465801"/>
    <s v="YES ACADEMY"/>
    <x v="7"/>
    <s v="Workers Comp - Cert"/>
    <x v="1"/>
    <x v="1"/>
    <n v="202302"/>
    <d v="2023-02-03T00:00:00"/>
    <d v="2023-02-03T00:00:00"/>
    <d v="2023-01-31T00:00:00"/>
    <n v="202302"/>
    <s v="390R"/>
    <s v="Works Comp ER"/>
    <n v="646547"/>
    <s v="Socorro Arellano"/>
    <n v="646547"/>
    <s v="Socorro Arellano"/>
    <n v="11100731"/>
    <s v="ELEMENTARY TEACHER"/>
    <n v="30016177"/>
    <s v="ELEM TCHR"/>
    <n v="2985942"/>
    <n v="176551"/>
    <s v="007/2023"/>
    <s v="CE"/>
    <s v="Monthly Certificated"/>
    <s v="2UTK"/>
    <s v="UU-Teachers (K-12/Sp Ed)"/>
    <n v="0"/>
    <n v="0"/>
    <n v="2"/>
    <x v="0"/>
  </r>
  <r>
    <x v="0"/>
    <x v="6"/>
    <x v="0"/>
    <s v="010-7810"/>
    <s v="GF-Other State"/>
    <s v="1110-1000-7107T"/>
    <s v="7107T"/>
    <s v="Early Literacy Support Block Grant S"/>
    <n v="1764401"/>
    <s v="WEST ATHENS EL"/>
    <x v="11"/>
    <s v="Instruct Aides-Reg"/>
    <x v="4"/>
    <x v="4"/>
    <n v="202302"/>
    <d v="2023-01-23T00:00:00"/>
    <d v="2023-01-23T00:00:00"/>
    <d v="2023-01-31T00:00:00"/>
    <n v="202302"/>
    <n v="100"/>
    <s v="Regular Time Pay"/>
    <n v="716245"/>
    <s v="Ana Flores"/>
    <n v="716245"/>
    <s v="Ana Flores"/>
    <n v="21104924"/>
    <s v="ED RESOURCE AIDE &amp; RESTR"/>
    <n v="30481417"/>
    <s v="ED RESOURCE AIDE &amp; RESTR"/>
    <n v="2981949"/>
    <n v="176436"/>
    <s v="007/2023"/>
    <s v="SM"/>
    <s v="Semi-Mth Classified"/>
    <s v="1BXX"/>
    <s v="BB-Instructional Aides"/>
    <n v="18.32"/>
    <n v="30"/>
    <n v="549.47"/>
    <x v="1"/>
  </r>
  <r>
    <x v="0"/>
    <x v="6"/>
    <x v="0"/>
    <s v="010-7810"/>
    <s v="GF-Other State"/>
    <s v="1110-1000-7107T"/>
    <s v="7107T"/>
    <s v="Early Literacy Support Block Grant S"/>
    <n v="1764401"/>
    <s v="WEST ATHENS EL"/>
    <x v="11"/>
    <s v="Instruct Aides-Reg"/>
    <x v="4"/>
    <x v="4"/>
    <n v="202302"/>
    <d v="2023-01-23T00:00:00"/>
    <d v="2023-01-23T00:00:00"/>
    <d v="2023-01-31T00:00:00"/>
    <n v="202302"/>
    <n v="100"/>
    <s v="Regular Time Pay"/>
    <n v="1180468"/>
    <s v="Tehani Ali"/>
    <n v="1180468"/>
    <s v="Tehani Ali"/>
    <n v="21104924"/>
    <s v="ED RESOURCE AIDE &amp; RESTR"/>
    <n v="30481419"/>
    <s v="ED RESOURCE AIDE &amp; RESTR"/>
    <n v="2982019"/>
    <n v="176452"/>
    <s v="007/2023"/>
    <s v="SM"/>
    <s v="Semi-Mth Classified"/>
    <s v="1BXX"/>
    <s v="BB-Instructional Aides"/>
    <n v="17.22"/>
    <n v="30"/>
    <n v="516.72"/>
    <x v="1"/>
  </r>
  <r>
    <x v="0"/>
    <x v="6"/>
    <x v="0"/>
    <s v="010-7810"/>
    <s v="GF-Other State"/>
    <s v="1110-1000-7107T"/>
    <s v="7107T"/>
    <s v="Early Literacy Support Block Grant S"/>
    <n v="1764401"/>
    <s v="WEST ATHENS EL"/>
    <x v="11"/>
    <s v="Instruct Aides-Reg"/>
    <x v="4"/>
    <x v="4"/>
    <n v="202302"/>
    <d v="2023-01-23T00:00:00"/>
    <d v="2023-01-23T00:00:00"/>
    <d v="2023-01-31T00:00:00"/>
    <n v="202302"/>
    <n v="100"/>
    <s v="Regular Time Pay"/>
    <n v="1189163"/>
    <s v="Disaiah Dixon"/>
    <n v="1189163"/>
    <s v="Disaiah Dixon"/>
    <n v="21104924"/>
    <s v="ED RESOURCE AIDE &amp; RESTR"/>
    <n v="30481418"/>
    <s v="ED RESOURCE AIDE &amp; RESTR"/>
    <n v="2982019"/>
    <n v="176452"/>
    <s v="007/2023"/>
    <s v="SM"/>
    <s v="Semi-Mth Classified"/>
    <s v="1BXX"/>
    <s v="BB-Instructional Aides"/>
    <n v="17.22"/>
    <n v="24"/>
    <n v="413.38"/>
    <x v="1"/>
  </r>
  <r>
    <x v="0"/>
    <x v="6"/>
    <x v="0"/>
    <s v="010-7810"/>
    <s v="GF-Other State"/>
    <s v="1110-1000-7107T"/>
    <s v="7107T"/>
    <s v="Early Literacy Support Block Grant S"/>
    <n v="1764401"/>
    <s v="WEST ATHENS EL"/>
    <x v="11"/>
    <s v="Instruct Aides-Reg"/>
    <x v="4"/>
    <x v="4"/>
    <n v="202302"/>
    <d v="2023-01-23T00:00:00"/>
    <d v="2023-01-23T00:00:00"/>
    <d v="2023-01-31T00:00:00"/>
    <n v="202302"/>
    <s v="0J40"/>
    <s v="Holiday Pay"/>
    <n v="716245"/>
    <s v="Ana Flores"/>
    <n v="716245"/>
    <s v="Ana Flores"/>
    <n v="21104924"/>
    <s v="ED RESOURCE AIDE &amp; RESTR"/>
    <n v="30481417"/>
    <s v="ED RESOURCE AIDE &amp; RESTR"/>
    <n v="2981949"/>
    <n v="176436"/>
    <s v="007/2023"/>
    <s v="SM"/>
    <s v="Semi-Mth Classified"/>
    <s v="1BXX"/>
    <s v="BB-Instructional Aides"/>
    <n v="18.32"/>
    <n v="6"/>
    <n v="109.89"/>
    <x v="1"/>
  </r>
  <r>
    <x v="0"/>
    <x v="6"/>
    <x v="0"/>
    <s v="010-7810"/>
    <s v="GF-Other State"/>
    <s v="1110-1000-7107T"/>
    <s v="7107T"/>
    <s v="Early Literacy Support Block Grant S"/>
    <n v="1764401"/>
    <s v="WEST ATHENS EL"/>
    <x v="11"/>
    <s v="Instruct Aides-Reg"/>
    <x v="4"/>
    <x v="4"/>
    <n v="202302"/>
    <d v="2023-01-23T00:00:00"/>
    <d v="2023-01-23T00:00:00"/>
    <d v="2023-01-31T00:00:00"/>
    <n v="202302"/>
    <s v="0J40"/>
    <s v="Holiday Pay"/>
    <n v="1180468"/>
    <s v="Tehani Ali"/>
    <n v="1180468"/>
    <s v="Tehani Ali"/>
    <n v="21104924"/>
    <s v="ED RESOURCE AIDE &amp; RESTR"/>
    <n v="30481419"/>
    <s v="ED RESOURCE AIDE &amp; RESTR"/>
    <n v="2982019"/>
    <n v="176452"/>
    <s v="007/2023"/>
    <s v="SM"/>
    <s v="Semi-Mth Classified"/>
    <s v="1BXX"/>
    <s v="BB-Instructional Aides"/>
    <n v="17.22"/>
    <n v="6"/>
    <n v="103.34"/>
    <x v="1"/>
  </r>
  <r>
    <x v="0"/>
    <x v="6"/>
    <x v="0"/>
    <s v="010-7810"/>
    <s v="GF-Other State"/>
    <s v="1110-1000-7107T"/>
    <s v="7107T"/>
    <s v="Early Literacy Support Block Grant S"/>
    <n v="1764401"/>
    <s v="WEST ATHENS EL"/>
    <x v="11"/>
    <s v="Instruct Aides-Reg"/>
    <x v="4"/>
    <x v="4"/>
    <n v="202302"/>
    <d v="2023-01-23T00:00:00"/>
    <d v="2023-01-23T00:00:00"/>
    <d v="2023-01-31T00:00:00"/>
    <n v="202302"/>
    <s v="0J40"/>
    <s v="Holiday Pay"/>
    <n v="1189163"/>
    <s v="Disaiah Dixon"/>
    <n v="1189163"/>
    <s v="Disaiah Dixon"/>
    <n v="21104924"/>
    <s v="ED RESOURCE AIDE &amp; RESTR"/>
    <n v="30481418"/>
    <s v="ED RESOURCE AIDE &amp; RESTR"/>
    <n v="2982019"/>
    <n v="176452"/>
    <s v="007/2023"/>
    <s v="SM"/>
    <s v="Semi-Mth Classified"/>
    <s v="1BXX"/>
    <s v="BB-Instructional Aides"/>
    <n v="17.22"/>
    <n v="6"/>
    <n v="103.34"/>
    <x v="1"/>
  </r>
  <r>
    <x v="0"/>
    <x v="6"/>
    <x v="0"/>
    <s v="010-7810"/>
    <s v="GF-Other State"/>
    <s v="1110-1000-7107T"/>
    <s v="7107T"/>
    <s v="Early Literacy Support Block Grant S"/>
    <n v="1764401"/>
    <s v="WEST ATHENS EL"/>
    <x v="11"/>
    <s v="Instruct Aides-Reg"/>
    <x v="4"/>
    <x v="4"/>
    <n v="202302"/>
    <d v="2023-01-23T00:00:00"/>
    <d v="2023-01-23T00:00:00"/>
    <d v="2023-01-31T00:00:00"/>
    <n v="202302"/>
    <s v="0K18"/>
    <s v="Personal Necessity Pay"/>
    <n v="1189163"/>
    <s v="Disaiah Dixon"/>
    <n v="1189163"/>
    <s v="Disaiah Dixon"/>
    <n v="21104924"/>
    <s v="ED RESOURCE AIDE &amp; RESTR"/>
    <n v="30481418"/>
    <s v="ED RESOURCE AIDE &amp; RESTR"/>
    <n v="2982019"/>
    <n v="176452"/>
    <s v="007/2023"/>
    <s v="SM"/>
    <s v="Semi-Mth Classified"/>
    <s v="1BXX"/>
    <s v="BB-Instructional Aides"/>
    <n v="17.22"/>
    <n v="6"/>
    <n v="103.34"/>
    <x v="1"/>
  </r>
  <r>
    <x v="0"/>
    <x v="6"/>
    <x v="0"/>
    <s v="010-7810"/>
    <s v="GF-Other State"/>
    <s v="1110-1000-7107T"/>
    <s v="7107T"/>
    <s v="Early Literacy Support Block Grant S"/>
    <n v="1764401"/>
    <s v="WEST ATHENS EL"/>
    <x v="11"/>
    <s v="Instruct Aides-Reg"/>
    <x v="4"/>
    <x v="4"/>
    <n v="202302"/>
    <d v="2023-01-23T00:00:00"/>
    <d v="2023-01-23T00:00:00"/>
    <d v="2023-01-31T00:00:00"/>
    <n v="202302"/>
    <n v="1061"/>
    <s v="BBC -20 yrs Longevity U-B"/>
    <n v="716245"/>
    <s v="Ana Flores"/>
    <n v="716245"/>
    <s v="Ana Flores"/>
    <n v="21104924"/>
    <s v="ED RESOURCE AIDE &amp; RESTR"/>
    <n v="30481417"/>
    <s v="ED RESOURCE AIDE &amp; RESTR"/>
    <n v="2981949"/>
    <n v="176436"/>
    <s v="007/2023"/>
    <s v="SM"/>
    <s v="Semi-Mth Classified"/>
    <s v="1BXX"/>
    <s v="BB-Instructional Aides"/>
    <n v="0.22"/>
    <n v="36"/>
    <n v="7.88"/>
    <x v="1"/>
  </r>
  <r>
    <x v="0"/>
    <x v="6"/>
    <x v="0"/>
    <s v="010-7810"/>
    <s v="GF-Other State"/>
    <s v="1110-1000-7107T"/>
    <s v="7107T"/>
    <s v="Early Literacy Support Block Grant S"/>
    <n v="1764401"/>
    <s v="WEST ATHENS EL"/>
    <x v="11"/>
    <s v="Instruct Aides-Reg"/>
    <x v="4"/>
    <x v="4"/>
    <n v="202303"/>
    <d v="2023-02-08T00:00:00"/>
    <d v="2023-02-08T00:00:00"/>
    <d v="2023-01-31T00:00:00"/>
    <n v="202303"/>
    <n v="100"/>
    <s v="Regular Time Pay"/>
    <n v="716245"/>
    <s v="Ana Flores"/>
    <n v="716245"/>
    <s v="Ana Flores"/>
    <n v="21104924"/>
    <s v="ED RESOURCE AIDE &amp; RESTR"/>
    <n v="30481417"/>
    <s v="ED RESOURCE AIDE &amp; RESTR"/>
    <n v="2985119"/>
    <n v="176620"/>
    <s v="007/2023"/>
    <s v="SM"/>
    <s v="Semi-Mth Classified"/>
    <s v="1BXX"/>
    <s v="BB-Instructional Aides"/>
    <n v="18.32"/>
    <n v="54"/>
    <n v="989.04"/>
    <x v="1"/>
  </r>
  <r>
    <x v="0"/>
    <x v="6"/>
    <x v="0"/>
    <s v="010-7810"/>
    <s v="GF-Other State"/>
    <s v="1110-1000-7107T"/>
    <s v="7107T"/>
    <s v="Early Literacy Support Block Grant S"/>
    <n v="1764401"/>
    <s v="WEST ATHENS EL"/>
    <x v="11"/>
    <s v="Instruct Aides-Reg"/>
    <x v="4"/>
    <x v="4"/>
    <n v="202303"/>
    <d v="2023-02-08T00:00:00"/>
    <d v="2023-02-08T00:00:00"/>
    <d v="2023-01-31T00:00:00"/>
    <n v="202303"/>
    <n v="100"/>
    <s v="Regular Time Pay"/>
    <n v="1180468"/>
    <s v="Tehani Ali"/>
    <n v="1180468"/>
    <s v="Tehani Ali"/>
    <n v="21104924"/>
    <s v="ED RESOURCE AIDE &amp; RESTR"/>
    <n v="30481419"/>
    <s v="ED RESOURCE AIDE &amp; RESTR"/>
    <n v="2985949"/>
    <n v="176637"/>
    <s v="007/2023"/>
    <s v="SM"/>
    <s v="Semi-Mth Classified"/>
    <s v="1BXX"/>
    <s v="BB-Instructional Aides"/>
    <n v="17.22"/>
    <n v="66"/>
    <n v="1136.78"/>
    <x v="1"/>
  </r>
  <r>
    <x v="0"/>
    <x v="6"/>
    <x v="0"/>
    <s v="010-7810"/>
    <s v="GF-Other State"/>
    <s v="1110-1000-7107T"/>
    <s v="7107T"/>
    <s v="Early Literacy Support Block Grant S"/>
    <n v="1764401"/>
    <s v="WEST ATHENS EL"/>
    <x v="11"/>
    <s v="Instruct Aides-Reg"/>
    <x v="4"/>
    <x v="4"/>
    <n v="202303"/>
    <d v="2023-02-08T00:00:00"/>
    <d v="2023-02-08T00:00:00"/>
    <d v="2023-01-31T00:00:00"/>
    <n v="202303"/>
    <n v="100"/>
    <s v="Regular Time Pay"/>
    <n v="1189163"/>
    <s v="Disaiah Dixon"/>
    <n v="1189163"/>
    <s v="Disaiah Dixon"/>
    <n v="21104924"/>
    <s v="ED RESOURCE AIDE &amp; RESTR"/>
    <n v="30481418"/>
    <s v="ED RESOURCE AIDE &amp; RESTR"/>
    <n v="2986747"/>
    <n v="176638"/>
    <s v="007/2023"/>
    <s v="SM"/>
    <s v="Semi-Mth Classified"/>
    <s v="1BXX"/>
    <s v="BB-Instructional Aides"/>
    <n v="17.22"/>
    <n v="66"/>
    <n v="1136.78"/>
    <x v="1"/>
  </r>
  <r>
    <x v="0"/>
    <x v="6"/>
    <x v="0"/>
    <s v="010-7810"/>
    <s v="GF-Other State"/>
    <s v="1110-1000-7107T"/>
    <s v="7107T"/>
    <s v="Early Literacy Support Block Grant S"/>
    <n v="1764401"/>
    <s v="WEST ATHENS EL"/>
    <x v="11"/>
    <s v="Instruct Aides-Reg"/>
    <x v="4"/>
    <x v="4"/>
    <n v="202303"/>
    <d v="2023-02-08T00:00:00"/>
    <d v="2023-02-08T00:00:00"/>
    <d v="2023-01-31T00:00:00"/>
    <n v="202303"/>
    <s v="0J40"/>
    <s v="Holiday Pay"/>
    <n v="716245"/>
    <s v="Ana Flores"/>
    <n v="716245"/>
    <s v="Ana Flores"/>
    <n v="21104924"/>
    <s v="ED RESOURCE AIDE &amp; RESTR"/>
    <n v="30481417"/>
    <s v="ED RESOURCE AIDE &amp; RESTR"/>
    <n v="2985119"/>
    <n v="176620"/>
    <s v="007/2023"/>
    <s v="SM"/>
    <s v="Semi-Mth Classified"/>
    <s v="1BXX"/>
    <s v="BB-Instructional Aides"/>
    <n v="18.32"/>
    <n v="6"/>
    <n v="109.89"/>
    <x v="1"/>
  </r>
  <r>
    <x v="0"/>
    <x v="6"/>
    <x v="0"/>
    <s v="010-7810"/>
    <s v="GF-Other State"/>
    <s v="1110-1000-7107T"/>
    <s v="7107T"/>
    <s v="Early Literacy Support Block Grant S"/>
    <n v="1764401"/>
    <s v="WEST ATHENS EL"/>
    <x v="11"/>
    <s v="Instruct Aides-Reg"/>
    <x v="4"/>
    <x v="4"/>
    <n v="202303"/>
    <d v="2023-02-08T00:00:00"/>
    <d v="2023-02-08T00:00:00"/>
    <d v="2023-01-31T00:00:00"/>
    <n v="202303"/>
    <s v="0J40"/>
    <s v="Holiday Pay"/>
    <n v="1180468"/>
    <s v="Tehani Ali"/>
    <n v="1180468"/>
    <s v="Tehani Ali"/>
    <n v="21104924"/>
    <s v="ED RESOURCE AIDE &amp; RESTR"/>
    <n v="30481419"/>
    <s v="ED RESOURCE AIDE &amp; RESTR"/>
    <n v="2985949"/>
    <n v="176637"/>
    <s v="007/2023"/>
    <s v="SM"/>
    <s v="Semi-Mth Classified"/>
    <s v="1BXX"/>
    <s v="BB-Instructional Aides"/>
    <n v="17.22"/>
    <n v="6"/>
    <n v="103.34"/>
    <x v="1"/>
  </r>
  <r>
    <x v="0"/>
    <x v="6"/>
    <x v="0"/>
    <s v="010-7810"/>
    <s v="GF-Other State"/>
    <s v="1110-1000-7107T"/>
    <s v="7107T"/>
    <s v="Early Literacy Support Block Grant S"/>
    <n v="1764401"/>
    <s v="WEST ATHENS EL"/>
    <x v="11"/>
    <s v="Instruct Aides-Reg"/>
    <x v="4"/>
    <x v="4"/>
    <n v="202303"/>
    <d v="2023-02-08T00:00:00"/>
    <d v="2023-02-08T00:00:00"/>
    <d v="2023-01-31T00:00:00"/>
    <n v="202303"/>
    <s v="0J40"/>
    <s v="Holiday Pay"/>
    <n v="1189163"/>
    <s v="Disaiah Dixon"/>
    <n v="1189163"/>
    <s v="Disaiah Dixon"/>
    <n v="21104924"/>
    <s v="ED RESOURCE AIDE &amp; RESTR"/>
    <n v="30481418"/>
    <s v="ED RESOURCE AIDE &amp; RESTR"/>
    <n v="2986747"/>
    <n v="176638"/>
    <s v="007/2023"/>
    <s v="SM"/>
    <s v="Semi-Mth Classified"/>
    <s v="1BXX"/>
    <s v="BB-Instructional Aides"/>
    <n v="17.22"/>
    <n v="6"/>
    <n v="103.34"/>
    <x v="1"/>
  </r>
  <r>
    <x v="0"/>
    <x v="6"/>
    <x v="0"/>
    <s v="010-7810"/>
    <s v="GF-Other State"/>
    <s v="1110-1000-7107T"/>
    <s v="7107T"/>
    <s v="Early Literacy Support Block Grant S"/>
    <n v="1764401"/>
    <s v="WEST ATHENS EL"/>
    <x v="11"/>
    <s v="Instruct Aides-Reg"/>
    <x v="4"/>
    <x v="4"/>
    <n v="202303"/>
    <d v="2023-02-08T00:00:00"/>
    <d v="2023-02-08T00:00:00"/>
    <d v="2023-01-31T00:00:00"/>
    <n v="202303"/>
    <s v="0J44"/>
    <s v="Full pay Illness"/>
    <n v="716245"/>
    <s v="Ana Flores"/>
    <n v="716245"/>
    <s v="Ana Flores"/>
    <n v="21104924"/>
    <s v="ED RESOURCE AIDE &amp; RESTR"/>
    <n v="30481417"/>
    <s v="ED RESOURCE AIDE &amp; RESTR"/>
    <n v="2985119"/>
    <n v="176620"/>
    <s v="007/2023"/>
    <s v="SM"/>
    <s v="Semi-Mth Classified"/>
    <s v="1BXX"/>
    <s v="BB-Instructional Aides"/>
    <n v="18.32"/>
    <n v="12"/>
    <n v="219.79"/>
    <x v="1"/>
  </r>
  <r>
    <x v="0"/>
    <x v="6"/>
    <x v="0"/>
    <s v="010-7810"/>
    <s v="GF-Other State"/>
    <s v="1110-1000-7107T"/>
    <s v="7107T"/>
    <s v="Early Literacy Support Block Grant S"/>
    <n v="1764401"/>
    <s v="WEST ATHENS EL"/>
    <x v="11"/>
    <s v="Instruct Aides-Reg"/>
    <x v="4"/>
    <x v="4"/>
    <n v="202303"/>
    <d v="2023-02-08T00:00:00"/>
    <d v="2023-02-08T00:00:00"/>
    <d v="2023-01-31T00:00:00"/>
    <n v="202303"/>
    <n v="1061"/>
    <s v="BBC -20 yrs Longevity U-B"/>
    <n v="716245"/>
    <s v="Ana Flores"/>
    <n v="716245"/>
    <s v="Ana Flores"/>
    <n v="21104924"/>
    <s v="ED RESOURCE AIDE &amp; RESTR"/>
    <n v="30481417"/>
    <s v="ED RESOURCE AIDE &amp; RESTR"/>
    <n v="2985119"/>
    <n v="176620"/>
    <s v="007/2023"/>
    <s v="SM"/>
    <s v="Semi-Mth Classified"/>
    <s v="1BXX"/>
    <s v="BB-Instructional Aides"/>
    <n v="0.22"/>
    <n v="72"/>
    <n v="15.76"/>
    <x v="1"/>
  </r>
  <r>
    <x v="0"/>
    <x v="6"/>
    <x v="0"/>
    <s v="010-7810"/>
    <s v="GF-Other State"/>
    <s v="1110-1000-7107T"/>
    <s v="7107T"/>
    <s v="Early Literacy Support Block Grant S"/>
    <n v="1764401"/>
    <s v="WEST ATHENS EL"/>
    <x v="12"/>
    <s v="PERS - Classified"/>
    <x v="4"/>
    <x v="4"/>
    <n v="202302"/>
    <d v="2023-01-23T00:00:00"/>
    <d v="2023-01-23T00:00:00"/>
    <d v="2023-01-31T00:00:00"/>
    <n v="202302"/>
    <n v="4952"/>
    <s v="District Paid PERS"/>
    <n v="716245"/>
    <s v="Ana Flores"/>
    <n v="716245"/>
    <s v="Ana Flores"/>
    <n v="21104924"/>
    <s v="ED RESOURCE AIDE &amp; RESTR"/>
    <n v="30481417"/>
    <s v="ED RESOURCE AIDE &amp; RESTR"/>
    <n v="2981949"/>
    <n v="176436"/>
    <s v="007/2023"/>
    <s v="SM"/>
    <s v="Semi-Mth Classified"/>
    <s v="1BXX"/>
    <s v="BB-Instructional Aides"/>
    <n v="0"/>
    <n v="0"/>
    <n v="169.28"/>
    <x v="1"/>
  </r>
  <r>
    <x v="0"/>
    <x v="6"/>
    <x v="0"/>
    <s v="010-7810"/>
    <s v="GF-Other State"/>
    <s v="1110-1000-7107T"/>
    <s v="7107T"/>
    <s v="Early Literacy Support Block Grant S"/>
    <n v="1764401"/>
    <s v="WEST ATHENS EL"/>
    <x v="12"/>
    <s v="PERS - Classified"/>
    <x v="4"/>
    <x v="4"/>
    <n v="202302"/>
    <d v="2023-01-23T00:00:00"/>
    <d v="2023-01-23T00:00:00"/>
    <d v="2023-01-31T00:00:00"/>
    <n v="202302"/>
    <n v="4952"/>
    <s v="District Paid PERS"/>
    <n v="1180468"/>
    <s v="Tehani Ali"/>
    <n v="1180468"/>
    <s v="Tehani Ali"/>
    <n v="21104924"/>
    <s v="ED RESOURCE AIDE &amp; RESTR"/>
    <n v="30481419"/>
    <s v="ED RESOURCE AIDE &amp; RESTR"/>
    <n v="2982019"/>
    <n v="176452"/>
    <s v="007/2023"/>
    <s v="SM"/>
    <s v="Semi-Mth Classified"/>
    <s v="1BXX"/>
    <s v="BB-Instructional Aides"/>
    <n v="0"/>
    <n v="0"/>
    <n v="157.31"/>
    <x v="1"/>
  </r>
  <r>
    <x v="0"/>
    <x v="6"/>
    <x v="0"/>
    <s v="010-7810"/>
    <s v="GF-Other State"/>
    <s v="1110-1000-7107T"/>
    <s v="7107T"/>
    <s v="Early Literacy Support Block Grant S"/>
    <n v="1764401"/>
    <s v="WEST ATHENS EL"/>
    <x v="12"/>
    <s v="PERS - Classified"/>
    <x v="4"/>
    <x v="4"/>
    <n v="202302"/>
    <d v="2023-01-23T00:00:00"/>
    <d v="2023-01-23T00:00:00"/>
    <d v="2023-01-31T00:00:00"/>
    <n v="202302"/>
    <n v="4952"/>
    <s v="District Paid PERS"/>
    <n v="1189163"/>
    <s v="Disaiah Dixon"/>
    <n v="1189163"/>
    <s v="Disaiah Dixon"/>
    <n v="21104924"/>
    <s v="ED RESOURCE AIDE &amp; RESTR"/>
    <n v="30481418"/>
    <s v="ED RESOURCE AIDE &amp; RESTR"/>
    <n v="2982019"/>
    <n v="176452"/>
    <s v="007/2023"/>
    <s v="SM"/>
    <s v="Semi-Mth Classified"/>
    <s v="1BXX"/>
    <s v="BB-Instructional Aides"/>
    <n v="0"/>
    <n v="0"/>
    <n v="157.31"/>
    <x v="1"/>
  </r>
  <r>
    <x v="0"/>
    <x v="6"/>
    <x v="0"/>
    <s v="010-7810"/>
    <s v="GF-Other State"/>
    <s v="1110-1000-7107T"/>
    <s v="7107T"/>
    <s v="Early Literacy Support Block Grant S"/>
    <n v="1764401"/>
    <s v="WEST ATHENS EL"/>
    <x v="12"/>
    <s v="PERS - Classified"/>
    <x v="4"/>
    <x v="4"/>
    <n v="202303"/>
    <d v="2023-02-08T00:00:00"/>
    <d v="2023-02-08T00:00:00"/>
    <d v="2023-01-31T00:00:00"/>
    <n v="202303"/>
    <n v="4952"/>
    <s v="District Paid PERS"/>
    <n v="716245"/>
    <s v="Ana Flores"/>
    <n v="716245"/>
    <s v="Ana Flores"/>
    <n v="21104924"/>
    <s v="ED RESOURCE AIDE &amp; RESTR"/>
    <n v="30481417"/>
    <s v="ED RESOURCE AIDE &amp; RESTR"/>
    <n v="2985119"/>
    <n v="176620"/>
    <s v="007/2023"/>
    <s v="SM"/>
    <s v="Semi-Mth Classified"/>
    <s v="1BXX"/>
    <s v="BB-Instructional Aides"/>
    <n v="0"/>
    <n v="0"/>
    <n v="338.56"/>
    <x v="1"/>
  </r>
  <r>
    <x v="0"/>
    <x v="6"/>
    <x v="0"/>
    <s v="010-7810"/>
    <s v="GF-Other State"/>
    <s v="1110-1000-7107T"/>
    <s v="7107T"/>
    <s v="Early Literacy Support Block Grant S"/>
    <n v="1764401"/>
    <s v="WEST ATHENS EL"/>
    <x v="12"/>
    <s v="PERS - Classified"/>
    <x v="4"/>
    <x v="4"/>
    <n v="202303"/>
    <d v="2023-02-08T00:00:00"/>
    <d v="2023-02-08T00:00:00"/>
    <d v="2023-01-31T00:00:00"/>
    <n v="202303"/>
    <n v="4952"/>
    <s v="District Paid PERS"/>
    <n v="1180468"/>
    <s v="Tehani Ali"/>
    <n v="1180468"/>
    <s v="Tehani Ali"/>
    <n v="21104924"/>
    <s v="ED RESOURCE AIDE &amp; RESTR"/>
    <n v="30481419"/>
    <s v="ED RESOURCE AIDE &amp; RESTR"/>
    <n v="2985949"/>
    <n v="176637"/>
    <s v="007/2023"/>
    <s v="SM"/>
    <s v="Semi-Mth Classified"/>
    <s v="1BXX"/>
    <s v="BB-Instructional Aides"/>
    <n v="0"/>
    <n v="0"/>
    <n v="314.62"/>
    <x v="1"/>
  </r>
  <r>
    <x v="0"/>
    <x v="6"/>
    <x v="0"/>
    <s v="010-7810"/>
    <s v="GF-Other State"/>
    <s v="1110-1000-7107T"/>
    <s v="7107T"/>
    <s v="Early Literacy Support Block Grant S"/>
    <n v="1764401"/>
    <s v="WEST ATHENS EL"/>
    <x v="12"/>
    <s v="PERS - Classified"/>
    <x v="4"/>
    <x v="4"/>
    <n v="202303"/>
    <d v="2023-02-08T00:00:00"/>
    <d v="2023-02-08T00:00:00"/>
    <d v="2023-01-31T00:00:00"/>
    <n v="202303"/>
    <n v="4952"/>
    <s v="District Paid PERS"/>
    <n v="1189163"/>
    <s v="Disaiah Dixon"/>
    <n v="1189163"/>
    <s v="Disaiah Dixon"/>
    <n v="21104924"/>
    <s v="ED RESOURCE AIDE &amp; RESTR"/>
    <n v="30481418"/>
    <s v="ED RESOURCE AIDE &amp; RESTR"/>
    <n v="2986747"/>
    <n v="176638"/>
    <s v="007/2023"/>
    <s v="SM"/>
    <s v="Semi-Mth Classified"/>
    <s v="1BXX"/>
    <s v="BB-Instructional Aides"/>
    <n v="0"/>
    <n v="0"/>
    <n v="314.62"/>
    <x v="1"/>
  </r>
  <r>
    <x v="0"/>
    <x v="6"/>
    <x v="0"/>
    <s v="010-7810"/>
    <s v="GF-Other State"/>
    <s v="1110-1000-7107T"/>
    <s v="7107T"/>
    <s v="Early Literacy Support Block Grant S"/>
    <n v="1764401"/>
    <s v="WEST ATHENS EL"/>
    <x v="13"/>
    <s v="Social Sec-Classfd"/>
    <x v="4"/>
    <x v="4"/>
    <n v="202301"/>
    <d v="2023-01-06T00:00:00"/>
    <d v="2023-01-17T00:00:00"/>
    <d v="2023-01-17T00:00:00"/>
    <s v="B 0 2015"/>
    <n v="4954"/>
    <s v="FICA Taxes-ER"/>
    <n v="1189163"/>
    <s v="Disaiah Dixon"/>
    <n v="1189163"/>
    <s v="Disaiah Dixon"/>
    <n v="21104924"/>
    <s v="ED RESOURCE AIDE &amp; RESTR"/>
    <n v="30481418"/>
    <s v="ED RESOURCE AIDE &amp; RESTR"/>
    <n v="2981851"/>
    <n v="176386"/>
    <s v="007/2023"/>
    <s v="SM"/>
    <s v="Semi-Mth Classified"/>
    <s v="1BXX"/>
    <s v="BB-Instructional Aides"/>
    <n v="0"/>
    <n v="0"/>
    <n v="-2.68"/>
    <x v="1"/>
  </r>
  <r>
    <x v="0"/>
    <x v="6"/>
    <x v="0"/>
    <s v="010-7810"/>
    <s v="GF-Other State"/>
    <s v="1110-1000-7107T"/>
    <s v="7107T"/>
    <s v="Early Literacy Support Block Grant S"/>
    <n v="1764401"/>
    <s v="WEST ATHENS EL"/>
    <x v="13"/>
    <s v="Social Sec-Classfd"/>
    <x v="4"/>
    <x v="4"/>
    <n v="202301"/>
    <d v="2023-01-06T00:00:00"/>
    <d v="2023-01-23T00:00:00"/>
    <d v="2023-01-31T00:00:00"/>
    <n v="202302"/>
    <n v="4954"/>
    <s v="FICA Taxes-ER"/>
    <n v="1189163"/>
    <s v="Disaiah Dixon"/>
    <n v="1189163"/>
    <s v="Disaiah Dixon"/>
    <n v="21104924"/>
    <s v="ED RESOURCE AIDE &amp; RESTR"/>
    <n v="30481418"/>
    <s v="ED RESOURCE AIDE &amp; RESTR"/>
    <n v="2982019"/>
    <n v="176452"/>
    <s v="007/2023"/>
    <s v="SM"/>
    <s v="Semi-Mth Classified"/>
    <s v="1BXX"/>
    <s v="BB-Instructional Aides"/>
    <n v="0"/>
    <n v="0"/>
    <n v="4.0199999999999996"/>
    <x v="1"/>
  </r>
  <r>
    <x v="0"/>
    <x v="6"/>
    <x v="0"/>
    <s v="010-7810"/>
    <s v="GF-Other State"/>
    <s v="1110-1000-7107T"/>
    <s v="7107T"/>
    <s v="Early Literacy Support Block Grant S"/>
    <n v="1764401"/>
    <s v="WEST ATHENS EL"/>
    <x v="13"/>
    <s v="Social Sec-Classfd"/>
    <x v="4"/>
    <x v="4"/>
    <n v="202302"/>
    <d v="2023-01-23T00:00:00"/>
    <d v="2023-01-23T00:00:00"/>
    <d v="2023-01-31T00:00:00"/>
    <n v="202302"/>
    <n v="4954"/>
    <s v="FICA Taxes-ER"/>
    <n v="716245"/>
    <s v="Ana Flores"/>
    <n v="716245"/>
    <s v="Ana Flores"/>
    <n v="21104924"/>
    <s v="ED RESOURCE AIDE &amp; RESTR"/>
    <n v="30481417"/>
    <s v="ED RESOURCE AIDE &amp; RESTR"/>
    <n v="2981949"/>
    <n v="176436"/>
    <s v="007/2023"/>
    <s v="SM"/>
    <s v="Semi-Mth Classified"/>
    <s v="1BXX"/>
    <s v="BB-Instructional Aides"/>
    <n v="0"/>
    <n v="0"/>
    <n v="41.37"/>
    <x v="1"/>
  </r>
  <r>
    <x v="0"/>
    <x v="6"/>
    <x v="0"/>
    <s v="010-7810"/>
    <s v="GF-Other State"/>
    <s v="1110-1000-7107T"/>
    <s v="7107T"/>
    <s v="Early Literacy Support Block Grant S"/>
    <n v="1764401"/>
    <s v="WEST ATHENS EL"/>
    <x v="13"/>
    <s v="Social Sec-Classfd"/>
    <x v="4"/>
    <x v="4"/>
    <n v="202302"/>
    <d v="2023-01-23T00:00:00"/>
    <d v="2023-01-23T00:00:00"/>
    <d v="2023-01-31T00:00:00"/>
    <n v="202302"/>
    <n v="4954"/>
    <s v="FICA Taxes-ER"/>
    <n v="1180468"/>
    <s v="Tehani Ali"/>
    <n v="1180468"/>
    <s v="Tehani Ali"/>
    <n v="21104924"/>
    <s v="ED RESOURCE AIDE &amp; RESTR"/>
    <n v="30481419"/>
    <s v="ED RESOURCE AIDE &amp; RESTR"/>
    <n v="2982019"/>
    <n v="176452"/>
    <s v="007/2023"/>
    <s v="SM"/>
    <s v="Semi-Mth Classified"/>
    <s v="1BXX"/>
    <s v="BB-Instructional Aides"/>
    <n v="0"/>
    <n v="0"/>
    <n v="31.47"/>
    <x v="1"/>
  </r>
  <r>
    <x v="0"/>
    <x v="6"/>
    <x v="0"/>
    <s v="010-7810"/>
    <s v="GF-Other State"/>
    <s v="1110-1000-7107T"/>
    <s v="7107T"/>
    <s v="Early Literacy Support Block Grant S"/>
    <n v="1764401"/>
    <s v="WEST ATHENS EL"/>
    <x v="13"/>
    <s v="Social Sec-Classfd"/>
    <x v="4"/>
    <x v="4"/>
    <n v="202302"/>
    <d v="2023-01-23T00:00:00"/>
    <d v="2023-01-23T00:00:00"/>
    <d v="2023-01-31T00:00:00"/>
    <n v="202302"/>
    <n v="4954"/>
    <s v="FICA Taxes-ER"/>
    <n v="1189163"/>
    <s v="Disaiah Dixon"/>
    <n v="1189163"/>
    <s v="Disaiah Dixon"/>
    <n v="21104924"/>
    <s v="ED RESOURCE AIDE &amp; RESTR"/>
    <n v="30481418"/>
    <s v="ED RESOURCE AIDE &amp; RESTR"/>
    <n v="2982019"/>
    <n v="176452"/>
    <s v="007/2023"/>
    <s v="SM"/>
    <s v="Semi-Mth Classified"/>
    <s v="1BXX"/>
    <s v="BB-Instructional Aides"/>
    <n v="0"/>
    <n v="0"/>
    <n v="32.04"/>
    <x v="1"/>
  </r>
  <r>
    <x v="0"/>
    <x v="6"/>
    <x v="0"/>
    <s v="010-7810"/>
    <s v="GF-Other State"/>
    <s v="1110-1000-7107T"/>
    <s v="7107T"/>
    <s v="Early Literacy Support Block Grant S"/>
    <n v="1764401"/>
    <s v="WEST ATHENS EL"/>
    <x v="13"/>
    <s v="Social Sec-Classfd"/>
    <x v="4"/>
    <x v="4"/>
    <n v="202303"/>
    <d v="2023-02-08T00:00:00"/>
    <d v="2023-02-08T00:00:00"/>
    <d v="2023-01-31T00:00:00"/>
    <n v="202303"/>
    <n v="4954"/>
    <s v="FICA Taxes-ER"/>
    <n v="716245"/>
    <s v="Ana Flores"/>
    <n v="716245"/>
    <s v="Ana Flores"/>
    <n v="21104924"/>
    <s v="ED RESOURCE AIDE &amp; RESTR"/>
    <n v="30481417"/>
    <s v="ED RESOURCE AIDE &amp; RESTR"/>
    <n v="2985119"/>
    <n v="176620"/>
    <s v="007/2023"/>
    <s v="SM"/>
    <s v="Semi-Mth Classified"/>
    <s v="1BXX"/>
    <s v="BB-Instructional Aides"/>
    <n v="0"/>
    <n v="0"/>
    <n v="82.74"/>
    <x v="1"/>
  </r>
  <r>
    <x v="0"/>
    <x v="6"/>
    <x v="0"/>
    <s v="010-7810"/>
    <s v="GF-Other State"/>
    <s v="1110-1000-7107T"/>
    <s v="7107T"/>
    <s v="Early Literacy Support Block Grant S"/>
    <n v="1764401"/>
    <s v="WEST ATHENS EL"/>
    <x v="13"/>
    <s v="Social Sec-Classfd"/>
    <x v="4"/>
    <x v="4"/>
    <n v="202303"/>
    <d v="2023-02-08T00:00:00"/>
    <d v="2023-02-08T00:00:00"/>
    <d v="2023-01-31T00:00:00"/>
    <n v="202303"/>
    <n v="4954"/>
    <s v="FICA Taxes-ER"/>
    <n v="1180468"/>
    <s v="Tehani Ali"/>
    <n v="1180468"/>
    <s v="Tehani Ali"/>
    <n v="21104924"/>
    <s v="ED RESOURCE AIDE &amp; RESTR"/>
    <n v="30481419"/>
    <s v="ED RESOURCE AIDE &amp; RESTR"/>
    <n v="2985949"/>
    <n v="176637"/>
    <s v="007/2023"/>
    <s v="SM"/>
    <s v="Semi-Mth Classified"/>
    <s v="1BXX"/>
    <s v="BB-Instructional Aides"/>
    <n v="0"/>
    <n v="0"/>
    <n v="69.91"/>
    <x v="1"/>
  </r>
  <r>
    <x v="0"/>
    <x v="6"/>
    <x v="0"/>
    <s v="010-7810"/>
    <s v="GF-Other State"/>
    <s v="1110-1000-7107T"/>
    <s v="7107T"/>
    <s v="Early Literacy Support Block Grant S"/>
    <n v="1764401"/>
    <s v="WEST ATHENS EL"/>
    <x v="13"/>
    <s v="Social Sec-Classfd"/>
    <x v="4"/>
    <x v="4"/>
    <n v="202303"/>
    <d v="2023-02-08T00:00:00"/>
    <d v="2023-02-08T00:00:00"/>
    <d v="2023-01-31T00:00:00"/>
    <n v="202303"/>
    <n v="4954"/>
    <s v="FICA Taxes-ER"/>
    <n v="1189163"/>
    <s v="Disaiah Dixon"/>
    <n v="1189163"/>
    <s v="Disaiah Dixon"/>
    <n v="21104924"/>
    <s v="ED RESOURCE AIDE &amp; RESTR"/>
    <n v="30481418"/>
    <s v="ED RESOURCE AIDE &amp; RESTR"/>
    <n v="2986747"/>
    <n v="176638"/>
    <s v="007/2023"/>
    <s v="SM"/>
    <s v="Semi-Mth Classified"/>
    <s v="1BXX"/>
    <s v="BB-Instructional Aides"/>
    <n v="0"/>
    <n v="0"/>
    <n v="76.88"/>
    <x v="1"/>
  </r>
  <r>
    <x v="0"/>
    <x v="6"/>
    <x v="0"/>
    <s v="010-7810"/>
    <s v="GF-Other State"/>
    <s v="1110-1000-7107T"/>
    <s v="7107T"/>
    <s v="Early Literacy Support Block Grant S"/>
    <n v="1764401"/>
    <s v="WEST ATHENS EL"/>
    <x v="13"/>
    <s v="Social Sec-Classfd"/>
    <x v="4"/>
    <x v="4"/>
    <s v="B 0 2015"/>
    <d v="2023-01-17T00:00:00"/>
    <d v="2023-01-17T00:00:00"/>
    <d v="2023-01-17T00:00:00"/>
    <s v="B 0 2015"/>
    <n v="4954"/>
    <s v="FICA Taxes-ER"/>
    <n v="1189163"/>
    <s v="Disaiah Dixon"/>
    <n v="1189163"/>
    <s v="Disaiah Dixon"/>
    <n v="21104924"/>
    <s v="ED RESOURCE AIDE &amp; RESTR"/>
    <n v="30481418"/>
    <s v="ED RESOURCE AIDE &amp; RESTR"/>
    <n v="2981851"/>
    <n v="176386"/>
    <s v="007/2023"/>
    <s v="SM"/>
    <s v="Semi-Mth Classified"/>
    <s v="1BXX"/>
    <s v="BB-Instructional Aides"/>
    <n v="0"/>
    <n v="0"/>
    <n v="4.5"/>
    <x v="1"/>
  </r>
  <r>
    <x v="0"/>
    <x v="6"/>
    <x v="0"/>
    <s v="010-7810"/>
    <s v="GF-Other State"/>
    <s v="1110-1000-7107T"/>
    <s v="7107T"/>
    <s v="Early Literacy Support Block Grant S"/>
    <n v="1764401"/>
    <s v="WEST ATHENS EL"/>
    <x v="14"/>
    <s v="Medicare-Classified"/>
    <x v="4"/>
    <x v="4"/>
    <n v="202301"/>
    <d v="2023-01-06T00:00:00"/>
    <d v="2023-01-17T00:00:00"/>
    <d v="2023-01-17T00:00:00"/>
    <s v="B 0 2015"/>
    <n v="4956"/>
    <s v="Medr Taxes-ERd"/>
    <n v="1189163"/>
    <s v="Disaiah Dixon"/>
    <n v="1189163"/>
    <s v="Disaiah Dixon"/>
    <n v="21104924"/>
    <s v="ED RESOURCE AIDE &amp; RESTR"/>
    <n v="30481418"/>
    <s v="ED RESOURCE AIDE &amp; RESTR"/>
    <n v="2981851"/>
    <n v="176386"/>
    <s v="007/2023"/>
    <s v="SM"/>
    <s v="Semi-Mth Classified"/>
    <s v="1BXX"/>
    <s v="BB-Instructional Aides"/>
    <n v="0"/>
    <n v="0"/>
    <n v="-0.62"/>
    <x v="1"/>
  </r>
  <r>
    <x v="0"/>
    <x v="6"/>
    <x v="0"/>
    <s v="010-7810"/>
    <s v="GF-Other State"/>
    <s v="1110-1000-7107T"/>
    <s v="7107T"/>
    <s v="Early Literacy Support Block Grant S"/>
    <n v="1764401"/>
    <s v="WEST ATHENS EL"/>
    <x v="14"/>
    <s v="Medicare-Classified"/>
    <x v="4"/>
    <x v="4"/>
    <n v="202301"/>
    <d v="2023-01-06T00:00:00"/>
    <d v="2023-01-23T00:00:00"/>
    <d v="2023-01-31T00:00:00"/>
    <n v="202302"/>
    <n v="4956"/>
    <s v="Medr Taxes-ERd"/>
    <n v="1189163"/>
    <s v="Disaiah Dixon"/>
    <n v="1189163"/>
    <s v="Disaiah Dixon"/>
    <n v="21104924"/>
    <s v="ED RESOURCE AIDE &amp; RESTR"/>
    <n v="30481418"/>
    <s v="ED RESOURCE AIDE &amp; RESTR"/>
    <n v="2982019"/>
    <n v="176452"/>
    <s v="007/2023"/>
    <s v="SM"/>
    <s v="Semi-Mth Classified"/>
    <s v="1BXX"/>
    <s v="BB-Instructional Aides"/>
    <n v="0"/>
    <n v="0"/>
    <n v="0.93"/>
    <x v="1"/>
  </r>
  <r>
    <x v="0"/>
    <x v="6"/>
    <x v="0"/>
    <s v="010-7810"/>
    <s v="GF-Other State"/>
    <s v="1110-1000-7107T"/>
    <s v="7107T"/>
    <s v="Early Literacy Support Block Grant S"/>
    <n v="1764401"/>
    <s v="WEST ATHENS EL"/>
    <x v="14"/>
    <s v="Medicare-Classified"/>
    <x v="4"/>
    <x v="4"/>
    <n v="202302"/>
    <d v="2023-01-23T00:00:00"/>
    <d v="2023-01-23T00:00:00"/>
    <d v="2023-01-31T00:00:00"/>
    <n v="202302"/>
    <n v="4956"/>
    <s v="Medr Taxes-ERd"/>
    <n v="716245"/>
    <s v="Ana Flores"/>
    <n v="716245"/>
    <s v="Ana Flores"/>
    <n v="21104924"/>
    <s v="ED RESOURCE AIDE &amp; RESTR"/>
    <n v="30481417"/>
    <s v="ED RESOURCE AIDE &amp; RESTR"/>
    <n v="2981949"/>
    <n v="176436"/>
    <s v="007/2023"/>
    <s v="SM"/>
    <s v="Semi-Mth Classified"/>
    <s v="1BXX"/>
    <s v="BB-Instructional Aides"/>
    <n v="0"/>
    <n v="0"/>
    <n v="9.68"/>
    <x v="1"/>
  </r>
  <r>
    <x v="0"/>
    <x v="6"/>
    <x v="0"/>
    <s v="010-7810"/>
    <s v="GF-Other State"/>
    <s v="1110-1000-7107T"/>
    <s v="7107T"/>
    <s v="Early Literacy Support Block Grant S"/>
    <n v="1764401"/>
    <s v="WEST ATHENS EL"/>
    <x v="14"/>
    <s v="Medicare-Classified"/>
    <x v="4"/>
    <x v="4"/>
    <n v="202302"/>
    <d v="2023-01-23T00:00:00"/>
    <d v="2023-01-23T00:00:00"/>
    <d v="2023-01-31T00:00:00"/>
    <n v="202302"/>
    <n v="4956"/>
    <s v="Medr Taxes-ERd"/>
    <n v="1180468"/>
    <s v="Tehani Ali"/>
    <n v="1180468"/>
    <s v="Tehani Ali"/>
    <n v="21104924"/>
    <s v="ED RESOURCE AIDE &amp; RESTR"/>
    <n v="30481419"/>
    <s v="ED RESOURCE AIDE &amp; RESTR"/>
    <n v="2982019"/>
    <n v="176452"/>
    <s v="007/2023"/>
    <s v="SM"/>
    <s v="Semi-Mth Classified"/>
    <s v="1BXX"/>
    <s v="BB-Instructional Aides"/>
    <n v="0"/>
    <n v="0"/>
    <n v="7.36"/>
    <x v="1"/>
  </r>
  <r>
    <x v="0"/>
    <x v="6"/>
    <x v="0"/>
    <s v="010-7810"/>
    <s v="GF-Other State"/>
    <s v="1110-1000-7107T"/>
    <s v="7107T"/>
    <s v="Early Literacy Support Block Grant S"/>
    <n v="1764401"/>
    <s v="WEST ATHENS EL"/>
    <x v="14"/>
    <s v="Medicare-Classified"/>
    <x v="4"/>
    <x v="4"/>
    <n v="202302"/>
    <d v="2023-01-23T00:00:00"/>
    <d v="2023-01-23T00:00:00"/>
    <d v="2023-01-31T00:00:00"/>
    <n v="202302"/>
    <n v="4956"/>
    <s v="Medr Taxes-ERd"/>
    <n v="1189163"/>
    <s v="Disaiah Dixon"/>
    <n v="1189163"/>
    <s v="Disaiah Dixon"/>
    <n v="21104924"/>
    <s v="ED RESOURCE AIDE &amp; RESTR"/>
    <n v="30481418"/>
    <s v="ED RESOURCE AIDE &amp; RESTR"/>
    <n v="2982019"/>
    <n v="176452"/>
    <s v="007/2023"/>
    <s v="SM"/>
    <s v="Semi-Mth Classified"/>
    <s v="1BXX"/>
    <s v="BB-Instructional Aides"/>
    <n v="0"/>
    <n v="0"/>
    <n v="7.49"/>
    <x v="1"/>
  </r>
  <r>
    <x v="0"/>
    <x v="6"/>
    <x v="0"/>
    <s v="010-7810"/>
    <s v="GF-Other State"/>
    <s v="1110-1000-7107T"/>
    <s v="7107T"/>
    <s v="Early Literacy Support Block Grant S"/>
    <n v="1764401"/>
    <s v="WEST ATHENS EL"/>
    <x v="14"/>
    <s v="Medicare-Classified"/>
    <x v="4"/>
    <x v="4"/>
    <n v="202303"/>
    <d v="2023-02-08T00:00:00"/>
    <d v="2023-02-08T00:00:00"/>
    <d v="2023-01-31T00:00:00"/>
    <n v="202303"/>
    <n v="4956"/>
    <s v="Medr Taxes-ERd"/>
    <n v="716245"/>
    <s v="Ana Flores"/>
    <n v="716245"/>
    <s v="Ana Flores"/>
    <n v="21104924"/>
    <s v="ED RESOURCE AIDE &amp; RESTR"/>
    <n v="30481417"/>
    <s v="ED RESOURCE AIDE &amp; RESTR"/>
    <n v="2985119"/>
    <n v="176620"/>
    <s v="007/2023"/>
    <s v="SM"/>
    <s v="Semi-Mth Classified"/>
    <s v="1BXX"/>
    <s v="BB-Instructional Aides"/>
    <n v="0"/>
    <n v="0"/>
    <n v="19.350000000000001"/>
    <x v="1"/>
  </r>
  <r>
    <x v="0"/>
    <x v="6"/>
    <x v="0"/>
    <s v="010-7810"/>
    <s v="GF-Other State"/>
    <s v="1110-1000-7107T"/>
    <s v="7107T"/>
    <s v="Early Literacy Support Block Grant S"/>
    <n v="1764401"/>
    <s v="WEST ATHENS EL"/>
    <x v="14"/>
    <s v="Medicare-Classified"/>
    <x v="4"/>
    <x v="4"/>
    <n v="202303"/>
    <d v="2023-02-08T00:00:00"/>
    <d v="2023-02-08T00:00:00"/>
    <d v="2023-01-31T00:00:00"/>
    <n v="202303"/>
    <n v="4956"/>
    <s v="Medr Taxes-ERd"/>
    <n v="1180468"/>
    <s v="Tehani Ali"/>
    <n v="1180468"/>
    <s v="Tehani Ali"/>
    <n v="21104924"/>
    <s v="ED RESOURCE AIDE &amp; RESTR"/>
    <n v="30481419"/>
    <s v="ED RESOURCE AIDE &amp; RESTR"/>
    <n v="2985949"/>
    <n v="176637"/>
    <s v="007/2023"/>
    <s v="SM"/>
    <s v="Semi-Mth Classified"/>
    <s v="1BXX"/>
    <s v="BB-Instructional Aides"/>
    <n v="0"/>
    <n v="0"/>
    <n v="16.350000000000001"/>
    <x v="1"/>
  </r>
  <r>
    <x v="0"/>
    <x v="6"/>
    <x v="0"/>
    <s v="010-7810"/>
    <s v="GF-Other State"/>
    <s v="1110-1000-7107T"/>
    <s v="7107T"/>
    <s v="Early Literacy Support Block Grant S"/>
    <n v="1764401"/>
    <s v="WEST ATHENS EL"/>
    <x v="14"/>
    <s v="Medicare-Classified"/>
    <x v="4"/>
    <x v="4"/>
    <n v="202303"/>
    <d v="2023-02-08T00:00:00"/>
    <d v="2023-02-08T00:00:00"/>
    <d v="2023-01-31T00:00:00"/>
    <n v="202303"/>
    <n v="4956"/>
    <s v="Medr Taxes-ERd"/>
    <n v="1189163"/>
    <s v="Disaiah Dixon"/>
    <n v="1189163"/>
    <s v="Disaiah Dixon"/>
    <n v="21104924"/>
    <s v="ED RESOURCE AIDE &amp; RESTR"/>
    <n v="30481418"/>
    <s v="ED RESOURCE AIDE &amp; RESTR"/>
    <n v="2986747"/>
    <n v="176638"/>
    <s v="007/2023"/>
    <s v="SM"/>
    <s v="Semi-Mth Classified"/>
    <s v="1BXX"/>
    <s v="BB-Instructional Aides"/>
    <n v="0"/>
    <n v="0"/>
    <n v="17.989999999999998"/>
    <x v="1"/>
  </r>
  <r>
    <x v="0"/>
    <x v="6"/>
    <x v="0"/>
    <s v="010-7810"/>
    <s v="GF-Other State"/>
    <s v="1110-1000-7107T"/>
    <s v="7107T"/>
    <s v="Early Literacy Support Block Grant S"/>
    <n v="1764401"/>
    <s v="WEST ATHENS EL"/>
    <x v="14"/>
    <s v="Medicare-Classified"/>
    <x v="4"/>
    <x v="4"/>
    <s v="B 0 2015"/>
    <d v="2023-01-17T00:00:00"/>
    <d v="2023-01-17T00:00:00"/>
    <d v="2023-01-17T00:00:00"/>
    <s v="B 0 2015"/>
    <n v="4956"/>
    <s v="Medr Taxes-ERd"/>
    <n v="1189163"/>
    <s v="Disaiah Dixon"/>
    <n v="1189163"/>
    <s v="Disaiah Dixon"/>
    <n v="21104924"/>
    <s v="ED RESOURCE AIDE &amp; RESTR"/>
    <n v="30481418"/>
    <s v="ED RESOURCE AIDE &amp; RESTR"/>
    <n v="2981851"/>
    <n v="176386"/>
    <s v="007/2023"/>
    <s v="SM"/>
    <s v="Semi-Mth Classified"/>
    <s v="1BXX"/>
    <s v="BB-Instructional Aides"/>
    <n v="0"/>
    <n v="0"/>
    <n v="1.05"/>
    <x v="1"/>
  </r>
  <r>
    <x v="0"/>
    <x v="6"/>
    <x v="0"/>
    <s v="010-7810"/>
    <s v="GF-Other State"/>
    <s v="1110-1000-7107T"/>
    <s v="7107T"/>
    <s v="Early Literacy Support Block Grant S"/>
    <n v="1764401"/>
    <s v="WEST ATHENS EL"/>
    <x v="9"/>
    <s v="Health/Welfare-Class"/>
    <x v="4"/>
    <x v="4"/>
    <n v="202302"/>
    <d v="2023-01-23T00:00:00"/>
    <d v="2023-01-23T00:00:00"/>
    <d v="2023-01-31T00:00:00"/>
    <n v="202302"/>
    <n v="4927"/>
    <s v="Health &amp; Medical Active"/>
    <n v="716245"/>
    <s v="Ana Flores"/>
    <n v="716245"/>
    <s v="Ana Flores"/>
    <n v="21104924"/>
    <s v="ED RESOURCE AIDE &amp; RESTR"/>
    <n v="30481417"/>
    <s v="ED RESOURCE AIDE &amp; RESTR"/>
    <n v="2981949"/>
    <n v="176436"/>
    <s v="007/2023"/>
    <s v="SM"/>
    <s v="Semi-Mth Classified"/>
    <s v="1BXX"/>
    <s v="BB-Instructional Aides"/>
    <n v="0"/>
    <n v="0"/>
    <n v="1183.33"/>
    <x v="1"/>
  </r>
  <r>
    <x v="0"/>
    <x v="6"/>
    <x v="0"/>
    <s v="010-7810"/>
    <s v="GF-Other State"/>
    <s v="1110-1000-7107T"/>
    <s v="7107T"/>
    <s v="Early Literacy Support Block Grant S"/>
    <n v="1764401"/>
    <s v="WEST ATHENS EL"/>
    <x v="9"/>
    <s v="Health/Welfare-Class"/>
    <x v="4"/>
    <x v="4"/>
    <n v="202302"/>
    <d v="2023-01-23T00:00:00"/>
    <d v="2023-01-23T00:00:00"/>
    <d v="2023-01-31T00:00:00"/>
    <n v="202302"/>
    <n v="4927"/>
    <s v="Health &amp; Medical Active"/>
    <n v="1189163"/>
    <s v="Disaiah Dixon"/>
    <n v="1189163"/>
    <s v="Disaiah Dixon"/>
    <n v="21104924"/>
    <s v="ED RESOURCE AIDE &amp; RESTR"/>
    <n v="30481418"/>
    <s v="ED RESOURCE AIDE &amp; RESTR"/>
    <n v="2982019"/>
    <n v="176452"/>
    <s v="007/2023"/>
    <s v="SM"/>
    <s v="Semi-Mth Classified"/>
    <s v="1BXX"/>
    <s v="BB-Instructional Aides"/>
    <n v="0"/>
    <n v="0"/>
    <n v="1183.33"/>
    <x v="1"/>
  </r>
  <r>
    <x v="0"/>
    <x v="6"/>
    <x v="0"/>
    <s v="010-7810"/>
    <s v="GF-Other State"/>
    <s v="1110-1000-7107T"/>
    <s v="7107T"/>
    <s v="Early Literacy Support Block Grant S"/>
    <n v="1764401"/>
    <s v="WEST ATHENS EL"/>
    <x v="15"/>
    <s v="Unemploy Insur-Class"/>
    <x v="4"/>
    <x v="4"/>
    <n v="202301"/>
    <d v="2023-01-06T00:00:00"/>
    <d v="2023-01-17T00:00:00"/>
    <d v="2023-01-17T00:00:00"/>
    <s v="B 0 2015"/>
    <n v="4960"/>
    <s v="State UI Tax"/>
    <n v="1189163"/>
    <s v="Disaiah Dixon"/>
    <n v="1189163"/>
    <s v="Disaiah Dixon"/>
    <n v="21104924"/>
    <s v="ED RESOURCE AIDE &amp; RESTR"/>
    <n v="30481418"/>
    <s v="ED RESOURCE AIDE &amp; RESTR"/>
    <n v="2981851"/>
    <n v="176386"/>
    <s v="007/2023"/>
    <s v="SM"/>
    <s v="Semi-Mth Classified"/>
    <s v="1BXX"/>
    <s v="BB-Instructional Aides"/>
    <n v="0"/>
    <n v="0"/>
    <n v="-0.22"/>
    <x v="1"/>
  </r>
  <r>
    <x v="0"/>
    <x v="6"/>
    <x v="0"/>
    <s v="010-7810"/>
    <s v="GF-Other State"/>
    <s v="1110-1000-7107T"/>
    <s v="7107T"/>
    <s v="Early Literacy Support Block Grant S"/>
    <n v="1764401"/>
    <s v="WEST ATHENS EL"/>
    <x v="15"/>
    <s v="Unemploy Insur-Class"/>
    <x v="4"/>
    <x v="4"/>
    <n v="202301"/>
    <d v="2023-01-06T00:00:00"/>
    <d v="2023-01-23T00:00:00"/>
    <d v="2023-01-31T00:00:00"/>
    <n v="202302"/>
    <n v="4960"/>
    <s v="State UI Tax"/>
    <n v="1189163"/>
    <s v="Disaiah Dixon"/>
    <n v="1189163"/>
    <s v="Disaiah Dixon"/>
    <n v="21104924"/>
    <s v="ED RESOURCE AIDE &amp; RESTR"/>
    <n v="30481418"/>
    <s v="ED RESOURCE AIDE &amp; RESTR"/>
    <n v="2982019"/>
    <n v="176452"/>
    <s v="007/2023"/>
    <s v="SM"/>
    <s v="Semi-Mth Classified"/>
    <s v="1BXX"/>
    <s v="BB-Instructional Aides"/>
    <n v="0"/>
    <n v="0"/>
    <n v="0.33"/>
    <x v="1"/>
  </r>
  <r>
    <x v="0"/>
    <x v="6"/>
    <x v="0"/>
    <s v="010-7810"/>
    <s v="GF-Other State"/>
    <s v="1110-1000-7107T"/>
    <s v="7107T"/>
    <s v="Early Literacy Support Block Grant S"/>
    <n v="1764401"/>
    <s v="WEST ATHENS EL"/>
    <x v="15"/>
    <s v="Unemploy Insur-Class"/>
    <x v="4"/>
    <x v="4"/>
    <n v="202302"/>
    <d v="2023-01-23T00:00:00"/>
    <d v="2023-01-23T00:00:00"/>
    <d v="2023-01-31T00:00:00"/>
    <n v="202302"/>
    <n v="4960"/>
    <s v="State UI Tax"/>
    <n v="716245"/>
    <s v="Ana Flores"/>
    <n v="716245"/>
    <s v="Ana Flores"/>
    <n v="21104924"/>
    <s v="ED RESOURCE AIDE &amp; RESTR"/>
    <n v="30481417"/>
    <s v="ED RESOURCE AIDE &amp; RESTR"/>
    <n v="2981949"/>
    <n v="176436"/>
    <s v="007/2023"/>
    <s v="SM"/>
    <s v="Semi-Mth Classified"/>
    <s v="1BXX"/>
    <s v="BB-Instructional Aides"/>
    <n v="0"/>
    <n v="0"/>
    <n v="3.34"/>
    <x v="1"/>
  </r>
  <r>
    <x v="0"/>
    <x v="6"/>
    <x v="0"/>
    <s v="010-7810"/>
    <s v="GF-Other State"/>
    <s v="1110-1000-7107T"/>
    <s v="7107T"/>
    <s v="Early Literacy Support Block Grant S"/>
    <n v="1764401"/>
    <s v="WEST ATHENS EL"/>
    <x v="15"/>
    <s v="Unemploy Insur-Class"/>
    <x v="4"/>
    <x v="4"/>
    <n v="202302"/>
    <d v="2023-01-23T00:00:00"/>
    <d v="2023-01-23T00:00:00"/>
    <d v="2023-01-31T00:00:00"/>
    <n v="202302"/>
    <n v="4960"/>
    <s v="State UI Tax"/>
    <n v="1180468"/>
    <s v="Tehani Ali"/>
    <n v="1180468"/>
    <s v="Tehani Ali"/>
    <n v="21104924"/>
    <s v="ED RESOURCE AIDE &amp; RESTR"/>
    <n v="30481419"/>
    <s v="ED RESOURCE AIDE &amp; RESTR"/>
    <n v="2982019"/>
    <n v="176452"/>
    <s v="007/2023"/>
    <s v="SM"/>
    <s v="Semi-Mth Classified"/>
    <s v="1BXX"/>
    <s v="BB-Instructional Aides"/>
    <n v="0"/>
    <n v="0"/>
    <n v="2.54"/>
    <x v="1"/>
  </r>
  <r>
    <x v="0"/>
    <x v="6"/>
    <x v="0"/>
    <s v="010-7810"/>
    <s v="GF-Other State"/>
    <s v="1110-1000-7107T"/>
    <s v="7107T"/>
    <s v="Early Literacy Support Block Grant S"/>
    <n v="1764401"/>
    <s v="WEST ATHENS EL"/>
    <x v="15"/>
    <s v="Unemploy Insur-Class"/>
    <x v="4"/>
    <x v="4"/>
    <n v="202302"/>
    <d v="2023-01-23T00:00:00"/>
    <d v="2023-01-23T00:00:00"/>
    <d v="2023-01-31T00:00:00"/>
    <n v="202302"/>
    <n v="4960"/>
    <s v="State UI Tax"/>
    <n v="1189163"/>
    <s v="Disaiah Dixon"/>
    <n v="1189163"/>
    <s v="Disaiah Dixon"/>
    <n v="21104924"/>
    <s v="ED RESOURCE AIDE &amp; RESTR"/>
    <n v="30481418"/>
    <s v="ED RESOURCE AIDE &amp; RESTR"/>
    <n v="2982019"/>
    <n v="176452"/>
    <s v="007/2023"/>
    <s v="SM"/>
    <s v="Semi-Mth Classified"/>
    <s v="1BXX"/>
    <s v="BB-Instructional Aides"/>
    <n v="0"/>
    <n v="0"/>
    <n v="2.59"/>
    <x v="1"/>
  </r>
  <r>
    <x v="0"/>
    <x v="6"/>
    <x v="0"/>
    <s v="010-7810"/>
    <s v="GF-Other State"/>
    <s v="1110-1000-7107T"/>
    <s v="7107T"/>
    <s v="Early Literacy Support Block Grant S"/>
    <n v="1764401"/>
    <s v="WEST ATHENS EL"/>
    <x v="15"/>
    <s v="Unemploy Insur-Class"/>
    <x v="4"/>
    <x v="4"/>
    <n v="202303"/>
    <d v="2023-02-08T00:00:00"/>
    <d v="2023-02-08T00:00:00"/>
    <d v="2023-01-31T00:00:00"/>
    <n v="202303"/>
    <n v="4960"/>
    <s v="State UI Tax"/>
    <n v="716245"/>
    <s v="Ana Flores"/>
    <n v="716245"/>
    <s v="Ana Flores"/>
    <n v="21104924"/>
    <s v="ED RESOURCE AIDE &amp; RESTR"/>
    <n v="30481417"/>
    <s v="ED RESOURCE AIDE &amp; RESTR"/>
    <n v="2985119"/>
    <n v="176620"/>
    <s v="007/2023"/>
    <s v="SM"/>
    <s v="Semi-Mth Classified"/>
    <s v="1BXX"/>
    <s v="BB-Instructional Aides"/>
    <n v="0"/>
    <n v="0"/>
    <n v="6.67"/>
    <x v="1"/>
  </r>
  <r>
    <x v="0"/>
    <x v="6"/>
    <x v="0"/>
    <s v="010-7810"/>
    <s v="GF-Other State"/>
    <s v="1110-1000-7107T"/>
    <s v="7107T"/>
    <s v="Early Literacy Support Block Grant S"/>
    <n v="1764401"/>
    <s v="WEST ATHENS EL"/>
    <x v="15"/>
    <s v="Unemploy Insur-Class"/>
    <x v="4"/>
    <x v="4"/>
    <n v="202303"/>
    <d v="2023-02-08T00:00:00"/>
    <d v="2023-02-08T00:00:00"/>
    <d v="2023-01-31T00:00:00"/>
    <n v="202303"/>
    <n v="4960"/>
    <s v="State UI Tax"/>
    <n v="1180468"/>
    <s v="Tehani Ali"/>
    <n v="1180468"/>
    <s v="Tehani Ali"/>
    <n v="21104924"/>
    <s v="ED RESOURCE AIDE &amp; RESTR"/>
    <n v="30481419"/>
    <s v="ED RESOURCE AIDE &amp; RESTR"/>
    <n v="2985949"/>
    <n v="176637"/>
    <s v="007/2023"/>
    <s v="SM"/>
    <s v="Semi-Mth Classified"/>
    <s v="1BXX"/>
    <s v="BB-Instructional Aides"/>
    <n v="0"/>
    <n v="0"/>
    <n v="5.63"/>
    <x v="1"/>
  </r>
  <r>
    <x v="0"/>
    <x v="6"/>
    <x v="0"/>
    <s v="010-7810"/>
    <s v="GF-Other State"/>
    <s v="1110-1000-7107T"/>
    <s v="7107T"/>
    <s v="Early Literacy Support Block Grant S"/>
    <n v="1764401"/>
    <s v="WEST ATHENS EL"/>
    <x v="15"/>
    <s v="Unemploy Insur-Class"/>
    <x v="4"/>
    <x v="4"/>
    <n v="202303"/>
    <d v="2023-02-08T00:00:00"/>
    <d v="2023-02-08T00:00:00"/>
    <d v="2023-01-31T00:00:00"/>
    <n v="202303"/>
    <n v="4960"/>
    <s v="State UI Tax"/>
    <n v="1189163"/>
    <s v="Disaiah Dixon"/>
    <n v="1189163"/>
    <s v="Disaiah Dixon"/>
    <n v="21104924"/>
    <s v="ED RESOURCE AIDE &amp; RESTR"/>
    <n v="30481418"/>
    <s v="ED RESOURCE AIDE &amp; RESTR"/>
    <n v="2986747"/>
    <n v="176638"/>
    <s v="007/2023"/>
    <s v="SM"/>
    <s v="Semi-Mth Classified"/>
    <s v="1BXX"/>
    <s v="BB-Instructional Aides"/>
    <n v="0"/>
    <n v="0"/>
    <n v="6.2"/>
    <x v="1"/>
  </r>
  <r>
    <x v="0"/>
    <x v="6"/>
    <x v="0"/>
    <s v="010-7810"/>
    <s v="GF-Other State"/>
    <s v="1110-1000-7107T"/>
    <s v="7107T"/>
    <s v="Early Literacy Support Block Grant S"/>
    <n v="1764401"/>
    <s v="WEST ATHENS EL"/>
    <x v="15"/>
    <s v="Unemploy Insur-Class"/>
    <x v="4"/>
    <x v="4"/>
    <s v="B 0 2015"/>
    <d v="2023-01-17T00:00:00"/>
    <d v="2023-01-17T00:00:00"/>
    <d v="2023-01-17T00:00:00"/>
    <s v="B 0 2015"/>
    <n v="4960"/>
    <s v="State UI Tax"/>
    <n v="1189163"/>
    <s v="Disaiah Dixon"/>
    <n v="1189163"/>
    <s v="Disaiah Dixon"/>
    <n v="21104924"/>
    <s v="ED RESOURCE AIDE &amp; RESTR"/>
    <n v="30481418"/>
    <s v="ED RESOURCE AIDE &amp; RESTR"/>
    <n v="2981851"/>
    <n v="176386"/>
    <s v="007/2023"/>
    <s v="SM"/>
    <s v="Semi-Mth Classified"/>
    <s v="1BXX"/>
    <s v="BB-Instructional Aides"/>
    <n v="0"/>
    <n v="0"/>
    <n v="0.36"/>
    <x v="1"/>
  </r>
  <r>
    <x v="0"/>
    <x v="6"/>
    <x v="0"/>
    <s v="010-7810"/>
    <s v="GF-Other State"/>
    <s v="1110-1000-7107T"/>
    <s v="7107T"/>
    <s v="Early Literacy Support Block Grant S"/>
    <n v="1764401"/>
    <s v="WEST ATHENS EL"/>
    <x v="16"/>
    <s v="Workers Comp - Class"/>
    <x v="4"/>
    <x v="4"/>
    <n v="202302"/>
    <d v="2023-01-23T00:00:00"/>
    <d v="2023-01-23T00:00:00"/>
    <d v="2023-01-31T00:00:00"/>
    <n v="202302"/>
    <s v="390R"/>
    <s v="Works Comp ER"/>
    <n v="716245"/>
    <s v="Ana Flores"/>
    <n v="716245"/>
    <s v="Ana Flores"/>
    <n v="21104924"/>
    <s v="ED RESOURCE AIDE &amp; RESTR"/>
    <n v="30481417"/>
    <s v="ED RESOURCE AIDE &amp; RESTR"/>
    <n v="2981949"/>
    <n v="176436"/>
    <s v="007/2023"/>
    <s v="SM"/>
    <s v="Semi-Mth Classified"/>
    <s v="1BXX"/>
    <s v="BB-Instructional Aides"/>
    <n v="0"/>
    <n v="0"/>
    <n v="17.55"/>
    <x v="1"/>
  </r>
  <r>
    <x v="0"/>
    <x v="6"/>
    <x v="0"/>
    <s v="010-7810"/>
    <s v="GF-Other State"/>
    <s v="1110-1000-7107T"/>
    <s v="7107T"/>
    <s v="Early Literacy Support Block Grant S"/>
    <n v="1764401"/>
    <s v="WEST ATHENS EL"/>
    <x v="16"/>
    <s v="Workers Comp - Class"/>
    <x v="4"/>
    <x v="4"/>
    <n v="202302"/>
    <d v="2023-01-23T00:00:00"/>
    <d v="2023-01-23T00:00:00"/>
    <d v="2023-01-31T00:00:00"/>
    <n v="202302"/>
    <s v="390R"/>
    <s v="Works Comp ER"/>
    <n v="1180468"/>
    <s v="Tehani Ali"/>
    <n v="1180468"/>
    <s v="Tehani Ali"/>
    <n v="21104924"/>
    <s v="ED RESOURCE AIDE &amp; RESTR"/>
    <n v="30481419"/>
    <s v="ED RESOURCE AIDE &amp; RESTR"/>
    <n v="2982019"/>
    <n v="176452"/>
    <s v="007/2023"/>
    <s v="SM"/>
    <s v="Semi-Mth Classified"/>
    <s v="1BXX"/>
    <s v="BB-Instructional Aides"/>
    <n v="0"/>
    <n v="0"/>
    <n v="16.309999999999999"/>
    <x v="1"/>
  </r>
  <r>
    <x v="0"/>
    <x v="6"/>
    <x v="0"/>
    <s v="010-7810"/>
    <s v="GF-Other State"/>
    <s v="1110-1000-7107T"/>
    <s v="7107T"/>
    <s v="Early Literacy Support Block Grant S"/>
    <n v="1764401"/>
    <s v="WEST ATHENS EL"/>
    <x v="16"/>
    <s v="Workers Comp - Class"/>
    <x v="4"/>
    <x v="4"/>
    <n v="202302"/>
    <d v="2023-01-23T00:00:00"/>
    <d v="2023-01-23T00:00:00"/>
    <d v="2023-01-31T00:00:00"/>
    <n v="202302"/>
    <s v="390R"/>
    <s v="Works Comp ER"/>
    <n v="1189163"/>
    <s v="Disaiah Dixon"/>
    <n v="1189163"/>
    <s v="Disaiah Dixon"/>
    <n v="21104924"/>
    <s v="ED RESOURCE AIDE &amp; RESTR"/>
    <n v="30481418"/>
    <s v="ED RESOURCE AIDE &amp; RESTR"/>
    <n v="2982019"/>
    <n v="176452"/>
    <s v="007/2023"/>
    <s v="SM"/>
    <s v="Semi-Mth Classified"/>
    <s v="1BXX"/>
    <s v="BB-Instructional Aides"/>
    <n v="0"/>
    <n v="0"/>
    <n v="16.309999999999999"/>
    <x v="1"/>
  </r>
  <r>
    <x v="0"/>
    <x v="6"/>
    <x v="0"/>
    <s v="010-7810"/>
    <s v="GF-Other State"/>
    <s v="1110-1000-7107T"/>
    <s v="7107T"/>
    <s v="Early Literacy Support Block Grant S"/>
    <n v="1764401"/>
    <s v="WEST ATHENS EL"/>
    <x v="16"/>
    <s v="Workers Comp - Class"/>
    <x v="4"/>
    <x v="4"/>
    <n v="202303"/>
    <d v="2023-02-08T00:00:00"/>
    <d v="2023-02-08T00:00:00"/>
    <d v="2023-01-31T00:00:00"/>
    <n v="202303"/>
    <s v="390R"/>
    <s v="Works Comp ER"/>
    <n v="716245"/>
    <s v="Ana Flores"/>
    <n v="716245"/>
    <s v="Ana Flores"/>
    <n v="21104924"/>
    <s v="ED RESOURCE AIDE &amp; RESTR"/>
    <n v="30481417"/>
    <s v="ED RESOURCE AIDE &amp; RESTR"/>
    <n v="2985119"/>
    <n v="176620"/>
    <s v="007/2023"/>
    <s v="SM"/>
    <s v="Semi-Mth Classified"/>
    <s v="1BXX"/>
    <s v="BB-Instructional Aides"/>
    <n v="0"/>
    <n v="0"/>
    <n v="35.1"/>
    <x v="1"/>
  </r>
  <r>
    <x v="0"/>
    <x v="6"/>
    <x v="0"/>
    <s v="010-7810"/>
    <s v="GF-Other State"/>
    <s v="1110-1000-7107T"/>
    <s v="7107T"/>
    <s v="Early Literacy Support Block Grant S"/>
    <n v="1764401"/>
    <s v="WEST ATHENS EL"/>
    <x v="16"/>
    <s v="Workers Comp - Class"/>
    <x v="4"/>
    <x v="4"/>
    <n v="202303"/>
    <d v="2023-02-08T00:00:00"/>
    <d v="2023-02-08T00:00:00"/>
    <d v="2023-01-31T00:00:00"/>
    <n v="202303"/>
    <s v="390R"/>
    <s v="Works Comp ER"/>
    <n v="1180468"/>
    <s v="Tehani Ali"/>
    <n v="1180468"/>
    <s v="Tehani Ali"/>
    <n v="21104924"/>
    <s v="ED RESOURCE AIDE &amp; RESTR"/>
    <n v="30481419"/>
    <s v="ED RESOURCE AIDE &amp; RESTR"/>
    <n v="2985949"/>
    <n v="176637"/>
    <s v="007/2023"/>
    <s v="SM"/>
    <s v="Semi-Mth Classified"/>
    <s v="1BXX"/>
    <s v="BB-Instructional Aides"/>
    <n v="0"/>
    <n v="0"/>
    <n v="32.619999999999997"/>
    <x v="1"/>
  </r>
  <r>
    <x v="0"/>
    <x v="6"/>
    <x v="0"/>
    <s v="010-7810"/>
    <s v="GF-Other State"/>
    <s v="1110-1000-7107T"/>
    <s v="7107T"/>
    <s v="Early Literacy Support Block Grant S"/>
    <n v="1764401"/>
    <s v="WEST ATHENS EL"/>
    <x v="16"/>
    <s v="Workers Comp - Class"/>
    <x v="4"/>
    <x v="4"/>
    <n v="202303"/>
    <d v="2023-02-08T00:00:00"/>
    <d v="2023-02-08T00:00:00"/>
    <d v="2023-01-31T00:00:00"/>
    <n v="202303"/>
    <s v="390R"/>
    <s v="Works Comp ER"/>
    <n v="1189163"/>
    <s v="Disaiah Dixon"/>
    <n v="1189163"/>
    <s v="Disaiah Dixon"/>
    <n v="21104924"/>
    <s v="ED RESOURCE AIDE &amp; RESTR"/>
    <n v="30481418"/>
    <s v="ED RESOURCE AIDE &amp; RESTR"/>
    <n v="2986747"/>
    <n v="176638"/>
    <s v="007/2023"/>
    <s v="SM"/>
    <s v="Semi-Mth Classified"/>
    <s v="1BXX"/>
    <s v="BB-Instructional Aides"/>
    <n v="0"/>
    <n v="0"/>
    <n v="32.619999999999997"/>
    <x v="1"/>
  </r>
  <r>
    <x v="0"/>
    <x v="6"/>
    <x v="0"/>
    <s v="010-7810"/>
    <s v="GF-Other State"/>
    <s v="1110-1000-7107T"/>
    <s v="7107T"/>
    <s v="Early Literacy Support Block Grant S"/>
    <n v="1764401"/>
    <s v="WEST ATHENS EL"/>
    <x v="10"/>
    <s v="OPEB,Alloc-Class"/>
    <x v="4"/>
    <x v="4"/>
    <n v="202302"/>
    <d v="2023-01-23T00:00:00"/>
    <d v="2023-01-23T00:00:00"/>
    <d v="2023-01-31T00:00:00"/>
    <n v="202302"/>
    <n v="4928"/>
    <s v="Health &amp; Medical Retiree"/>
    <n v="716245"/>
    <s v="Ana Flores"/>
    <n v="716245"/>
    <s v="Ana Flores"/>
    <n v="21104924"/>
    <s v="ED RESOURCE AIDE &amp; RESTR"/>
    <n v="30481417"/>
    <s v="ED RESOURCE AIDE &amp; RESTR"/>
    <n v="2981949"/>
    <n v="176436"/>
    <s v="007/2023"/>
    <s v="SM"/>
    <s v="Semi-Mth Classified"/>
    <s v="1BXX"/>
    <s v="BB-Instructional Aides"/>
    <n v="0"/>
    <n v="0"/>
    <n v="375"/>
    <x v="1"/>
  </r>
  <r>
    <x v="0"/>
    <x v="6"/>
    <x v="0"/>
    <s v="010-7810"/>
    <s v="GF-Other State"/>
    <s v="1110-1000-7107T"/>
    <s v="7107T"/>
    <s v="Early Literacy Support Block Grant S"/>
    <n v="1764401"/>
    <s v="WEST ATHENS EL"/>
    <x v="10"/>
    <s v="OPEB,Alloc-Class"/>
    <x v="4"/>
    <x v="4"/>
    <n v="202302"/>
    <d v="2023-01-23T00:00:00"/>
    <d v="2023-01-23T00:00:00"/>
    <d v="2023-01-31T00:00:00"/>
    <n v="202302"/>
    <n v="4928"/>
    <s v="Health &amp; Medical Retiree"/>
    <n v="1189163"/>
    <s v="Disaiah Dixon"/>
    <n v="1189163"/>
    <s v="Disaiah Dixon"/>
    <n v="21104924"/>
    <s v="ED RESOURCE AIDE &amp; RESTR"/>
    <n v="30481418"/>
    <s v="ED RESOURCE AIDE &amp; RESTR"/>
    <n v="2982019"/>
    <n v="176452"/>
    <s v="007/2023"/>
    <s v="SM"/>
    <s v="Semi-Mth Classified"/>
    <s v="1BXX"/>
    <s v="BB-Instructional Aides"/>
    <n v="0"/>
    <n v="0"/>
    <n v="375"/>
    <x v="1"/>
  </r>
  <r>
    <x v="0"/>
    <x v="7"/>
    <x v="0"/>
    <s v="010-7810"/>
    <s v="GF-Other State"/>
    <s v="1110-1000-7107T"/>
    <s v="7107T"/>
    <s v="Early Literacy Support Block Grant S"/>
    <n v="1401401"/>
    <s v="FRIES EL"/>
    <x v="0"/>
    <s v="Tchr Sal-Reg Assgnmt"/>
    <x v="0"/>
    <x v="0"/>
    <n v="202303"/>
    <d v="2023-03-03T00:00:00"/>
    <d v="2023-03-03T00:00:00"/>
    <d v="2023-02-28T00:00:00"/>
    <n v="202303"/>
    <n v="12"/>
    <s v="Salary Spread Amount"/>
    <n v="648899"/>
    <s v="Susan Acevedo"/>
    <n v="648899"/>
    <s v="Susan Acevedo"/>
    <n v="11100731"/>
    <s v="ELEMENTARY TEACHER"/>
    <n v="30481415"/>
    <s v="ELEMENTARY TEACHER"/>
    <n v="2996375"/>
    <n v="176955"/>
    <s v="008/2023"/>
    <s v="CE"/>
    <s v="Monthly Certificated"/>
    <s v="2UTK"/>
    <s v="UU-Teachers (K-12/Sp Ed)"/>
    <n v="0"/>
    <n v="0"/>
    <n v="229.04"/>
    <x v="0"/>
  </r>
  <r>
    <x v="0"/>
    <x v="7"/>
    <x v="0"/>
    <s v="010-7810"/>
    <s v="GF-Other State"/>
    <s v="1110-1000-7107T"/>
    <s v="7107T"/>
    <s v="Early Literacy Support Block Grant S"/>
    <n v="1401401"/>
    <s v="FRIES EL"/>
    <x v="0"/>
    <s v="Tchr Sal-Reg Assgnmt"/>
    <x v="0"/>
    <x v="0"/>
    <n v="202303"/>
    <d v="2023-03-03T00:00:00"/>
    <d v="2023-03-03T00:00:00"/>
    <d v="2023-02-28T00:00:00"/>
    <n v="202303"/>
    <s v="0J10"/>
    <s v="Bereavement Pay"/>
    <n v="648899"/>
    <s v="Susan Acevedo"/>
    <n v="648899"/>
    <s v="Susan Acevedo"/>
    <n v="11100731"/>
    <s v="ELEMENTARY TEACHER"/>
    <n v="30481415"/>
    <s v="ELEMENTARY TEACHER"/>
    <n v="2996375"/>
    <n v="176955"/>
    <s v="008/2023"/>
    <s v="CE"/>
    <s v="Monthly Certificated"/>
    <s v="2UTK"/>
    <s v="UU-Teachers (K-12/Sp Ed)"/>
    <n v="77.94"/>
    <n v="6"/>
    <n v="467.65"/>
    <x v="0"/>
  </r>
  <r>
    <x v="0"/>
    <x v="7"/>
    <x v="0"/>
    <s v="010-7810"/>
    <s v="GF-Other State"/>
    <s v="1110-1000-7107T"/>
    <s v="7107T"/>
    <s v="Early Literacy Support Block Grant S"/>
    <n v="1401401"/>
    <s v="FRIES EL"/>
    <x v="0"/>
    <s v="Tchr Sal-Reg Assgnmt"/>
    <x v="0"/>
    <x v="0"/>
    <n v="202303"/>
    <d v="2023-03-03T00:00:00"/>
    <d v="2023-03-03T00:00:00"/>
    <d v="2023-02-28T00:00:00"/>
    <n v="202303"/>
    <s v="0J40"/>
    <s v="Holiday Pay"/>
    <n v="648899"/>
    <s v="Susan Acevedo"/>
    <n v="648899"/>
    <s v="Susan Acevedo"/>
    <n v="11100731"/>
    <s v="ELEMENTARY TEACHER"/>
    <n v="30481415"/>
    <s v="ELEMENTARY TEACHER"/>
    <n v="2996375"/>
    <n v="176955"/>
    <s v="008/2023"/>
    <s v="CE"/>
    <s v="Monthly Certificated"/>
    <s v="2UTK"/>
    <s v="UU-Teachers (K-12/Sp Ed)"/>
    <n v="77.94"/>
    <n v="6"/>
    <n v="467.65"/>
    <x v="0"/>
  </r>
  <r>
    <x v="0"/>
    <x v="7"/>
    <x v="0"/>
    <s v="010-7810"/>
    <s v="GF-Other State"/>
    <s v="1110-1000-7107T"/>
    <s v="7107T"/>
    <s v="Early Literacy Support Block Grant S"/>
    <n v="1401401"/>
    <s v="FRIES EL"/>
    <x v="0"/>
    <s v="Tchr Sal-Reg Assgnmt"/>
    <x v="0"/>
    <x v="0"/>
    <n v="202303"/>
    <d v="2023-03-03T00:00:00"/>
    <d v="2023-03-03T00:00:00"/>
    <d v="2023-02-28T00:00:00"/>
    <n v="202303"/>
    <n v="1301"/>
    <s v="Masters Degree"/>
    <n v="648899"/>
    <s v="Susan Acevedo"/>
    <n v="648899"/>
    <s v="Susan Acevedo"/>
    <n v="11100731"/>
    <s v="ELEMENTARY TEACHER"/>
    <n v="30481415"/>
    <s v="ELEMENTARY TEACHER"/>
    <n v="2996375"/>
    <n v="176955"/>
    <s v="008/2023"/>
    <s v="CE"/>
    <s v="Monthly Certificated"/>
    <s v="2UTK"/>
    <s v="UU-Teachers (K-12/Sp Ed)"/>
    <n v="0.48"/>
    <n v="120"/>
    <n v="57.24"/>
    <x v="0"/>
  </r>
  <r>
    <x v="0"/>
    <x v="7"/>
    <x v="0"/>
    <s v="010-7810"/>
    <s v="GF-Other State"/>
    <s v="1110-1000-7107T"/>
    <s v="7107T"/>
    <s v="Early Literacy Support Block Grant S"/>
    <n v="1401401"/>
    <s v="FRIES EL"/>
    <x v="0"/>
    <s v="Tchr Sal-Reg Assgnmt"/>
    <x v="0"/>
    <x v="0"/>
    <n v="202303"/>
    <d v="2023-03-03T00:00:00"/>
    <d v="2023-03-03T00:00:00"/>
    <d v="2023-02-28T00:00:00"/>
    <n v="202303"/>
    <n v="4101"/>
    <s v="Base Hours - Salary"/>
    <n v="648899"/>
    <s v="Susan Acevedo"/>
    <n v="648899"/>
    <s v="Susan Acevedo"/>
    <n v="11100731"/>
    <s v="ELEMENTARY TEACHER"/>
    <n v="30481415"/>
    <s v="ELEMENTARY TEACHER"/>
    <n v="2996375"/>
    <n v="176955"/>
    <s v="008/2023"/>
    <s v="CE"/>
    <s v="Monthly Certificated"/>
    <s v="2UTK"/>
    <s v="UU-Teachers (K-12/Sp Ed)"/>
    <n v="0"/>
    <n v="108"/>
    <n v="6809.74"/>
    <x v="0"/>
  </r>
  <r>
    <x v="0"/>
    <x v="7"/>
    <x v="0"/>
    <s v="010-7810"/>
    <s v="GF-Other State"/>
    <s v="1110-1000-7107T"/>
    <s v="7107T"/>
    <s v="Early Literacy Support Block Grant S"/>
    <n v="1401401"/>
    <s v="FRIES EL"/>
    <x v="1"/>
    <s v="Tchr Asst Salaries"/>
    <x v="0"/>
    <x v="0"/>
    <n v="202304"/>
    <d v="2023-02-23T00:00:00"/>
    <d v="2023-02-23T00:00:00"/>
    <d v="2023-02-28T00:00:00"/>
    <n v="202304"/>
    <n v="100"/>
    <s v="Regular Time Pay"/>
    <n v="1176670"/>
    <s v="Lucero Olivas Morales"/>
    <n v="1176670"/>
    <s v="Lucero Olivas Morales"/>
    <n v="11500953"/>
    <s v="TEACHER ASST - DEGREE TRA"/>
    <n v="30481413"/>
    <s v="TEACHER ASST - DEGREE TRA"/>
    <n v="2992766"/>
    <n v="176855"/>
    <s v="008/2023"/>
    <s v="SM"/>
    <s v="Semi-Mth Classified"/>
    <s v="2FDX"/>
    <s v="FF-Teacher Asst (Degree)"/>
    <n v="16.91"/>
    <n v="66"/>
    <n v="1116.29"/>
    <x v="0"/>
  </r>
  <r>
    <x v="0"/>
    <x v="7"/>
    <x v="0"/>
    <s v="010-7810"/>
    <s v="GF-Other State"/>
    <s v="1110-1000-7107T"/>
    <s v="7107T"/>
    <s v="Early Literacy Support Block Grant S"/>
    <n v="1401401"/>
    <s v="FRIES EL"/>
    <x v="1"/>
    <s v="Tchr Asst Salaries"/>
    <x v="0"/>
    <x v="0"/>
    <n v="202304"/>
    <d v="2023-02-23T00:00:00"/>
    <d v="2023-02-23T00:00:00"/>
    <d v="2023-02-28T00:00:00"/>
    <n v="202304"/>
    <n v="100"/>
    <s v="Regular Time Pay"/>
    <n v="1176790"/>
    <s v="Niah Carrillo"/>
    <n v="1176790"/>
    <s v="Niah Carrillo"/>
    <n v="11500953"/>
    <s v="TEACHER ASST - DEGREE TRA"/>
    <n v="30481414"/>
    <s v="TEACHER ASST - DEGREE TRA"/>
    <n v="2992766"/>
    <n v="176855"/>
    <s v="008/2023"/>
    <s v="SM"/>
    <s v="Semi-Mth Classified"/>
    <s v="2FDX"/>
    <s v="FF-Teacher Asst (Degree)"/>
    <n v="16.91"/>
    <n v="55.8"/>
    <n v="943.77"/>
    <x v="0"/>
  </r>
  <r>
    <x v="0"/>
    <x v="7"/>
    <x v="0"/>
    <s v="010-7810"/>
    <s v="GF-Other State"/>
    <s v="1110-1000-7107T"/>
    <s v="7107T"/>
    <s v="Early Literacy Support Block Grant S"/>
    <n v="1401401"/>
    <s v="FRIES EL"/>
    <x v="1"/>
    <s v="Tchr Asst Salaries"/>
    <x v="0"/>
    <x v="0"/>
    <n v="202304"/>
    <d v="2023-02-23T00:00:00"/>
    <d v="2023-02-23T00:00:00"/>
    <d v="2023-02-28T00:00:00"/>
    <n v="202304"/>
    <s v="0J44"/>
    <s v="Full pay Illness"/>
    <n v="1176790"/>
    <s v="Niah Carrillo"/>
    <n v="1176790"/>
    <s v="Niah Carrillo"/>
    <n v="11500953"/>
    <s v="TEACHER ASST - DEGREE TRA"/>
    <n v="30481414"/>
    <s v="TEACHER ASST - DEGREE TRA"/>
    <n v="2992766"/>
    <n v="176855"/>
    <s v="008/2023"/>
    <s v="SM"/>
    <s v="Semi-Mth Classified"/>
    <s v="2FDX"/>
    <s v="FF-Teacher Asst (Degree)"/>
    <n v="16.91"/>
    <n v="6"/>
    <n v="101.48"/>
    <x v="0"/>
  </r>
  <r>
    <x v="0"/>
    <x v="7"/>
    <x v="0"/>
    <s v="010-7810"/>
    <s v="GF-Other State"/>
    <s v="1110-1000-7107T"/>
    <s v="7107T"/>
    <s v="Early Literacy Support Block Grant S"/>
    <n v="1401401"/>
    <s v="FRIES EL"/>
    <x v="1"/>
    <s v="Tchr Asst Salaries"/>
    <x v="0"/>
    <x v="0"/>
    <n v="202305"/>
    <d v="2023-03-08T00:00:00"/>
    <d v="2023-03-08T00:00:00"/>
    <d v="2023-02-28T00:00:00"/>
    <n v="202305"/>
    <n v="100"/>
    <s v="Regular Time Pay"/>
    <n v="1176670"/>
    <s v="Lucero Olivas Morales"/>
    <n v="1176670"/>
    <s v="Lucero Olivas Morales"/>
    <n v="11500953"/>
    <s v="TEACHER ASST - DEGREE TRA"/>
    <n v="30481413"/>
    <s v="TEACHER ASST - DEGREE TRA"/>
    <n v="2997979"/>
    <n v="177036"/>
    <s v="008/2023"/>
    <s v="SM"/>
    <s v="Semi-Mth Classified"/>
    <s v="2FDX"/>
    <s v="FF-Teacher Asst (Degree)"/>
    <n v="16.91"/>
    <n v="48"/>
    <n v="811.85"/>
    <x v="0"/>
  </r>
  <r>
    <x v="0"/>
    <x v="7"/>
    <x v="0"/>
    <s v="010-7810"/>
    <s v="GF-Other State"/>
    <s v="1110-1000-7107T"/>
    <s v="7107T"/>
    <s v="Early Literacy Support Block Grant S"/>
    <n v="1401401"/>
    <s v="FRIES EL"/>
    <x v="1"/>
    <s v="Tchr Asst Salaries"/>
    <x v="0"/>
    <x v="0"/>
    <n v="202305"/>
    <d v="2023-03-08T00:00:00"/>
    <d v="2023-03-08T00:00:00"/>
    <d v="2023-02-28T00:00:00"/>
    <n v="202305"/>
    <n v="100"/>
    <s v="Regular Time Pay"/>
    <n v="1176790"/>
    <s v="Niah Carrillo"/>
    <n v="1176790"/>
    <s v="Niah Carrillo"/>
    <n v="11500953"/>
    <s v="TEACHER ASST - DEGREE TRA"/>
    <n v="30481414"/>
    <s v="TEACHER ASST - DEGREE TRA"/>
    <n v="2997979"/>
    <n v="177036"/>
    <s v="008/2023"/>
    <s v="SM"/>
    <s v="Semi-Mth Classified"/>
    <s v="2FDX"/>
    <s v="FF-Teacher Asst (Degree)"/>
    <n v="16.91"/>
    <n v="49.6"/>
    <n v="838.91"/>
    <x v="0"/>
  </r>
  <r>
    <x v="0"/>
    <x v="7"/>
    <x v="0"/>
    <s v="010-7810"/>
    <s v="GF-Other State"/>
    <s v="1110-1000-7107T"/>
    <s v="7107T"/>
    <s v="Early Literacy Support Block Grant S"/>
    <n v="1401401"/>
    <s v="FRIES EL"/>
    <x v="2"/>
    <s v="STRS - Certificated"/>
    <x v="0"/>
    <x v="0"/>
    <n v="202303"/>
    <d v="2023-03-03T00:00:00"/>
    <d v="2023-03-03T00:00:00"/>
    <d v="2023-02-28T00:00:00"/>
    <n v="202303"/>
    <n v="4945"/>
    <s v="STRS ER"/>
    <n v="648899"/>
    <s v="Susan Acevedo"/>
    <n v="648899"/>
    <s v="Susan Acevedo"/>
    <n v="11100731"/>
    <s v="ELEMENTARY TEACHER"/>
    <n v="30481415"/>
    <s v="ELEMENTARY TEACHER"/>
    <n v="2996375"/>
    <n v="176955"/>
    <s v="008/2023"/>
    <s v="CE"/>
    <s v="Monthly Certificated"/>
    <s v="2UTK"/>
    <s v="UU-Teachers (K-12/Sp Ed)"/>
    <n v="0"/>
    <n v="0"/>
    <n v="1533.98"/>
    <x v="0"/>
  </r>
  <r>
    <x v="0"/>
    <x v="7"/>
    <x v="0"/>
    <s v="010-7810"/>
    <s v="GF-Other State"/>
    <s v="1110-1000-7107T"/>
    <s v="7107T"/>
    <s v="Early Literacy Support Block Grant S"/>
    <n v="1401401"/>
    <s v="FRIES EL"/>
    <x v="3"/>
    <s v="Medicare-Certificatd"/>
    <x v="0"/>
    <x v="0"/>
    <n v="202303"/>
    <d v="2023-03-03T00:00:00"/>
    <d v="2023-03-03T00:00:00"/>
    <d v="2023-02-28T00:00:00"/>
    <n v="202303"/>
    <n v="4956"/>
    <s v="Medr Taxes-ERd"/>
    <n v="648899"/>
    <s v="Susan Acevedo"/>
    <n v="648899"/>
    <s v="Susan Acevedo"/>
    <n v="11100731"/>
    <s v="ELEMENTARY TEACHER"/>
    <n v="30481415"/>
    <s v="ELEMENTARY TEACHER"/>
    <n v="2996375"/>
    <n v="176955"/>
    <s v="008/2023"/>
    <s v="CE"/>
    <s v="Monthly Certificated"/>
    <s v="2UTK"/>
    <s v="UU-Teachers (K-12/Sp Ed)"/>
    <n v="0"/>
    <n v="0"/>
    <n v="116.45"/>
    <x v="0"/>
  </r>
  <r>
    <x v="0"/>
    <x v="7"/>
    <x v="0"/>
    <s v="010-7810"/>
    <s v="GF-Other State"/>
    <s v="1110-1000-7107T"/>
    <s v="7107T"/>
    <s v="Early Literacy Support Block Grant S"/>
    <n v="1401401"/>
    <s v="FRIES EL"/>
    <x v="3"/>
    <s v="Medicare-Certificatd"/>
    <x v="0"/>
    <x v="0"/>
    <n v="202304"/>
    <d v="2023-02-23T00:00:00"/>
    <d v="2023-02-23T00:00:00"/>
    <d v="2023-02-28T00:00:00"/>
    <n v="202304"/>
    <n v="4956"/>
    <s v="Medr Taxes-ERd"/>
    <n v="1176670"/>
    <s v="Lucero Olivas Morales"/>
    <n v="1176670"/>
    <s v="Lucero Olivas Morales"/>
    <n v="11500953"/>
    <s v="TEACHER ASST - DEGREE TRA"/>
    <n v="30481413"/>
    <s v="TEACHER ASST - DEGREE TRA"/>
    <n v="2992766"/>
    <n v="176855"/>
    <s v="008/2023"/>
    <s v="SM"/>
    <s v="Semi-Mth Classified"/>
    <s v="2FDX"/>
    <s v="FF-Teacher Asst (Degree)"/>
    <n v="0"/>
    <n v="0"/>
    <n v="16.18"/>
    <x v="0"/>
  </r>
  <r>
    <x v="0"/>
    <x v="7"/>
    <x v="0"/>
    <s v="010-7810"/>
    <s v="GF-Other State"/>
    <s v="1110-1000-7107T"/>
    <s v="7107T"/>
    <s v="Early Literacy Support Block Grant S"/>
    <n v="1401401"/>
    <s v="FRIES EL"/>
    <x v="3"/>
    <s v="Medicare-Certificatd"/>
    <x v="0"/>
    <x v="0"/>
    <n v="202304"/>
    <d v="2023-02-23T00:00:00"/>
    <d v="2023-02-23T00:00:00"/>
    <d v="2023-02-28T00:00:00"/>
    <n v="202304"/>
    <n v="4956"/>
    <s v="Medr Taxes-ERd"/>
    <n v="1176790"/>
    <s v="Niah Carrillo"/>
    <n v="1176790"/>
    <s v="Niah Carrillo"/>
    <n v="11500953"/>
    <s v="TEACHER ASST - DEGREE TRA"/>
    <n v="30481414"/>
    <s v="TEACHER ASST - DEGREE TRA"/>
    <n v="2992766"/>
    <n v="176855"/>
    <s v="008/2023"/>
    <s v="SM"/>
    <s v="Semi-Mth Classified"/>
    <s v="2FDX"/>
    <s v="FF-Teacher Asst (Degree)"/>
    <n v="0"/>
    <n v="0"/>
    <n v="15.16"/>
    <x v="0"/>
  </r>
  <r>
    <x v="0"/>
    <x v="7"/>
    <x v="0"/>
    <s v="010-7810"/>
    <s v="GF-Other State"/>
    <s v="1110-1000-7107T"/>
    <s v="7107T"/>
    <s v="Early Literacy Support Block Grant S"/>
    <n v="1401401"/>
    <s v="FRIES EL"/>
    <x v="3"/>
    <s v="Medicare-Certificatd"/>
    <x v="0"/>
    <x v="0"/>
    <n v="202305"/>
    <d v="2023-03-08T00:00:00"/>
    <d v="2023-03-08T00:00:00"/>
    <d v="2023-02-28T00:00:00"/>
    <n v="202305"/>
    <n v="4956"/>
    <s v="Medr Taxes-ERd"/>
    <n v="1176670"/>
    <s v="Lucero Olivas Morales"/>
    <n v="1176670"/>
    <s v="Lucero Olivas Morales"/>
    <n v="11500953"/>
    <s v="TEACHER ASST - DEGREE TRA"/>
    <n v="30481413"/>
    <s v="TEACHER ASST - DEGREE TRA"/>
    <n v="2997979"/>
    <n v="177036"/>
    <s v="008/2023"/>
    <s v="SM"/>
    <s v="Semi-Mth Classified"/>
    <s v="2FDX"/>
    <s v="FF-Teacher Asst (Degree)"/>
    <n v="0"/>
    <n v="0"/>
    <n v="11.78"/>
    <x v="0"/>
  </r>
  <r>
    <x v="0"/>
    <x v="7"/>
    <x v="0"/>
    <s v="010-7810"/>
    <s v="GF-Other State"/>
    <s v="1110-1000-7107T"/>
    <s v="7107T"/>
    <s v="Early Literacy Support Block Grant S"/>
    <n v="1401401"/>
    <s v="FRIES EL"/>
    <x v="3"/>
    <s v="Medicare-Certificatd"/>
    <x v="0"/>
    <x v="0"/>
    <n v="202305"/>
    <d v="2023-03-08T00:00:00"/>
    <d v="2023-03-08T00:00:00"/>
    <d v="2023-02-28T00:00:00"/>
    <n v="202305"/>
    <n v="4956"/>
    <s v="Medr Taxes-ERd"/>
    <n v="1176790"/>
    <s v="Niah Carrillo"/>
    <n v="1176790"/>
    <s v="Niah Carrillo"/>
    <n v="11500953"/>
    <s v="TEACHER ASST - DEGREE TRA"/>
    <n v="30481414"/>
    <s v="TEACHER ASST - DEGREE TRA"/>
    <n v="2997979"/>
    <n v="177036"/>
    <s v="008/2023"/>
    <s v="SM"/>
    <s v="Semi-Mth Classified"/>
    <s v="2FDX"/>
    <s v="FF-Teacher Asst (Degree)"/>
    <n v="0"/>
    <n v="0"/>
    <n v="12.16"/>
    <x v="0"/>
  </r>
  <r>
    <x v="0"/>
    <x v="7"/>
    <x v="0"/>
    <s v="010-7810"/>
    <s v="GF-Other State"/>
    <s v="1110-1000-7107T"/>
    <s v="7107T"/>
    <s v="Early Literacy Support Block Grant S"/>
    <n v="1401401"/>
    <s v="FRIES EL"/>
    <x v="4"/>
    <s v="Ret InLieu-PARS-Cert"/>
    <x v="0"/>
    <x v="0"/>
    <n v="202304"/>
    <d v="2023-02-23T00:00:00"/>
    <d v="2023-02-23T00:00:00"/>
    <d v="2023-02-28T00:00:00"/>
    <n v="202304"/>
    <n v="4951"/>
    <s v="District Paid PARS"/>
    <n v="1176670"/>
    <s v="Lucero Olivas Morales"/>
    <n v="1176670"/>
    <s v="Lucero Olivas Morales"/>
    <n v="11500953"/>
    <s v="TEACHER ASST - DEGREE TRA"/>
    <n v="30481413"/>
    <s v="TEACHER ASST - DEGREE TRA"/>
    <n v="2992766"/>
    <n v="176855"/>
    <s v="008/2023"/>
    <s v="SM"/>
    <s v="Semi-Mth Classified"/>
    <s v="2FDX"/>
    <s v="FF-Teacher Asst (Degree)"/>
    <n v="0"/>
    <n v="0"/>
    <n v="41.86"/>
    <x v="0"/>
  </r>
  <r>
    <x v="0"/>
    <x v="7"/>
    <x v="0"/>
    <s v="010-7810"/>
    <s v="GF-Other State"/>
    <s v="1110-1000-7107T"/>
    <s v="7107T"/>
    <s v="Early Literacy Support Block Grant S"/>
    <n v="1401401"/>
    <s v="FRIES EL"/>
    <x v="4"/>
    <s v="Ret InLieu-PARS-Cert"/>
    <x v="0"/>
    <x v="0"/>
    <n v="202304"/>
    <d v="2023-02-23T00:00:00"/>
    <d v="2023-02-23T00:00:00"/>
    <d v="2023-02-28T00:00:00"/>
    <n v="202304"/>
    <n v="4951"/>
    <s v="District Paid PARS"/>
    <n v="1176790"/>
    <s v="Niah Carrillo"/>
    <n v="1176790"/>
    <s v="Niah Carrillo"/>
    <n v="11500953"/>
    <s v="TEACHER ASST - DEGREE TRA"/>
    <n v="30481414"/>
    <s v="TEACHER ASST - DEGREE TRA"/>
    <n v="2992766"/>
    <n v="176855"/>
    <s v="008/2023"/>
    <s v="SM"/>
    <s v="Semi-Mth Classified"/>
    <s v="2FDX"/>
    <s v="FF-Teacher Asst (Degree)"/>
    <n v="0"/>
    <n v="0"/>
    <n v="39.200000000000003"/>
    <x v="0"/>
  </r>
  <r>
    <x v="0"/>
    <x v="7"/>
    <x v="0"/>
    <s v="010-7810"/>
    <s v="GF-Other State"/>
    <s v="1110-1000-7107T"/>
    <s v="7107T"/>
    <s v="Early Literacy Support Block Grant S"/>
    <n v="1401401"/>
    <s v="FRIES EL"/>
    <x v="4"/>
    <s v="Ret InLieu-PARS-Cert"/>
    <x v="0"/>
    <x v="0"/>
    <n v="202305"/>
    <d v="2023-03-08T00:00:00"/>
    <d v="2023-03-08T00:00:00"/>
    <d v="2023-02-28T00:00:00"/>
    <n v="202305"/>
    <n v="4951"/>
    <s v="District Paid PARS"/>
    <n v="1176670"/>
    <s v="Lucero Olivas Morales"/>
    <n v="1176670"/>
    <s v="Lucero Olivas Morales"/>
    <n v="11500953"/>
    <s v="TEACHER ASST - DEGREE TRA"/>
    <n v="30481413"/>
    <s v="TEACHER ASST - DEGREE TRA"/>
    <n v="2997979"/>
    <n v="177036"/>
    <s v="008/2023"/>
    <s v="SM"/>
    <s v="Semi-Mth Classified"/>
    <s v="2FDX"/>
    <s v="FF-Teacher Asst (Degree)"/>
    <n v="0"/>
    <n v="0"/>
    <n v="30.44"/>
    <x v="0"/>
  </r>
  <r>
    <x v="0"/>
    <x v="7"/>
    <x v="0"/>
    <s v="010-7810"/>
    <s v="GF-Other State"/>
    <s v="1110-1000-7107T"/>
    <s v="7107T"/>
    <s v="Early Literacy Support Block Grant S"/>
    <n v="1401401"/>
    <s v="FRIES EL"/>
    <x v="4"/>
    <s v="Ret InLieu-PARS-Cert"/>
    <x v="0"/>
    <x v="0"/>
    <n v="202305"/>
    <d v="2023-03-08T00:00:00"/>
    <d v="2023-03-08T00:00:00"/>
    <d v="2023-02-28T00:00:00"/>
    <n v="202305"/>
    <n v="4951"/>
    <s v="District Paid PARS"/>
    <n v="1176790"/>
    <s v="Niah Carrillo"/>
    <n v="1176790"/>
    <s v="Niah Carrillo"/>
    <n v="11500953"/>
    <s v="TEACHER ASST - DEGREE TRA"/>
    <n v="30481414"/>
    <s v="TEACHER ASST - DEGREE TRA"/>
    <n v="2997979"/>
    <n v="177036"/>
    <s v="008/2023"/>
    <s v="SM"/>
    <s v="Semi-Mth Classified"/>
    <s v="2FDX"/>
    <s v="FF-Teacher Asst (Degree)"/>
    <n v="0"/>
    <n v="0"/>
    <n v="31.46"/>
    <x v="0"/>
  </r>
  <r>
    <x v="0"/>
    <x v="7"/>
    <x v="0"/>
    <s v="010-7810"/>
    <s v="GF-Other State"/>
    <s v="1110-1000-7107T"/>
    <s v="7107T"/>
    <s v="Early Literacy Support Block Grant S"/>
    <n v="1401401"/>
    <s v="FRIES EL"/>
    <x v="5"/>
    <s v="Health/Welfare-Cert"/>
    <x v="0"/>
    <x v="0"/>
    <n v="202303"/>
    <d v="2023-03-03T00:00:00"/>
    <d v="2023-03-03T00:00:00"/>
    <d v="2023-02-28T00:00:00"/>
    <n v="202303"/>
    <n v="4927"/>
    <s v="Health &amp; Medical Active"/>
    <n v="648899"/>
    <s v="Susan Acevedo"/>
    <n v="648899"/>
    <s v="Susan Acevedo"/>
    <n v="11100731"/>
    <s v="ELEMENTARY TEACHER"/>
    <n v="30481415"/>
    <s v="ELEMENTARY TEACHER"/>
    <n v="2996375"/>
    <n v="176955"/>
    <s v="008/2023"/>
    <s v="CE"/>
    <s v="Monthly Certificated"/>
    <s v="2UTK"/>
    <s v="UU-Teachers (K-12/Sp Ed)"/>
    <n v="0"/>
    <n v="0"/>
    <n v="1183.33"/>
    <x v="0"/>
  </r>
  <r>
    <x v="0"/>
    <x v="7"/>
    <x v="0"/>
    <s v="010-7810"/>
    <s v="GF-Other State"/>
    <s v="1110-1000-7107T"/>
    <s v="7107T"/>
    <s v="Early Literacy Support Block Grant S"/>
    <n v="1401401"/>
    <s v="FRIES EL"/>
    <x v="6"/>
    <s v="Unemploy Insur-Cert"/>
    <x v="0"/>
    <x v="0"/>
    <n v="202303"/>
    <d v="2023-03-03T00:00:00"/>
    <d v="2023-03-03T00:00:00"/>
    <d v="2023-02-28T00:00:00"/>
    <n v="202303"/>
    <n v="4960"/>
    <s v="State UI Tax"/>
    <n v="648899"/>
    <s v="Susan Acevedo"/>
    <n v="648899"/>
    <s v="Susan Acevedo"/>
    <n v="11100731"/>
    <s v="ELEMENTARY TEACHER"/>
    <n v="30481415"/>
    <s v="ELEMENTARY TEACHER"/>
    <n v="2996375"/>
    <n v="176955"/>
    <s v="008/2023"/>
    <s v="CE"/>
    <s v="Monthly Certificated"/>
    <s v="2UTK"/>
    <s v="UU-Teachers (K-12/Sp Ed)"/>
    <n v="0"/>
    <n v="0"/>
    <n v="40.159999999999997"/>
    <x v="0"/>
  </r>
  <r>
    <x v="0"/>
    <x v="7"/>
    <x v="0"/>
    <s v="010-7810"/>
    <s v="GF-Other State"/>
    <s v="1110-1000-7107T"/>
    <s v="7107T"/>
    <s v="Early Literacy Support Block Grant S"/>
    <n v="1401401"/>
    <s v="FRIES EL"/>
    <x v="6"/>
    <s v="Unemploy Insur-Cert"/>
    <x v="0"/>
    <x v="0"/>
    <n v="202304"/>
    <d v="2023-02-23T00:00:00"/>
    <d v="2023-02-23T00:00:00"/>
    <d v="2023-02-28T00:00:00"/>
    <n v="202304"/>
    <n v="4960"/>
    <s v="State UI Tax"/>
    <n v="1176670"/>
    <s v="Lucero Olivas Morales"/>
    <n v="1176670"/>
    <s v="Lucero Olivas Morales"/>
    <n v="11500953"/>
    <s v="TEACHER ASST - DEGREE TRA"/>
    <n v="30481413"/>
    <s v="TEACHER ASST - DEGREE TRA"/>
    <n v="2992766"/>
    <n v="176855"/>
    <s v="008/2023"/>
    <s v="SM"/>
    <s v="Semi-Mth Classified"/>
    <s v="2FDX"/>
    <s v="FF-Teacher Asst (Degree)"/>
    <n v="0"/>
    <n v="0"/>
    <n v="5.58"/>
    <x v="0"/>
  </r>
  <r>
    <x v="0"/>
    <x v="7"/>
    <x v="0"/>
    <s v="010-7810"/>
    <s v="GF-Other State"/>
    <s v="1110-1000-7107T"/>
    <s v="7107T"/>
    <s v="Early Literacy Support Block Grant S"/>
    <n v="1401401"/>
    <s v="FRIES EL"/>
    <x v="6"/>
    <s v="Unemploy Insur-Cert"/>
    <x v="0"/>
    <x v="0"/>
    <n v="202304"/>
    <d v="2023-02-23T00:00:00"/>
    <d v="2023-02-23T00:00:00"/>
    <d v="2023-02-28T00:00:00"/>
    <n v="202304"/>
    <n v="4960"/>
    <s v="State UI Tax"/>
    <n v="1176790"/>
    <s v="Niah Carrillo"/>
    <n v="1176790"/>
    <s v="Niah Carrillo"/>
    <n v="11500953"/>
    <s v="TEACHER ASST - DEGREE TRA"/>
    <n v="30481414"/>
    <s v="TEACHER ASST - DEGREE TRA"/>
    <n v="2992766"/>
    <n v="176855"/>
    <s v="008/2023"/>
    <s v="SM"/>
    <s v="Semi-Mth Classified"/>
    <s v="2FDX"/>
    <s v="FF-Teacher Asst (Degree)"/>
    <n v="0"/>
    <n v="0"/>
    <n v="5.23"/>
    <x v="0"/>
  </r>
  <r>
    <x v="0"/>
    <x v="7"/>
    <x v="0"/>
    <s v="010-7810"/>
    <s v="GF-Other State"/>
    <s v="1110-1000-7107T"/>
    <s v="7107T"/>
    <s v="Early Literacy Support Block Grant S"/>
    <n v="1401401"/>
    <s v="FRIES EL"/>
    <x v="6"/>
    <s v="Unemploy Insur-Cert"/>
    <x v="0"/>
    <x v="0"/>
    <n v="202305"/>
    <d v="2023-03-08T00:00:00"/>
    <d v="2023-03-08T00:00:00"/>
    <d v="2023-02-28T00:00:00"/>
    <n v="202305"/>
    <n v="4960"/>
    <s v="State UI Tax"/>
    <n v="1176670"/>
    <s v="Lucero Olivas Morales"/>
    <n v="1176670"/>
    <s v="Lucero Olivas Morales"/>
    <n v="11500953"/>
    <s v="TEACHER ASST - DEGREE TRA"/>
    <n v="30481413"/>
    <s v="TEACHER ASST - DEGREE TRA"/>
    <n v="2997979"/>
    <n v="177036"/>
    <s v="008/2023"/>
    <s v="SM"/>
    <s v="Semi-Mth Classified"/>
    <s v="2FDX"/>
    <s v="FF-Teacher Asst (Degree)"/>
    <n v="0"/>
    <n v="0"/>
    <n v="4.0599999999999996"/>
    <x v="0"/>
  </r>
  <r>
    <x v="0"/>
    <x v="7"/>
    <x v="0"/>
    <s v="010-7810"/>
    <s v="GF-Other State"/>
    <s v="1110-1000-7107T"/>
    <s v="7107T"/>
    <s v="Early Literacy Support Block Grant S"/>
    <n v="1401401"/>
    <s v="FRIES EL"/>
    <x v="6"/>
    <s v="Unemploy Insur-Cert"/>
    <x v="0"/>
    <x v="0"/>
    <n v="202305"/>
    <d v="2023-03-08T00:00:00"/>
    <d v="2023-03-08T00:00:00"/>
    <d v="2023-02-28T00:00:00"/>
    <n v="202305"/>
    <n v="4960"/>
    <s v="State UI Tax"/>
    <n v="1176790"/>
    <s v="Niah Carrillo"/>
    <n v="1176790"/>
    <s v="Niah Carrillo"/>
    <n v="11500953"/>
    <s v="TEACHER ASST - DEGREE TRA"/>
    <n v="30481414"/>
    <s v="TEACHER ASST - DEGREE TRA"/>
    <n v="2997979"/>
    <n v="177036"/>
    <s v="008/2023"/>
    <s v="SM"/>
    <s v="Semi-Mth Classified"/>
    <s v="2FDX"/>
    <s v="FF-Teacher Asst (Degree)"/>
    <n v="0"/>
    <n v="0"/>
    <n v="4.1900000000000004"/>
    <x v="0"/>
  </r>
  <r>
    <x v="0"/>
    <x v="7"/>
    <x v="0"/>
    <s v="010-7810"/>
    <s v="GF-Other State"/>
    <s v="1110-1000-7107T"/>
    <s v="7107T"/>
    <s v="Early Literacy Support Block Grant S"/>
    <n v="1401401"/>
    <s v="FRIES EL"/>
    <x v="7"/>
    <s v="Workers Comp - Cert"/>
    <x v="0"/>
    <x v="0"/>
    <n v="202303"/>
    <d v="2023-03-03T00:00:00"/>
    <d v="2023-03-03T00:00:00"/>
    <d v="2023-02-28T00:00:00"/>
    <n v="202303"/>
    <s v="390R"/>
    <s v="Works Comp ER"/>
    <n v="648899"/>
    <s v="Susan Acevedo"/>
    <n v="648899"/>
    <s v="Susan Acevedo"/>
    <n v="11100731"/>
    <s v="ELEMENTARY TEACHER"/>
    <n v="30481415"/>
    <s v="ELEMENTARY TEACHER"/>
    <n v="2996375"/>
    <n v="176955"/>
    <s v="008/2023"/>
    <s v="CE"/>
    <s v="Monthly Certificated"/>
    <s v="2UTK"/>
    <s v="UU-Teachers (K-12/Sp Ed)"/>
    <n v="0"/>
    <n v="0"/>
    <n v="211.22"/>
    <x v="0"/>
  </r>
  <r>
    <x v="0"/>
    <x v="7"/>
    <x v="0"/>
    <s v="010-7810"/>
    <s v="GF-Other State"/>
    <s v="1110-1000-7107T"/>
    <s v="7107T"/>
    <s v="Early Literacy Support Block Grant S"/>
    <n v="1401401"/>
    <s v="FRIES EL"/>
    <x v="7"/>
    <s v="Workers Comp - Cert"/>
    <x v="0"/>
    <x v="0"/>
    <n v="202304"/>
    <d v="2023-02-23T00:00:00"/>
    <d v="2023-02-23T00:00:00"/>
    <d v="2023-02-28T00:00:00"/>
    <n v="202304"/>
    <s v="390R"/>
    <s v="Works Comp ER"/>
    <n v="1176670"/>
    <s v="Lucero Olivas Morales"/>
    <n v="1176670"/>
    <s v="Lucero Olivas Morales"/>
    <n v="11500953"/>
    <s v="TEACHER ASST - DEGREE TRA"/>
    <n v="30481413"/>
    <s v="TEACHER ASST - DEGREE TRA"/>
    <n v="2992766"/>
    <n v="176855"/>
    <s v="008/2023"/>
    <s v="SM"/>
    <s v="Semi-Mth Classified"/>
    <s v="2FDX"/>
    <s v="FF-Teacher Asst (Degree)"/>
    <n v="0"/>
    <n v="0"/>
    <n v="29.36"/>
    <x v="0"/>
  </r>
  <r>
    <x v="0"/>
    <x v="7"/>
    <x v="0"/>
    <s v="010-7810"/>
    <s v="GF-Other State"/>
    <s v="1110-1000-7107T"/>
    <s v="7107T"/>
    <s v="Early Literacy Support Block Grant S"/>
    <n v="1401401"/>
    <s v="FRIES EL"/>
    <x v="7"/>
    <s v="Workers Comp - Cert"/>
    <x v="0"/>
    <x v="0"/>
    <n v="202304"/>
    <d v="2023-02-23T00:00:00"/>
    <d v="2023-02-23T00:00:00"/>
    <d v="2023-02-28T00:00:00"/>
    <n v="202304"/>
    <s v="390R"/>
    <s v="Works Comp ER"/>
    <n v="1176790"/>
    <s v="Niah Carrillo"/>
    <n v="1176790"/>
    <s v="Niah Carrillo"/>
    <n v="11500953"/>
    <s v="TEACHER ASST - DEGREE TRA"/>
    <n v="30481414"/>
    <s v="TEACHER ASST - DEGREE TRA"/>
    <n v="2992766"/>
    <n v="176855"/>
    <s v="008/2023"/>
    <s v="SM"/>
    <s v="Semi-Mth Classified"/>
    <s v="2FDX"/>
    <s v="FF-Teacher Asst (Degree)"/>
    <n v="0"/>
    <n v="0"/>
    <n v="27.49"/>
    <x v="0"/>
  </r>
  <r>
    <x v="0"/>
    <x v="7"/>
    <x v="0"/>
    <s v="010-7810"/>
    <s v="GF-Other State"/>
    <s v="1110-1000-7107T"/>
    <s v="7107T"/>
    <s v="Early Literacy Support Block Grant S"/>
    <n v="1401401"/>
    <s v="FRIES EL"/>
    <x v="7"/>
    <s v="Workers Comp - Cert"/>
    <x v="0"/>
    <x v="0"/>
    <n v="202305"/>
    <d v="2023-03-08T00:00:00"/>
    <d v="2023-03-08T00:00:00"/>
    <d v="2023-02-28T00:00:00"/>
    <n v="202305"/>
    <s v="390R"/>
    <s v="Works Comp ER"/>
    <n v="1176670"/>
    <s v="Lucero Olivas Morales"/>
    <n v="1176670"/>
    <s v="Lucero Olivas Morales"/>
    <n v="11500953"/>
    <s v="TEACHER ASST - DEGREE TRA"/>
    <n v="30481413"/>
    <s v="TEACHER ASST - DEGREE TRA"/>
    <n v="2997979"/>
    <n v="177036"/>
    <s v="008/2023"/>
    <s v="SM"/>
    <s v="Semi-Mth Classified"/>
    <s v="2FDX"/>
    <s v="FF-Teacher Asst (Degree)"/>
    <n v="0"/>
    <n v="0"/>
    <n v="21.35"/>
    <x v="0"/>
  </r>
  <r>
    <x v="0"/>
    <x v="7"/>
    <x v="0"/>
    <s v="010-7810"/>
    <s v="GF-Other State"/>
    <s v="1110-1000-7107T"/>
    <s v="7107T"/>
    <s v="Early Literacy Support Block Grant S"/>
    <n v="1401401"/>
    <s v="FRIES EL"/>
    <x v="7"/>
    <s v="Workers Comp - Cert"/>
    <x v="0"/>
    <x v="0"/>
    <n v="202305"/>
    <d v="2023-03-08T00:00:00"/>
    <d v="2023-03-08T00:00:00"/>
    <d v="2023-02-28T00:00:00"/>
    <n v="202305"/>
    <s v="390R"/>
    <s v="Works Comp ER"/>
    <n v="1176790"/>
    <s v="Niah Carrillo"/>
    <n v="1176790"/>
    <s v="Niah Carrillo"/>
    <n v="11500953"/>
    <s v="TEACHER ASST - DEGREE TRA"/>
    <n v="30481414"/>
    <s v="TEACHER ASST - DEGREE TRA"/>
    <n v="2997979"/>
    <n v="177036"/>
    <s v="008/2023"/>
    <s v="SM"/>
    <s v="Semi-Mth Classified"/>
    <s v="2FDX"/>
    <s v="FF-Teacher Asst (Degree)"/>
    <n v="0"/>
    <n v="0"/>
    <n v="22.06"/>
    <x v="0"/>
  </r>
  <r>
    <x v="0"/>
    <x v="7"/>
    <x v="0"/>
    <s v="010-7810"/>
    <s v="GF-Other State"/>
    <s v="1110-1000-7107T"/>
    <s v="7107T"/>
    <s v="Early Literacy Support Block Grant S"/>
    <n v="1401401"/>
    <s v="FRIES EL"/>
    <x v="8"/>
    <s v="OPEB,Alloc-Cert"/>
    <x v="0"/>
    <x v="0"/>
    <n v="202303"/>
    <d v="2023-03-03T00:00:00"/>
    <d v="2023-03-03T00:00:00"/>
    <d v="2023-02-28T00:00:00"/>
    <n v="202303"/>
    <n v="4928"/>
    <s v="Health &amp; Medical Retiree"/>
    <n v="648899"/>
    <s v="Susan Acevedo"/>
    <n v="648899"/>
    <s v="Susan Acevedo"/>
    <n v="11100731"/>
    <s v="ELEMENTARY TEACHER"/>
    <n v="30481415"/>
    <s v="ELEMENTARY TEACHER"/>
    <n v="2996375"/>
    <n v="176955"/>
    <s v="008/2023"/>
    <s v="CE"/>
    <s v="Monthly Certificated"/>
    <s v="2UTK"/>
    <s v="UU-Teachers (K-12/Sp Ed)"/>
    <n v="0"/>
    <n v="0"/>
    <n v="375"/>
    <x v="0"/>
  </r>
  <r>
    <x v="0"/>
    <x v="7"/>
    <x v="0"/>
    <s v="010-7810"/>
    <s v="GF-Other State"/>
    <s v="1110-1000-7107T"/>
    <s v="7107T"/>
    <s v="Early Literacy Support Block Grant S"/>
    <n v="1465801"/>
    <s v="YES ACADEMY"/>
    <x v="17"/>
    <s v="Tchr Sal-Supple/Oth"/>
    <x v="1"/>
    <x v="1"/>
    <n v="202209"/>
    <d v="2022-09-02T00:00:00"/>
    <d v="2023-02-10T00:00:00"/>
    <d v="2023-02-10T00:00:00"/>
    <s v="B 0 2015"/>
    <n v="102"/>
    <s v="Special Assignment (SAXB)"/>
    <n v="646547"/>
    <s v="Socorro Arellano"/>
    <n v="646547"/>
    <s v="Socorro Arellano"/>
    <n v="11100731"/>
    <s v="ELEMENTARY TEACHER"/>
    <n v="30016177"/>
    <s v="ELEM TCHR"/>
    <n v="2992560"/>
    <n v="176735"/>
    <s v="008/2023"/>
    <s v="CE"/>
    <s v="Monthly Certificated"/>
    <s v="2UTK"/>
    <s v="UU-Teachers (K-12/Sp Ed)"/>
    <n v="75.930000000000007"/>
    <n v="1.75"/>
    <n v="132.88"/>
    <x v="0"/>
  </r>
  <r>
    <x v="0"/>
    <x v="7"/>
    <x v="0"/>
    <s v="010-7810"/>
    <s v="GF-Other State"/>
    <s v="1110-1000-7107T"/>
    <s v="7107T"/>
    <s v="Early Literacy Support Block Grant S"/>
    <n v="1465801"/>
    <s v="YES ACADEMY"/>
    <x v="17"/>
    <s v="Tchr Sal-Supple/Oth"/>
    <x v="1"/>
    <x v="1"/>
    <n v="202209"/>
    <d v="2022-09-02T00:00:00"/>
    <d v="2023-02-10T00:00:00"/>
    <d v="2023-02-10T00:00:00"/>
    <s v="B 0 2015"/>
    <n v="102"/>
    <s v="Special Assignment (SAXB)"/>
    <n v="801853"/>
    <s v="Brandy Whitaker"/>
    <n v="801853"/>
    <s v="Brandy Whitaker"/>
    <n v="11100731"/>
    <s v="ELEMENTARY TEACHER"/>
    <n v="30325105"/>
    <s v="ELEM TCHR"/>
    <n v="2992614"/>
    <n v="176738"/>
    <s v="008/2023"/>
    <s v="CE"/>
    <s v="Monthly Certificated"/>
    <s v="2UTK"/>
    <s v="UU-Teachers (K-12/Sp Ed)"/>
    <n v="52.7"/>
    <n v="1.75"/>
    <n v="92.23"/>
    <x v="0"/>
  </r>
  <r>
    <x v="0"/>
    <x v="7"/>
    <x v="0"/>
    <s v="010-7810"/>
    <s v="GF-Other State"/>
    <s v="1110-1000-7107T"/>
    <s v="7107T"/>
    <s v="Early Literacy Support Block Grant S"/>
    <n v="1465801"/>
    <s v="YES ACADEMY"/>
    <x v="17"/>
    <s v="Tchr Sal-Supple/Oth"/>
    <x v="1"/>
    <x v="1"/>
    <n v="202302"/>
    <d v="2023-02-03T00:00:00"/>
    <d v="2023-02-10T00:00:00"/>
    <d v="2023-02-10T00:00:00"/>
    <s v="B 0 2015"/>
    <n v="102"/>
    <s v="Special Assignment (SAXB)"/>
    <n v="646547"/>
    <s v="Socorro Arellano"/>
    <n v="646547"/>
    <s v="Socorro Arellano"/>
    <n v="11100731"/>
    <s v="ELEMENTARY TEACHER"/>
    <n v="30016177"/>
    <s v="ELEM TCHR"/>
    <n v="2992560"/>
    <n v="176735"/>
    <s v="008/2023"/>
    <s v="CE"/>
    <s v="Monthly Certificated"/>
    <s v="2UTK"/>
    <s v="UU-Teachers (K-12/Sp Ed)"/>
    <n v="75.930000000000007"/>
    <n v="1"/>
    <n v="75.930000000000007"/>
    <x v="0"/>
  </r>
  <r>
    <x v="0"/>
    <x v="7"/>
    <x v="0"/>
    <s v="010-7810"/>
    <s v="GF-Other State"/>
    <s v="1110-1000-7107T"/>
    <s v="7107T"/>
    <s v="Early Literacy Support Block Grant S"/>
    <n v="1465801"/>
    <s v="YES ACADEMY"/>
    <x v="2"/>
    <s v="STRS - Certificated"/>
    <x v="1"/>
    <x v="1"/>
    <n v="202209"/>
    <d v="2022-09-02T00:00:00"/>
    <d v="2023-02-10T00:00:00"/>
    <d v="2023-02-10T00:00:00"/>
    <s v="B 0 2015"/>
    <n v="4945"/>
    <s v="STRS ER"/>
    <n v="646547"/>
    <s v="Socorro Arellano"/>
    <n v="646547"/>
    <s v="Socorro Arellano"/>
    <n v="11100731"/>
    <s v="ELEMENTARY TEACHER"/>
    <n v="30016177"/>
    <s v="ELEM TCHR"/>
    <n v="2992560"/>
    <n v="176735"/>
    <s v="008/2023"/>
    <s v="CE"/>
    <s v="Monthly Certificated"/>
    <s v="2UTK"/>
    <s v="UU-Teachers (K-12/Sp Ed)"/>
    <n v="0"/>
    <n v="0"/>
    <n v="25.38"/>
    <x v="0"/>
  </r>
  <r>
    <x v="0"/>
    <x v="7"/>
    <x v="0"/>
    <s v="010-7810"/>
    <s v="GF-Other State"/>
    <s v="1110-1000-7107T"/>
    <s v="7107T"/>
    <s v="Early Literacy Support Block Grant S"/>
    <n v="1465801"/>
    <s v="YES ACADEMY"/>
    <x v="2"/>
    <s v="STRS - Certificated"/>
    <x v="1"/>
    <x v="1"/>
    <n v="202209"/>
    <d v="2022-09-02T00:00:00"/>
    <d v="2023-02-10T00:00:00"/>
    <d v="2023-02-10T00:00:00"/>
    <s v="B 0 2015"/>
    <n v="4945"/>
    <s v="STRS ER"/>
    <n v="801853"/>
    <s v="Brandy Whitaker"/>
    <n v="801853"/>
    <s v="Brandy Whitaker"/>
    <n v="11100731"/>
    <s v="ELEMENTARY TEACHER"/>
    <n v="30325105"/>
    <s v="ELEM TCHR"/>
    <n v="2992614"/>
    <n v="176738"/>
    <s v="008/2023"/>
    <s v="CE"/>
    <s v="Monthly Certificated"/>
    <s v="2UTK"/>
    <s v="UU-Teachers (K-12/Sp Ed)"/>
    <n v="0"/>
    <n v="0"/>
    <n v="17.62"/>
    <x v="0"/>
  </r>
  <r>
    <x v="0"/>
    <x v="7"/>
    <x v="0"/>
    <s v="010-7810"/>
    <s v="GF-Other State"/>
    <s v="1110-1000-7107T"/>
    <s v="7107T"/>
    <s v="Early Literacy Support Block Grant S"/>
    <n v="1465801"/>
    <s v="YES ACADEMY"/>
    <x v="2"/>
    <s v="STRS - Certificated"/>
    <x v="1"/>
    <x v="1"/>
    <n v="202302"/>
    <d v="2023-02-03T00:00:00"/>
    <d v="2023-02-10T00:00:00"/>
    <d v="2023-02-10T00:00:00"/>
    <s v="B 0 2015"/>
    <n v="4945"/>
    <s v="STRS ER"/>
    <n v="646547"/>
    <s v="Socorro Arellano"/>
    <n v="646547"/>
    <s v="Socorro Arellano"/>
    <n v="11100731"/>
    <s v="ELEMENTARY TEACHER"/>
    <n v="30016177"/>
    <s v="ELEM TCHR"/>
    <n v="2992560"/>
    <n v="176735"/>
    <s v="008/2023"/>
    <s v="CE"/>
    <s v="Monthly Certificated"/>
    <s v="2UTK"/>
    <s v="UU-Teachers (K-12/Sp Ed)"/>
    <n v="0"/>
    <n v="0"/>
    <n v="14.51"/>
    <x v="0"/>
  </r>
  <r>
    <x v="0"/>
    <x v="7"/>
    <x v="0"/>
    <s v="010-7810"/>
    <s v="GF-Other State"/>
    <s v="1110-1000-7107T"/>
    <s v="7107T"/>
    <s v="Early Literacy Support Block Grant S"/>
    <n v="1465801"/>
    <s v="YES ACADEMY"/>
    <x v="3"/>
    <s v="Medicare-Certificatd"/>
    <x v="1"/>
    <x v="1"/>
    <n v="202209"/>
    <d v="2022-09-02T00:00:00"/>
    <d v="2023-02-10T00:00:00"/>
    <d v="2023-02-10T00:00:00"/>
    <s v="B 0 2015"/>
    <n v="4956"/>
    <s v="Medr Taxes-ERd"/>
    <n v="646547"/>
    <s v="Socorro Arellano"/>
    <n v="646547"/>
    <s v="Socorro Arellano"/>
    <n v="11100731"/>
    <s v="ELEMENTARY TEACHER"/>
    <n v="30016177"/>
    <s v="ELEM TCHR"/>
    <n v="2992560"/>
    <n v="176735"/>
    <s v="008/2023"/>
    <s v="CE"/>
    <s v="Monthly Certificated"/>
    <s v="2UTK"/>
    <s v="UU-Teachers (K-12/Sp Ed)"/>
    <n v="0"/>
    <n v="0"/>
    <n v="1.79"/>
    <x v="0"/>
  </r>
  <r>
    <x v="0"/>
    <x v="7"/>
    <x v="0"/>
    <s v="010-7810"/>
    <s v="GF-Other State"/>
    <s v="1110-1000-7107T"/>
    <s v="7107T"/>
    <s v="Early Literacy Support Block Grant S"/>
    <n v="1465801"/>
    <s v="YES ACADEMY"/>
    <x v="3"/>
    <s v="Medicare-Certificatd"/>
    <x v="1"/>
    <x v="1"/>
    <n v="202209"/>
    <d v="2022-09-02T00:00:00"/>
    <d v="2023-02-10T00:00:00"/>
    <d v="2023-02-10T00:00:00"/>
    <s v="B 0 2015"/>
    <n v="4956"/>
    <s v="Medr Taxes-ERd"/>
    <n v="801853"/>
    <s v="Brandy Whitaker"/>
    <n v="801853"/>
    <s v="Brandy Whitaker"/>
    <n v="11100731"/>
    <s v="ELEMENTARY TEACHER"/>
    <n v="30325105"/>
    <s v="ELEM TCHR"/>
    <n v="2992614"/>
    <n v="176738"/>
    <s v="008/2023"/>
    <s v="CE"/>
    <s v="Monthly Certificated"/>
    <s v="2UTK"/>
    <s v="UU-Teachers (K-12/Sp Ed)"/>
    <n v="0"/>
    <n v="0"/>
    <n v="1.34"/>
    <x v="0"/>
  </r>
  <r>
    <x v="0"/>
    <x v="7"/>
    <x v="0"/>
    <s v="010-7810"/>
    <s v="GF-Other State"/>
    <s v="1110-1000-7107T"/>
    <s v="7107T"/>
    <s v="Early Literacy Support Block Grant S"/>
    <n v="1465801"/>
    <s v="YES ACADEMY"/>
    <x v="3"/>
    <s v="Medicare-Certificatd"/>
    <x v="1"/>
    <x v="1"/>
    <n v="202302"/>
    <d v="2023-02-03T00:00:00"/>
    <d v="2023-02-10T00:00:00"/>
    <d v="2023-02-10T00:00:00"/>
    <s v="B 0 2015"/>
    <n v="4956"/>
    <s v="Medr Taxes-ERd"/>
    <n v="646547"/>
    <s v="Socorro Arellano"/>
    <n v="646547"/>
    <s v="Socorro Arellano"/>
    <n v="11100731"/>
    <s v="ELEMENTARY TEACHER"/>
    <n v="30016177"/>
    <s v="ELEM TCHR"/>
    <n v="2992560"/>
    <n v="176735"/>
    <s v="008/2023"/>
    <s v="CE"/>
    <s v="Monthly Certificated"/>
    <s v="2UTK"/>
    <s v="UU-Teachers (K-12/Sp Ed)"/>
    <n v="0"/>
    <n v="0"/>
    <n v="0.99"/>
    <x v="0"/>
  </r>
  <r>
    <x v="0"/>
    <x v="7"/>
    <x v="0"/>
    <s v="010-7810"/>
    <s v="GF-Other State"/>
    <s v="1110-1000-7107T"/>
    <s v="7107T"/>
    <s v="Early Literacy Support Block Grant S"/>
    <n v="1465801"/>
    <s v="YES ACADEMY"/>
    <x v="6"/>
    <s v="Unemploy Insur-Cert"/>
    <x v="1"/>
    <x v="1"/>
    <n v="202209"/>
    <d v="2022-09-02T00:00:00"/>
    <d v="2023-02-10T00:00:00"/>
    <d v="2023-02-10T00:00:00"/>
    <s v="B 0 2015"/>
    <n v="4960"/>
    <s v="State UI Tax"/>
    <n v="646547"/>
    <s v="Socorro Arellano"/>
    <n v="646547"/>
    <s v="Socorro Arellano"/>
    <n v="11100731"/>
    <s v="ELEMENTARY TEACHER"/>
    <n v="30016177"/>
    <s v="ELEM TCHR"/>
    <n v="2992560"/>
    <n v="176735"/>
    <s v="008/2023"/>
    <s v="CE"/>
    <s v="Monthly Certificated"/>
    <s v="2UTK"/>
    <s v="UU-Teachers (K-12/Sp Ed)"/>
    <n v="0"/>
    <n v="0"/>
    <n v="0.62"/>
    <x v="0"/>
  </r>
  <r>
    <x v="0"/>
    <x v="7"/>
    <x v="0"/>
    <s v="010-7810"/>
    <s v="GF-Other State"/>
    <s v="1110-1000-7107T"/>
    <s v="7107T"/>
    <s v="Early Literacy Support Block Grant S"/>
    <n v="1465801"/>
    <s v="YES ACADEMY"/>
    <x v="6"/>
    <s v="Unemploy Insur-Cert"/>
    <x v="1"/>
    <x v="1"/>
    <n v="202209"/>
    <d v="2022-09-02T00:00:00"/>
    <d v="2023-02-10T00:00:00"/>
    <d v="2023-02-10T00:00:00"/>
    <s v="B 0 2015"/>
    <n v="4960"/>
    <s v="State UI Tax"/>
    <n v="801853"/>
    <s v="Brandy Whitaker"/>
    <n v="801853"/>
    <s v="Brandy Whitaker"/>
    <n v="11100731"/>
    <s v="ELEMENTARY TEACHER"/>
    <n v="30325105"/>
    <s v="ELEM TCHR"/>
    <n v="2992614"/>
    <n v="176738"/>
    <s v="008/2023"/>
    <s v="CE"/>
    <s v="Monthly Certificated"/>
    <s v="2UTK"/>
    <s v="UU-Teachers (K-12/Sp Ed)"/>
    <n v="0"/>
    <n v="0"/>
    <n v="0.46"/>
    <x v="0"/>
  </r>
  <r>
    <x v="0"/>
    <x v="7"/>
    <x v="0"/>
    <s v="010-7810"/>
    <s v="GF-Other State"/>
    <s v="1110-1000-7107T"/>
    <s v="7107T"/>
    <s v="Early Literacy Support Block Grant S"/>
    <n v="1465801"/>
    <s v="YES ACADEMY"/>
    <x v="6"/>
    <s v="Unemploy Insur-Cert"/>
    <x v="1"/>
    <x v="1"/>
    <n v="202302"/>
    <d v="2023-02-03T00:00:00"/>
    <d v="2023-02-10T00:00:00"/>
    <d v="2023-02-10T00:00:00"/>
    <s v="B 0 2015"/>
    <n v="4960"/>
    <s v="State UI Tax"/>
    <n v="646547"/>
    <s v="Socorro Arellano"/>
    <n v="646547"/>
    <s v="Socorro Arellano"/>
    <n v="11100731"/>
    <s v="ELEMENTARY TEACHER"/>
    <n v="30016177"/>
    <s v="ELEM TCHR"/>
    <n v="2992560"/>
    <n v="176735"/>
    <s v="008/2023"/>
    <s v="CE"/>
    <s v="Monthly Certificated"/>
    <s v="2UTK"/>
    <s v="UU-Teachers (K-12/Sp Ed)"/>
    <n v="0"/>
    <n v="0"/>
    <n v="0.34"/>
    <x v="0"/>
  </r>
  <r>
    <x v="0"/>
    <x v="7"/>
    <x v="0"/>
    <s v="010-7810"/>
    <s v="GF-Other State"/>
    <s v="1110-1000-7107T"/>
    <s v="7107T"/>
    <s v="Early Literacy Support Block Grant S"/>
    <n v="1465801"/>
    <s v="YES ACADEMY"/>
    <x v="7"/>
    <s v="Workers Comp - Cert"/>
    <x v="1"/>
    <x v="1"/>
    <n v="202209"/>
    <d v="2022-09-02T00:00:00"/>
    <d v="2023-02-10T00:00:00"/>
    <d v="2023-02-10T00:00:00"/>
    <s v="B 0 2015"/>
    <s v="390R"/>
    <s v="Works Comp ER"/>
    <n v="646547"/>
    <s v="Socorro Arellano"/>
    <n v="646547"/>
    <s v="Socorro Arellano"/>
    <n v="11100731"/>
    <s v="ELEMENTARY TEACHER"/>
    <n v="30016177"/>
    <s v="ELEM TCHR"/>
    <n v="2992560"/>
    <n v="176735"/>
    <s v="008/2023"/>
    <s v="CE"/>
    <s v="Monthly Certificated"/>
    <s v="2UTK"/>
    <s v="UU-Teachers (K-12/Sp Ed)"/>
    <n v="0"/>
    <n v="0"/>
    <n v="3.49"/>
    <x v="0"/>
  </r>
  <r>
    <x v="0"/>
    <x v="7"/>
    <x v="0"/>
    <s v="010-7810"/>
    <s v="GF-Other State"/>
    <s v="1110-1000-7107T"/>
    <s v="7107T"/>
    <s v="Early Literacy Support Block Grant S"/>
    <n v="1465801"/>
    <s v="YES ACADEMY"/>
    <x v="7"/>
    <s v="Workers Comp - Cert"/>
    <x v="1"/>
    <x v="1"/>
    <n v="202209"/>
    <d v="2022-09-02T00:00:00"/>
    <d v="2023-02-10T00:00:00"/>
    <d v="2023-02-10T00:00:00"/>
    <s v="B 0 2015"/>
    <s v="390R"/>
    <s v="Works Comp ER"/>
    <n v="801853"/>
    <s v="Brandy Whitaker"/>
    <n v="801853"/>
    <s v="Brandy Whitaker"/>
    <n v="11100731"/>
    <s v="ELEMENTARY TEACHER"/>
    <n v="30325105"/>
    <s v="ELEM TCHR"/>
    <n v="2992614"/>
    <n v="176738"/>
    <s v="008/2023"/>
    <s v="CE"/>
    <s v="Monthly Certificated"/>
    <s v="2UTK"/>
    <s v="UU-Teachers (K-12/Sp Ed)"/>
    <n v="0"/>
    <n v="0"/>
    <n v="2.4300000000000002"/>
    <x v="0"/>
  </r>
  <r>
    <x v="0"/>
    <x v="7"/>
    <x v="0"/>
    <s v="010-7810"/>
    <s v="GF-Other State"/>
    <s v="1110-1000-7107T"/>
    <s v="7107T"/>
    <s v="Early Literacy Support Block Grant S"/>
    <n v="1465801"/>
    <s v="YES ACADEMY"/>
    <x v="7"/>
    <s v="Workers Comp - Cert"/>
    <x v="1"/>
    <x v="1"/>
    <n v="202302"/>
    <d v="2023-02-03T00:00:00"/>
    <d v="2023-02-10T00:00:00"/>
    <d v="2023-02-10T00:00:00"/>
    <s v="B 0 2015"/>
    <s v="390R"/>
    <s v="Works Comp ER"/>
    <n v="646547"/>
    <s v="Socorro Arellano"/>
    <n v="646547"/>
    <s v="Socorro Arellano"/>
    <n v="11100731"/>
    <s v="ELEMENTARY TEACHER"/>
    <n v="30016177"/>
    <s v="ELEM TCHR"/>
    <n v="2992560"/>
    <n v="176735"/>
    <s v="008/2023"/>
    <s v="CE"/>
    <s v="Monthly Certificated"/>
    <s v="2UTK"/>
    <s v="UU-Teachers (K-12/Sp Ed)"/>
    <n v="0"/>
    <n v="0"/>
    <n v="1.99"/>
    <x v="0"/>
  </r>
  <r>
    <x v="0"/>
    <x v="7"/>
    <x v="0"/>
    <s v="010-7810"/>
    <s v="GF-Other State"/>
    <s v="1110-1000-7107T"/>
    <s v="7107T"/>
    <s v="Early Literacy Support Block Grant S"/>
    <n v="1764401"/>
    <s v="WEST ATHENS EL"/>
    <x v="11"/>
    <s v="Instruct Aides-Reg"/>
    <x v="4"/>
    <x v="4"/>
    <n v="202304"/>
    <d v="2023-02-23T00:00:00"/>
    <d v="2023-02-23T00:00:00"/>
    <d v="2023-02-28T00:00:00"/>
    <n v="202304"/>
    <n v="100"/>
    <s v="Regular Time Pay"/>
    <n v="716245"/>
    <s v="Ana Flores"/>
    <n v="716245"/>
    <s v="Ana Flores"/>
    <n v="21104924"/>
    <s v="ED RESOURCE AIDE &amp; RESTR"/>
    <n v="30481417"/>
    <s v="ED RESOURCE AIDE &amp; RESTR"/>
    <n v="2992725"/>
    <n v="176838"/>
    <s v="008/2023"/>
    <s v="SM"/>
    <s v="Semi-Mth Classified"/>
    <s v="1BXX"/>
    <s v="BB-Instructional Aides"/>
    <n v="18.32"/>
    <n v="60"/>
    <n v="1098.93"/>
    <x v="1"/>
  </r>
  <r>
    <x v="0"/>
    <x v="7"/>
    <x v="0"/>
    <s v="010-7810"/>
    <s v="GF-Other State"/>
    <s v="1110-1000-7107T"/>
    <s v="7107T"/>
    <s v="Early Literacy Support Block Grant S"/>
    <n v="1764401"/>
    <s v="WEST ATHENS EL"/>
    <x v="11"/>
    <s v="Instruct Aides-Reg"/>
    <x v="4"/>
    <x v="4"/>
    <n v="202304"/>
    <d v="2023-02-23T00:00:00"/>
    <d v="2023-02-23T00:00:00"/>
    <d v="2023-02-28T00:00:00"/>
    <n v="202304"/>
    <n v="100"/>
    <s v="Regular Time Pay"/>
    <n v="1180468"/>
    <s v="Tehani Ali"/>
    <n v="1180468"/>
    <s v="Tehani Ali"/>
    <n v="21104924"/>
    <s v="ED RESOURCE AIDE &amp; RESTR"/>
    <n v="30481419"/>
    <s v="ED RESOURCE AIDE &amp; RESTR"/>
    <n v="2992766"/>
    <n v="176855"/>
    <s v="008/2023"/>
    <s v="SM"/>
    <s v="Semi-Mth Classified"/>
    <s v="1BXX"/>
    <s v="BB-Instructional Aides"/>
    <n v="17.22"/>
    <n v="66"/>
    <n v="1136.78"/>
    <x v="1"/>
  </r>
  <r>
    <x v="0"/>
    <x v="7"/>
    <x v="0"/>
    <s v="010-7810"/>
    <s v="GF-Other State"/>
    <s v="1110-1000-7107T"/>
    <s v="7107T"/>
    <s v="Early Literacy Support Block Grant S"/>
    <n v="1764401"/>
    <s v="WEST ATHENS EL"/>
    <x v="11"/>
    <s v="Instruct Aides-Reg"/>
    <x v="4"/>
    <x v="4"/>
    <n v="202304"/>
    <d v="2023-02-23T00:00:00"/>
    <d v="2023-02-23T00:00:00"/>
    <d v="2023-02-28T00:00:00"/>
    <n v="202304"/>
    <n v="100"/>
    <s v="Regular Time Pay"/>
    <n v="1189163"/>
    <s v="Disaiah Dixon"/>
    <n v="1189163"/>
    <s v="Disaiah Dixon"/>
    <n v="21104924"/>
    <s v="ED RESOURCE AIDE &amp; RESTR"/>
    <n v="30481418"/>
    <s v="ED RESOURCE AIDE &amp; RESTR"/>
    <n v="2992796"/>
    <n v="176856"/>
    <s v="008/2023"/>
    <s v="SM"/>
    <s v="Semi-Mth Classified"/>
    <s v="1BXX"/>
    <s v="BB-Instructional Aides"/>
    <n v="17.22"/>
    <n v="66"/>
    <n v="1136.78"/>
    <x v="1"/>
  </r>
  <r>
    <x v="0"/>
    <x v="7"/>
    <x v="0"/>
    <s v="010-7810"/>
    <s v="GF-Other State"/>
    <s v="1110-1000-7107T"/>
    <s v="7107T"/>
    <s v="Early Literacy Support Block Grant S"/>
    <n v="1764401"/>
    <s v="WEST ATHENS EL"/>
    <x v="11"/>
    <s v="Instruct Aides-Reg"/>
    <x v="4"/>
    <x v="4"/>
    <n v="202304"/>
    <d v="2023-02-23T00:00:00"/>
    <d v="2023-02-23T00:00:00"/>
    <d v="2023-02-28T00:00:00"/>
    <n v="202304"/>
    <s v="0J44"/>
    <s v="Full pay Illness"/>
    <n v="716245"/>
    <s v="Ana Flores"/>
    <n v="716245"/>
    <s v="Ana Flores"/>
    <n v="21104924"/>
    <s v="ED RESOURCE AIDE &amp; RESTR"/>
    <n v="30481417"/>
    <s v="ED RESOURCE AIDE &amp; RESTR"/>
    <n v="2992725"/>
    <n v="176838"/>
    <s v="008/2023"/>
    <s v="SM"/>
    <s v="Semi-Mth Classified"/>
    <s v="1BXX"/>
    <s v="BB-Instructional Aides"/>
    <n v="18.32"/>
    <n v="6"/>
    <n v="109.89"/>
    <x v="1"/>
  </r>
  <r>
    <x v="0"/>
    <x v="7"/>
    <x v="0"/>
    <s v="010-7810"/>
    <s v="GF-Other State"/>
    <s v="1110-1000-7107T"/>
    <s v="7107T"/>
    <s v="Early Literacy Support Block Grant S"/>
    <n v="1764401"/>
    <s v="WEST ATHENS EL"/>
    <x v="11"/>
    <s v="Instruct Aides-Reg"/>
    <x v="4"/>
    <x v="4"/>
    <n v="202304"/>
    <d v="2023-02-23T00:00:00"/>
    <d v="2023-02-23T00:00:00"/>
    <d v="2023-02-28T00:00:00"/>
    <n v="202304"/>
    <n v="1061"/>
    <s v="BBC -20 yrs Longevity U-B"/>
    <n v="716245"/>
    <s v="Ana Flores"/>
    <n v="716245"/>
    <s v="Ana Flores"/>
    <n v="21104924"/>
    <s v="ED RESOURCE AIDE &amp; RESTR"/>
    <n v="30481417"/>
    <s v="ED RESOURCE AIDE &amp; RESTR"/>
    <n v="2992725"/>
    <n v="176838"/>
    <s v="008/2023"/>
    <s v="SM"/>
    <s v="Semi-Mth Classified"/>
    <s v="1BXX"/>
    <s v="BB-Instructional Aides"/>
    <n v="0.22"/>
    <n v="66"/>
    <n v="14.44"/>
    <x v="1"/>
  </r>
  <r>
    <x v="0"/>
    <x v="7"/>
    <x v="0"/>
    <s v="010-7810"/>
    <s v="GF-Other State"/>
    <s v="1110-1000-7107T"/>
    <s v="7107T"/>
    <s v="Early Literacy Support Block Grant S"/>
    <n v="1764401"/>
    <s v="WEST ATHENS EL"/>
    <x v="11"/>
    <s v="Instruct Aides-Reg"/>
    <x v="4"/>
    <x v="4"/>
    <n v="202305"/>
    <d v="2023-03-08T00:00:00"/>
    <d v="2023-03-08T00:00:00"/>
    <d v="2023-02-28T00:00:00"/>
    <n v="202305"/>
    <n v="100"/>
    <s v="Regular Time Pay"/>
    <n v="716245"/>
    <s v="Ana Flores"/>
    <n v="716245"/>
    <s v="Ana Flores"/>
    <n v="21104924"/>
    <s v="ED RESOURCE AIDE &amp; RESTR"/>
    <n v="30481417"/>
    <s v="ED RESOURCE AIDE &amp; RESTR"/>
    <n v="2996411"/>
    <n v="177021"/>
    <s v="008/2023"/>
    <s v="SM"/>
    <s v="Semi-Mth Classified"/>
    <s v="1BXX"/>
    <s v="BB-Instructional Aides"/>
    <n v="18.32"/>
    <n v="42"/>
    <n v="769.25"/>
    <x v="1"/>
  </r>
  <r>
    <x v="0"/>
    <x v="7"/>
    <x v="0"/>
    <s v="010-7810"/>
    <s v="GF-Other State"/>
    <s v="1110-1000-7107T"/>
    <s v="7107T"/>
    <s v="Early Literacy Support Block Grant S"/>
    <n v="1764401"/>
    <s v="WEST ATHENS EL"/>
    <x v="11"/>
    <s v="Instruct Aides-Reg"/>
    <x v="4"/>
    <x v="4"/>
    <n v="202305"/>
    <d v="2023-03-08T00:00:00"/>
    <d v="2023-03-08T00:00:00"/>
    <d v="2023-02-28T00:00:00"/>
    <n v="202305"/>
    <n v="100"/>
    <s v="Regular Time Pay"/>
    <n v="1180468"/>
    <s v="Tehani Ali"/>
    <n v="1180468"/>
    <s v="Tehani Ali"/>
    <n v="21104924"/>
    <s v="ED RESOURCE AIDE &amp; RESTR"/>
    <n v="30481419"/>
    <s v="ED RESOURCE AIDE &amp; RESTR"/>
    <n v="2997979"/>
    <n v="177036"/>
    <s v="008/2023"/>
    <s v="SM"/>
    <s v="Semi-Mth Classified"/>
    <s v="1BXX"/>
    <s v="BB-Instructional Aides"/>
    <n v="17.22"/>
    <n v="42"/>
    <n v="723.41"/>
    <x v="1"/>
  </r>
  <r>
    <x v="0"/>
    <x v="7"/>
    <x v="0"/>
    <s v="010-7810"/>
    <s v="GF-Other State"/>
    <s v="1110-1000-7107T"/>
    <s v="7107T"/>
    <s v="Early Literacy Support Block Grant S"/>
    <n v="1764401"/>
    <s v="WEST ATHENS EL"/>
    <x v="11"/>
    <s v="Instruct Aides-Reg"/>
    <x v="4"/>
    <x v="4"/>
    <n v="202305"/>
    <d v="2023-03-08T00:00:00"/>
    <d v="2023-03-08T00:00:00"/>
    <d v="2023-02-28T00:00:00"/>
    <n v="202305"/>
    <n v="100"/>
    <s v="Regular Time Pay"/>
    <n v="1189163"/>
    <s v="Disaiah Dixon"/>
    <n v="1189163"/>
    <s v="Disaiah Dixon"/>
    <n v="21104924"/>
    <s v="ED RESOURCE AIDE &amp; RESTR"/>
    <n v="30481418"/>
    <s v="ED RESOURCE AIDE &amp; RESTR"/>
    <n v="2999513"/>
    <n v="177038"/>
    <s v="008/2023"/>
    <s v="SM"/>
    <s v="Semi-Mth Classified"/>
    <s v="1BXX"/>
    <s v="BB-Instructional Aides"/>
    <n v="17.22"/>
    <n v="48"/>
    <n v="826.75"/>
    <x v="1"/>
  </r>
  <r>
    <x v="0"/>
    <x v="7"/>
    <x v="0"/>
    <s v="010-7810"/>
    <s v="GF-Other State"/>
    <s v="1110-1000-7107T"/>
    <s v="7107T"/>
    <s v="Early Literacy Support Block Grant S"/>
    <n v="1764401"/>
    <s v="WEST ATHENS EL"/>
    <x v="11"/>
    <s v="Instruct Aides-Reg"/>
    <x v="4"/>
    <x v="4"/>
    <n v="202305"/>
    <d v="2023-03-08T00:00:00"/>
    <d v="2023-03-08T00:00:00"/>
    <d v="2023-02-28T00:00:00"/>
    <n v="202305"/>
    <s v="0J40"/>
    <s v="Holiday Pay"/>
    <n v="716245"/>
    <s v="Ana Flores"/>
    <n v="716245"/>
    <s v="Ana Flores"/>
    <n v="21104924"/>
    <s v="ED RESOURCE AIDE &amp; RESTR"/>
    <n v="30481417"/>
    <s v="ED RESOURCE AIDE &amp; RESTR"/>
    <n v="2996411"/>
    <n v="177021"/>
    <s v="008/2023"/>
    <s v="SM"/>
    <s v="Semi-Mth Classified"/>
    <s v="1BXX"/>
    <s v="BB-Instructional Aides"/>
    <n v="18.32"/>
    <n v="6"/>
    <n v="109.89"/>
    <x v="1"/>
  </r>
  <r>
    <x v="0"/>
    <x v="7"/>
    <x v="0"/>
    <s v="010-7810"/>
    <s v="GF-Other State"/>
    <s v="1110-1000-7107T"/>
    <s v="7107T"/>
    <s v="Early Literacy Support Block Grant S"/>
    <n v="1764401"/>
    <s v="WEST ATHENS EL"/>
    <x v="11"/>
    <s v="Instruct Aides-Reg"/>
    <x v="4"/>
    <x v="4"/>
    <n v="202305"/>
    <d v="2023-03-08T00:00:00"/>
    <d v="2023-03-08T00:00:00"/>
    <d v="2023-02-28T00:00:00"/>
    <n v="202305"/>
    <s v="0J40"/>
    <s v="Holiday Pay"/>
    <n v="1180468"/>
    <s v="Tehani Ali"/>
    <n v="1180468"/>
    <s v="Tehani Ali"/>
    <n v="21104924"/>
    <s v="ED RESOURCE AIDE &amp; RESTR"/>
    <n v="30481419"/>
    <s v="ED RESOURCE AIDE &amp; RESTR"/>
    <n v="2997979"/>
    <n v="177036"/>
    <s v="008/2023"/>
    <s v="SM"/>
    <s v="Semi-Mth Classified"/>
    <s v="1BXX"/>
    <s v="BB-Instructional Aides"/>
    <n v="17.22"/>
    <n v="6"/>
    <n v="103.34"/>
    <x v="1"/>
  </r>
  <r>
    <x v="0"/>
    <x v="7"/>
    <x v="0"/>
    <s v="010-7810"/>
    <s v="GF-Other State"/>
    <s v="1110-1000-7107T"/>
    <s v="7107T"/>
    <s v="Early Literacy Support Block Grant S"/>
    <n v="1764401"/>
    <s v="WEST ATHENS EL"/>
    <x v="11"/>
    <s v="Instruct Aides-Reg"/>
    <x v="4"/>
    <x v="4"/>
    <n v="202305"/>
    <d v="2023-03-08T00:00:00"/>
    <d v="2023-03-08T00:00:00"/>
    <d v="2023-02-28T00:00:00"/>
    <n v="202305"/>
    <s v="0J40"/>
    <s v="Holiday Pay"/>
    <n v="1189163"/>
    <s v="Disaiah Dixon"/>
    <n v="1189163"/>
    <s v="Disaiah Dixon"/>
    <n v="21104924"/>
    <s v="ED RESOURCE AIDE &amp; RESTR"/>
    <n v="30481418"/>
    <s v="ED RESOURCE AIDE &amp; RESTR"/>
    <n v="2999513"/>
    <n v="177038"/>
    <s v="008/2023"/>
    <s v="SM"/>
    <s v="Semi-Mth Classified"/>
    <s v="1BXX"/>
    <s v="BB-Instructional Aides"/>
    <n v="17.22"/>
    <n v="6"/>
    <n v="103.34"/>
    <x v="1"/>
  </r>
  <r>
    <x v="0"/>
    <x v="7"/>
    <x v="0"/>
    <s v="010-7810"/>
    <s v="GF-Other State"/>
    <s v="1110-1000-7107T"/>
    <s v="7107T"/>
    <s v="Early Literacy Support Block Grant S"/>
    <n v="1764401"/>
    <s v="WEST ATHENS EL"/>
    <x v="11"/>
    <s v="Instruct Aides-Reg"/>
    <x v="4"/>
    <x v="4"/>
    <n v="202305"/>
    <d v="2023-03-08T00:00:00"/>
    <d v="2023-03-08T00:00:00"/>
    <d v="2023-02-28T00:00:00"/>
    <n v="202305"/>
    <s v="0J44"/>
    <s v="Full pay Illness"/>
    <n v="716245"/>
    <s v="Ana Flores"/>
    <n v="716245"/>
    <s v="Ana Flores"/>
    <n v="21104924"/>
    <s v="ED RESOURCE AIDE &amp; RESTR"/>
    <n v="30481417"/>
    <s v="ED RESOURCE AIDE &amp; RESTR"/>
    <n v="2996411"/>
    <n v="177021"/>
    <s v="008/2023"/>
    <s v="SM"/>
    <s v="Semi-Mth Classified"/>
    <s v="1BXX"/>
    <s v="BB-Instructional Aides"/>
    <n v="18.32"/>
    <n v="6"/>
    <n v="109.89"/>
    <x v="1"/>
  </r>
  <r>
    <x v="0"/>
    <x v="7"/>
    <x v="0"/>
    <s v="010-7810"/>
    <s v="GF-Other State"/>
    <s v="1110-1000-7107T"/>
    <s v="7107T"/>
    <s v="Early Literacy Support Block Grant S"/>
    <n v="1764401"/>
    <s v="WEST ATHENS EL"/>
    <x v="11"/>
    <s v="Instruct Aides-Reg"/>
    <x v="4"/>
    <x v="4"/>
    <n v="202305"/>
    <d v="2023-03-08T00:00:00"/>
    <d v="2023-03-08T00:00:00"/>
    <d v="2023-02-28T00:00:00"/>
    <n v="202305"/>
    <s v="0J44"/>
    <s v="Full pay Illness"/>
    <n v="1180468"/>
    <s v="Tehani Ali"/>
    <n v="1180468"/>
    <s v="Tehani Ali"/>
    <n v="21104924"/>
    <s v="ED RESOURCE AIDE &amp; RESTR"/>
    <n v="30481419"/>
    <s v="ED RESOURCE AIDE &amp; RESTR"/>
    <n v="2997979"/>
    <n v="177036"/>
    <s v="008/2023"/>
    <s v="SM"/>
    <s v="Semi-Mth Classified"/>
    <s v="1BXX"/>
    <s v="BB-Instructional Aides"/>
    <n v="17.22"/>
    <n v="6"/>
    <n v="103.34"/>
    <x v="1"/>
  </r>
  <r>
    <x v="0"/>
    <x v="7"/>
    <x v="0"/>
    <s v="010-7810"/>
    <s v="GF-Other State"/>
    <s v="1110-1000-7107T"/>
    <s v="7107T"/>
    <s v="Early Literacy Support Block Grant S"/>
    <n v="1764401"/>
    <s v="WEST ATHENS EL"/>
    <x v="11"/>
    <s v="Instruct Aides-Reg"/>
    <x v="4"/>
    <x v="4"/>
    <n v="202305"/>
    <d v="2023-03-08T00:00:00"/>
    <d v="2023-03-08T00:00:00"/>
    <d v="2023-02-28T00:00:00"/>
    <n v="202305"/>
    <n v="1061"/>
    <s v="BBC -20 yrs Longevity U-B"/>
    <n v="716245"/>
    <s v="Ana Flores"/>
    <n v="716245"/>
    <s v="Ana Flores"/>
    <n v="21104924"/>
    <s v="ED RESOURCE AIDE &amp; RESTR"/>
    <n v="30481417"/>
    <s v="ED RESOURCE AIDE &amp; RESTR"/>
    <n v="2996411"/>
    <n v="177021"/>
    <s v="008/2023"/>
    <s v="SM"/>
    <s v="Semi-Mth Classified"/>
    <s v="1BXX"/>
    <s v="BB-Instructional Aides"/>
    <n v="0.22"/>
    <n v="54"/>
    <n v="11.82"/>
    <x v="1"/>
  </r>
  <r>
    <x v="0"/>
    <x v="7"/>
    <x v="0"/>
    <s v="010-7810"/>
    <s v="GF-Other State"/>
    <s v="1110-1000-7107T"/>
    <s v="7107T"/>
    <s v="Early Literacy Support Block Grant S"/>
    <n v="1764401"/>
    <s v="WEST ATHENS EL"/>
    <x v="12"/>
    <s v="PERS - Classified"/>
    <x v="4"/>
    <x v="4"/>
    <n v="202304"/>
    <d v="2023-02-23T00:00:00"/>
    <d v="2023-02-23T00:00:00"/>
    <d v="2023-02-28T00:00:00"/>
    <n v="202304"/>
    <n v="4952"/>
    <s v="District Paid PERS"/>
    <n v="716245"/>
    <s v="Ana Flores"/>
    <n v="716245"/>
    <s v="Ana Flores"/>
    <n v="21104924"/>
    <s v="ED RESOURCE AIDE &amp; RESTR"/>
    <n v="30481417"/>
    <s v="ED RESOURCE AIDE &amp; RESTR"/>
    <n v="2992725"/>
    <n v="176838"/>
    <s v="008/2023"/>
    <s v="SM"/>
    <s v="Semi-Mth Classified"/>
    <s v="1BXX"/>
    <s v="BB-Instructional Aides"/>
    <n v="0"/>
    <n v="0"/>
    <n v="310.33999999999997"/>
    <x v="1"/>
  </r>
  <r>
    <x v="0"/>
    <x v="7"/>
    <x v="0"/>
    <s v="010-7810"/>
    <s v="GF-Other State"/>
    <s v="1110-1000-7107T"/>
    <s v="7107T"/>
    <s v="Early Literacy Support Block Grant S"/>
    <n v="1764401"/>
    <s v="WEST ATHENS EL"/>
    <x v="12"/>
    <s v="PERS - Classified"/>
    <x v="4"/>
    <x v="4"/>
    <n v="202304"/>
    <d v="2023-02-23T00:00:00"/>
    <d v="2023-02-23T00:00:00"/>
    <d v="2023-02-28T00:00:00"/>
    <n v="202304"/>
    <n v="4952"/>
    <s v="District Paid PERS"/>
    <n v="1180468"/>
    <s v="Tehani Ali"/>
    <n v="1180468"/>
    <s v="Tehani Ali"/>
    <n v="21104924"/>
    <s v="ED RESOURCE AIDE &amp; RESTR"/>
    <n v="30481419"/>
    <s v="ED RESOURCE AIDE &amp; RESTR"/>
    <n v="2992766"/>
    <n v="176855"/>
    <s v="008/2023"/>
    <s v="SM"/>
    <s v="Semi-Mth Classified"/>
    <s v="1BXX"/>
    <s v="BB-Instructional Aides"/>
    <n v="0"/>
    <n v="0"/>
    <n v="288.39999999999998"/>
    <x v="1"/>
  </r>
  <r>
    <x v="0"/>
    <x v="7"/>
    <x v="0"/>
    <s v="010-7810"/>
    <s v="GF-Other State"/>
    <s v="1110-1000-7107T"/>
    <s v="7107T"/>
    <s v="Early Literacy Support Block Grant S"/>
    <n v="1764401"/>
    <s v="WEST ATHENS EL"/>
    <x v="12"/>
    <s v="PERS - Classified"/>
    <x v="4"/>
    <x v="4"/>
    <n v="202304"/>
    <d v="2023-02-23T00:00:00"/>
    <d v="2023-02-23T00:00:00"/>
    <d v="2023-02-28T00:00:00"/>
    <n v="202304"/>
    <n v="4952"/>
    <s v="District Paid PERS"/>
    <n v="1189163"/>
    <s v="Disaiah Dixon"/>
    <n v="1189163"/>
    <s v="Disaiah Dixon"/>
    <n v="21104924"/>
    <s v="ED RESOURCE AIDE &amp; RESTR"/>
    <n v="30481418"/>
    <s v="ED RESOURCE AIDE &amp; RESTR"/>
    <n v="2992796"/>
    <n v="176856"/>
    <s v="008/2023"/>
    <s v="SM"/>
    <s v="Semi-Mth Classified"/>
    <s v="1BXX"/>
    <s v="BB-Instructional Aides"/>
    <n v="0"/>
    <n v="0"/>
    <n v="288.39999999999998"/>
    <x v="1"/>
  </r>
  <r>
    <x v="0"/>
    <x v="7"/>
    <x v="0"/>
    <s v="010-7810"/>
    <s v="GF-Other State"/>
    <s v="1110-1000-7107T"/>
    <s v="7107T"/>
    <s v="Early Literacy Support Block Grant S"/>
    <n v="1764401"/>
    <s v="WEST ATHENS EL"/>
    <x v="12"/>
    <s v="PERS - Classified"/>
    <x v="4"/>
    <x v="4"/>
    <n v="202305"/>
    <d v="2023-03-08T00:00:00"/>
    <d v="2023-03-08T00:00:00"/>
    <d v="2023-02-28T00:00:00"/>
    <n v="202305"/>
    <n v="4952"/>
    <s v="District Paid PERS"/>
    <n v="716245"/>
    <s v="Ana Flores"/>
    <n v="716245"/>
    <s v="Ana Flores"/>
    <n v="21104924"/>
    <s v="ED RESOURCE AIDE &amp; RESTR"/>
    <n v="30481417"/>
    <s v="ED RESOURCE AIDE &amp; RESTR"/>
    <n v="2996411"/>
    <n v="177021"/>
    <s v="008/2023"/>
    <s v="SM"/>
    <s v="Semi-Mth Classified"/>
    <s v="1BXX"/>
    <s v="BB-Instructional Aides"/>
    <n v="0"/>
    <n v="0"/>
    <n v="253.92"/>
    <x v="1"/>
  </r>
  <r>
    <x v="0"/>
    <x v="7"/>
    <x v="0"/>
    <s v="010-7810"/>
    <s v="GF-Other State"/>
    <s v="1110-1000-7107T"/>
    <s v="7107T"/>
    <s v="Early Literacy Support Block Grant S"/>
    <n v="1764401"/>
    <s v="WEST ATHENS EL"/>
    <x v="12"/>
    <s v="PERS - Classified"/>
    <x v="4"/>
    <x v="4"/>
    <n v="202305"/>
    <d v="2023-03-08T00:00:00"/>
    <d v="2023-03-08T00:00:00"/>
    <d v="2023-02-28T00:00:00"/>
    <n v="202305"/>
    <n v="4952"/>
    <s v="District Paid PERS"/>
    <n v="1180468"/>
    <s v="Tehani Ali"/>
    <n v="1180468"/>
    <s v="Tehani Ali"/>
    <n v="21104924"/>
    <s v="ED RESOURCE AIDE &amp; RESTR"/>
    <n v="30481419"/>
    <s v="ED RESOURCE AIDE &amp; RESTR"/>
    <n v="2997979"/>
    <n v="177036"/>
    <s v="008/2023"/>
    <s v="SM"/>
    <s v="Semi-Mth Classified"/>
    <s v="1BXX"/>
    <s v="BB-Instructional Aides"/>
    <n v="0"/>
    <n v="0"/>
    <n v="235.96"/>
    <x v="1"/>
  </r>
  <r>
    <x v="0"/>
    <x v="7"/>
    <x v="0"/>
    <s v="010-7810"/>
    <s v="GF-Other State"/>
    <s v="1110-1000-7107T"/>
    <s v="7107T"/>
    <s v="Early Literacy Support Block Grant S"/>
    <n v="1764401"/>
    <s v="WEST ATHENS EL"/>
    <x v="12"/>
    <s v="PERS - Classified"/>
    <x v="4"/>
    <x v="4"/>
    <n v="202305"/>
    <d v="2023-03-08T00:00:00"/>
    <d v="2023-03-08T00:00:00"/>
    <d v="2023-02-28T00:00:00"/>
    <n v="202305"/>
    <n v="4952"/>
    <s v="District Paid PERS"/>
    <n v="1189163"/>
    <s v="Disaiah Dixon"/>
    <n v="1189163"/>
    <s v="Disaiah Dixon"/>
    <n v="21104924"/>
    <s v="ED RESOURCE AIDE &amp; RESTR"/>
    <n v="30481418"/>
    <s v="ED RESOURCE AIDE &amp; RESTR"/>
    <n v="2999513"/>
    <n v="177038"/>
    <s v="008/2023"/>
    <s v="SM"/>
    <s v="Semi-Mth Classified"/>
    <s v="1BXX"/>
    <s v="BB-Instructional Aides"/>
    <n v="0"/>
    <n v="0"/>
    <n v="235.96"/>
    <x v="1"/>
  </r>
  <r>
    <x v="0"/>
    <x v="7"/>
    <x v="0"/>
    <s v="010-7810"/>
    <s v="GF-Other State"/>
    <s v="1110-1000-7107T"/>
    <s v="7107T"/>
    <s v="Early Literacy Support Block Grant S"/>
    <n v="1764401"/>
    <s v="WEST ATHENS EL"/>
    <x v="13"/>
    <s v="Social Sec-Classfd"/>
    <x v="4"/>
    <x v="4"/>
    <n v="202304"/>
    <d v="2023-02-23T00:00:00"/>
    <d v="2023-02-23T00:00:00"/>
    <d v="2023-02-28T00:00:00"/>
    <n v="202304"/>
    <n v="4954"/>
    <s v="FICA Taxes-ER"/>
    <n v="716245"/>
    <s v="Ana Flores"/>
    <n v="716245"/>
    <s v="Ana Flores"/>
    <n v="21104924"/>
    <s v="ED RESOURCE AIDE &amp; RESTR"/>
    <n v="30481417"/>
    <s v="ED RESOURCE AIDE &amp; RESTR"/>
    <n v="2992725"/>
    <n v="176838"/>
    <s v="008/2023"/>
    <s v="SM"/>
    <s v="Semi-Mth Classified"/>
    <s v="1BXX"/>
    <s v="BB-Instructional Aides"/>
    <n v="0"/>
    <n v="0"/>
    <n v="75.84"/>
    <x v="1"/>
  </r>
  <r>
    <x v="0"/>
    <x v="7"/>
    <x v="0"/>
    <s v="010-7810"/>
    <s v="GF-Other State"/>
    <s v="1110-1000-7107T"/>
    <s v="7107T"/>
    <s v="Early Literacy Support Block Grant S"/>
    <n v="1764401"/>
    <s v="WEST ATHENS EL"/>
    <x v="13"/>
    <s v="Social Sec-Classfd"/>
    <x v="4"/>
    <x v="4"/>
    <n v="202304"/>
    <d v="2023-02-23T00:00:00"/>
    <d v="2023-02-23T00:00:00"/>
    <d v="2023-02-28T00:00:00"/>
    <n v="202304"/>
    <n v="4954"/>
    <s v="FICA Taxes-ER"/>
    <n v="1180468"/>
    <s v="Tehani Ali"/>
    <n v="1180468"/>
    <s v="Tehani Ali"/>
    <n v="21104924"/>
    <s v="ED RESOURCE AIDE &amp; RESTR"/>
    <n v="30481419"/>
    <s v="ED RESOURCE AIDE &amp; RESTR"/>
    <n v="2992766"/>
    <n v="176855"/>
    <s v="008/2023"/>
    <s v="SM"/>
    <s v="Semi-Mth Classified"/>
    <s v="1BXX"/>
    <s v="BB-Instructional Aides"/>
    <n v="0"/>
    <n v="0"/>
    <n v="63.5"/>
    <x v="1"/>
  </r>
  <r>
    <x v="0"/>
    <x v="7"/>
    <x v="0"/>
    <s v="010-7810"/>
    <s v="GF-Other State"/>
    <s v="1110-1000-7107T"/>
    <s v="7107T"/>
    <s v="Early Literacy Support Block Grant S"/>
    <n v="1764401"/>
    <s v="WEST ATHENS EL"/>
    <x v="13"/>
    <s v="Social Sec-Classfd"/>
    <x v="4"/>
    <x v="4"/>
    <n v="202304"/>
    <d v="2023-02-23T00:00:00"/>
    <d v="2023-02-23T00:00:00"/>
    <d v="2023-02-28T00:00:00"/>
    <n v="202304"/>
    <n v="4954"/>
    <s v="FICA Taxes-ER"/>
    <n v="1189163"/>
    <s v="Disaiah Dixon"/>
    <n v="1189163"/>
    <s v="Disaiah Dixon"/>
    <n v="21104924"/>
    <s v="ED RESOURCE AIDE &amp; RESTR"/>
    <n v="30481418"/>
    <s v="ED RESOURCE AIDE &amp; RESTR"/>
    <n v="2992796"/>
    <n v="176856"/>
    <s v="008/2023"/>
    <s v="SM"/>
    <s v="Semi-Mth Classified"/>
    <s v="1BXX"/>
    <s v="BB-Instructional Aides"/>
    <n v="0"/>
    <n v="0"/>
    <n v="70.48"/>
    <x v="1"/>
  </r>
  <r>
    <x v="0"/>
    <x v="7"/>
    <x v="0"/>
    <s v="010-7810"/>
    <s v="GF-Other State"/>
    <s v="1110-1000-7107T"/>
    <s v="7107T"/>
    <s v="Early Literacy Support Block Grant S"/>
    <n v="1764401"/>
    <s v="WEST ATHENS EL"/>
    <x v="13"/>
    <s v="Social Sec-Classfd"/>
    <x v="4"/>
    <x v="4"/>
    <n v="202305"/>
    <d v="2023-03-08T00:00:00"/>
    <d v="2023-03-08T00:00:00"/>
    <d v="2023-02-28T00:00:00"/>
    <n v="202305"/>
    <n v="4954"/>
    <s v="FICA Taxes-ER"/>
    <n v="716245"/>
    <s v="Ana Flores"/>
    <n v="716245"/>
    <s v="Ana Flores"/>
    <n v="21104924"/>
    <s v="ED RESOURCE AIDE &amp; RESTR"/>
    <n v="30481417"/>
    <s v="ED RESOURCE AIDE &amp; RESTR"/>
    <n v="2996411"/>
    <n v="177021"/>
    <s v="008/2023"/>
    <s v="SM"/>
    <s v="Semi-Mth Classified"/>
    <s v="1BXX"/>
    <s v="BB-Instructional Aides"/>
    <n v="0"/>
    <n v="0"/>
    <n v="62.05"/>
    <x v="1"/>
  </r>
  <r>
    <x v="0"/>
    <x v="7"/>
    <x v="0"/>
    <s v="010-7810"/>
    <s v="GF-Other State"/>
    <s v="1110-1000-7107T"/>
    <s v="7107T"/>
    <s v="Early Literacy Support Block Grant S"/>
    <n v="1764401"/>
    <s v="WEST ATHENS EL"/>
    <x v="13"/>
    <s v="Social Sec-Classfd"/>
    <x v="4"/>
    <x v="4"/>
    <n v="202305"/>
    <d v="2023-03-08T00:00:00"/>
    <d v="2023-03-08T00:00:00"/>
    <d v="2023-02-28T00:00:00"/>
    <n v="202305"/>
    <n v="4954"/>
    <s v="FICA Taxes-ER"/>
    <n v="1180468"/>
    <s v="Tehani Ali"/>
    <n v="1180468"/>
    <s v="Tehani Ali"/>
    <n v="21104924"/>
    <s v="ED RESOURCE AIDE &amp; RESTR"/>
    <n v="30481419"/>
    <s v="ED RESOURCE AIDE &amp; RESTR"/>
    <n v="2997979"/>
    <n v="177036"/>
    <s v="008/2023"/>
    <s v="SM"/>
    <s v="Semi-Mth Classified"/>
    <s v="1BXX"/>
    <s v="BB-Instructional Aides"/>
    <n v="0"/>
    <n v="0"/>
    <n v="50.69"/>
    <x v="1"/>
  </r>
  <r>
    <x v="0"/>
    <x v="7"/>
    <x v="0"/>
    <s v="010-7810"/>
    <s v="GF-Other State"/>
    <s v="1110-1000-7107T"/>
    <s v="7107T"/>
    <s v="Early Literacy Support Block Grant S"/>
    <n v="1764401"/>
    <s v="WEST ATHENS EL"/>
    <x v="13"/>
    <s v="Social Sec-Classfd"/>
    <x v="4"/>
    <x v="4"/>
    <n v="202305"/>
    <d v="2023-03-08T00:00:00"/>
    <d v="2023-03-08T00:00:00"/>
    <d v="2023-02-28T00:00:00"/>
    <n v="202305"/>
    <n v="4954"/>
    <s v="FICA Taxes-ER"/>
    <n v="1189163"/>
    <s v="Disaiah Dixon"/>
    <n v="1189163"/>
    <s v="Disaiah Dixon"/>
    <n v="21104924"/>
    <s v="ED RESOURCE AIDE &amp; RESTR"/>
    <n v="30481418"/>
    <s v="ED RESOURCE AIDE &amp; RESTR"/>
    <n v="2999513"/>
    <n v="177038"/>
    <s v="008/2023"/>
    <s v="SM"/>
    <s v="Semi-Mth Classified"/>
    <s v="1BXX"/>
    <s v="BB-Instructional Aides"/>
    <n v="0"/>
    <n v="0"/>
    <n v="57.67"/>
    <x v="1"/>
  </r>
  <r>
    <x v="0"/>
    <x v="7"/>
    <x v="0"/>
    <s v="010-7810"/>
    <s v="GF-Other State"/>
    <s v="1110-1000-7107T"/>
    <s v="7107T"/>
    <s v="Early Literacy Support Block Grant S"/>
    <n v="1764401"/>
    <s v="WEST ATHENS EL"/>
    <x v="14"/>
    <s v="Medicare-Classified"/>
    <x v="4"/>
    <x v="4"/>
    <n v="202304"/>
    <d v="2023-02-23T00:00:00"/>
    <d v="2023-02-23T00:00:00"/>
    <d v="2023-02-28T00:00:00"/>
    <n v="202304"/>
    <n v="4956"/>
    <s v="Medr Taxes-ERd"/>
    <n v="716245"/>
    <s v="Ana Flores"/>
    <n v="716245"/>
    <s v="Ana Flores"/>
    <n v="21104924"/>
    <s v="ED RESOURCE AIDE &amp; RESTR"/>
    <n v="30481417"/>
    <s v="ED RESOURCE AIDE &amp; RESTR"/>
    <n v="2992725"/>
    <n v="176838"/>
    <s v="008/2023"/>
    <s v="SM"/>
    <s v="Semi-Mth Classified"/>
    <s v="1BXX"/>
    <s v="BB-Instructional Aides"/>
    <n v="0"/>
    <n v="0"/>
    <n v="17.73"/>
    <x v="1"/>
  </r>
  <r>
    <x v="0"/>
    <x v="7"/>
    <x v="0"/>
    <s v="010-7810"/>
    <s v="GF-Other State"/>
    <s v="1110-1000-7107T"/>
    <s v="7107T"/>
    <s v="Early Literacy Support Block Grant S"/>
    <n v="1764401"/>
    <s v="WEST ATHENS EL"/>
    <x v="14"/>
    <s v="Medicare-Classified"/>
    <x v="4"/>
    <x v="4"/>
    <n v="202304"/>
    <d v="2023-02-23T00:00:00"/>
    <d v="2023-02-23T00:00:00"/>
    <d v="2023-02-28T00:00:00"/>
    <n v="202304"/>
    <n v="4956"/>
    <s v="Medr Taxes-ERd"/>
    <n v="1180468"/>
    <s v="Tehani Ali"/>
    <n v="1180468"/>
    <s v="Tehani Ali"/>
    <n v="21104924"/>
    <s v="ED RESOURCE AIDE &amp; RESTR"/>
    <n v="30481419"/>
    <s v="ED RESOURCE AIDE &amp; RESTR"/>
    <n v="2992766"/>
    <n v="176855"/>
    <s v="008/2023"/>
    <s v="SM"/>
    <s v="Semi-Mth Classified"/>
    <s v="1BXX"/>
    <s v="BB-Instructional Aides"/>
    <n v="0"/>
    <n v="0"/>
    <n v="14.86"/>
    <x v="1"/>
  </r>
  <r>
    <x v="0"/>
    <x v="7"/>
    <x v="0"/>
    <s v="010-7810"/>
    <s v="GF-Other State"/>
    <s v="1110-1000-7107T"/>
    <s v="7107T"/>
    <s v="Early Literacy Support Block Grant S"/>
    <n v="1764401"/>
    <s v="WEST ATHENS EL"/>
    <x v="14"/>
    <s v="Medicare-Classified"/>
    <x v="4"/>
    <x v="4"/>
    <n v="202304"/>
    <d v="2023-02-23T00:00:00"/>
    <d v="2023-02-23T00:00:00"/>
    <d v="2023-02-28T00:00:00"/>
    <n v="202304"/>
    <n v="4956"/>
    <s v="Medr Taxes-ERd"/>
    <n v="1189163"/>
    <s v="Disaiah Dixon"/>
    <n v="1189163"/>
    <s v="Disaiah Dixon"/>
    <n v="21104924"/>
    <s v="ED RESOURCE AIDE &amp; RESTR"/>
    <n v="30481418"/>
    <s v="ED RESOURCE AIDE &amp; RESTR"/>
    <n v="2992796"/>
    <n v="176856"/>
    <s v="008/2023"/>
    <s v="SM"/>
    <s v="Semi-Mth Classified"/>
    <s v="1BXX"/>
    <s v="BB-Instructional Aides"/>
    <n v="0"/>
    <n v="0"/>
    <n v="16.48"/>
    <x v="1"/>
  </r>
  <r>
    <x v="0"/>
    <x v="7"/>
    <x v="0"/>
    <s v="010-7810"/>
    <s v="GF-Other State"/>
    <s v="1110-1000-7107T"/>
    <s v="7107T"/>
    <s v="Early Literacy Support Block Grant S"/>
    <n v="1764401"/>
    <s v="WEST ATHENS EL"/>
    <x v="14"/>
    <s v="Medicare-Classified"/>
    <x v="4"/>
    <x v="4"/>
    <n v="202305"/>
    <d v="2023-03-08T00:00:00"/>
    <d v="2023-03-08T00:00:00"/>
    <d v="2023-02-28T00:00:00"/>
    <n v="202305"/>
    <n v="4956"/>
    <s v="Medr Taxes-ERd"/>
    <n v="716245"/>
    <s v="Ana Flores"/>
    <n v="716245"/>
    <s v="Ana Flores"/>
    <n v="21104924"/>
    <s v="ED RESOURCE AIDE &amp; RESTR"/>
    <n v="30481417"/>
    <s v="ED RESOURCE AIDE &amp; RESTR"/>
    <n v="2996411"/>
    <n v="177021"/>
    <s v="008/2023"/>
    <s v="SM"/>
    <s v="Semi-Mth Classified"/>
    <s v="1BXX"/>
    <s v="BB-Instructional Aides"/>
    <n v="0"/>
    <n v="0"/>
    <n v="14.52"/>
    <x v="1"/>
  </r>
  <r>
    <x v="0"/>
    <x v="7"/>
    <x v="0"/>
    <s v="010-7810"/>
    <s v="GF-Other State"/>
    <s v="1110-1000-7107T"/>
    <s v="7107T"/>
    <s v="Early Literacy Support Block Grant S"/>
    <n v="1764401"/>
    <s v="WEST ATHENS EL"/>
    <x v="14"/>
    <s v="Medicare-Classified"/>
    <x v="4"/>
    <x v="4"/>
    <n v="202305"/>
    <d v="2023-03-08T00:00:00"/>
    <d v="2023-03-08T00:00:00"/>
    <d v="2023-02-28T00:00:00"/>
    <n v="202305"/>
    <n v="4956"/>
    <s v="Medr Taxes-ERd"/>
    <n v="1180468"/>
    <s v="Tehani Ali"/>
    <n v="1180468"/>
    <s v="Tehani Ali"/>
    <n v="21104924"/>
    <s v="ED RESOURCE AIDE &amp; RESTR"/>
    <n v="30481419"/>
    <s v="ED RESOURCE AIDE &amp; RESTR"/>
    <n v="2997979"/>
    <n v="177036"/>
    <s v="008/2023"/>
    <s v="SM"/>
    <s v="Semi-Mth Classified"/>
    <s v="1BXX"/>
    <s v="BB-Instructional Aides"/>
    <n v="0"/>
    <n v="0"/>
    <n v="11.85"/>
    <x v="1"/>
  </r>
  <r>
    <x v="0"/>
    <x v="7"/>
    <x v="0"/>
    <s v="010-7810"/>
    <s v="GF-Other State"/>
    <s v="1110-1000-7107T"/>
    <s v="7107T"/>
    <s v="Early Literacy Support Block Grant S"/>
    <n v="1764401"/>
    <s v="WEST ATHENS EL"/>
    <x v="14"/>
    <s v="Medicare-Classified"/>
    <x v="4"/>
    <x v="4"/>
    <n v="202305"/>
    <d v="2023-03-08T00:00:00"/>
    <d v="2023-03-08T00:00:00"/>
    <d v="2023-02-28T00:00:00"/>
    <n v="202305"/>
    <n v="4956"/>
    <s v="Medr Taxes-ERd"/>
    <n v="1189163"/>
    <s v="Disaiah Dixon"/>
    <n v="1189163"/>
    <s v="Disaiah Dixon"/>
    <n v="21104924"/>
    <s v="ED RESOURCE AIDE &amp; RESTR"/>
    <n v="30481418"/>
    <s v="ED RESOURCE AIDE &amp; RESTR"/>
    <n v="2999513"/>
    <n v="177038"/>
    <s v="008/2023"/>
    <s v="SM"/>
    <s v="Semi-Mth Classified"/>
    <s v="1BXX"/>
    <s v="BB-Instructional Aides"/>
    <n v="0"/>
    <n v="0"/>
    <n v="13.49"/>
    <x v="1"/>
  </r>
  <r>
    <x v="0"/>
    <x v="7"/>
    <x v="0"/>
    <s v="010-7810"/>
    <s v="GF-Other State"/>
    <s v="1110-1000-7107T"/>
    <s v="7107T"/>
    <s v="Early Literacy Support Block Grant S"/>
    <n v="1764401"/>
    <s v="WEST ATHENS EL"/>
    <x v="9"/>
    <s v="Health/Welfare-Class"/>
    <x v="4"/>
    <x v="4"/>
    <n v="202304"/>
    <d v="2023-02-23T00:00:00"/>
    <d v="2023-02-23T00:00:00"/>
    <d v="2023-02-28T00:00:00"/>
    <n v="202304"/>
    <n v="4927"/>
    <s v="Health &amp; Medical Active"/>
    <n v="716245"/>
    <s v="Ana Flores"/>
    <n v="716245"/>
    <s v="Ana Flores"/>
    <n v="21104924"/>
    <s v="ED RESOURCE AIDE &amp; RESTR"/>
    <n v="30481417"/>
    <s v="ED RESOURCE AIDE &amp; RESTR"/>
    <n v="2992725"/>
    <n v="176838"/>
    <s v="008/2023"/>
    <s v="SM"/>
    <s v="Semi-Mth Classified"/>
    <s v="1BXX"/>
    <s v="BB-Instructional Aides"/>
    <n v="0"/>
    <n v="0"/>
    <n v="1183.33"/>
    <x v="1"/>
  </r>
  <r>
    <x v="0"/>
    <x v="7"/>
    <x v="0"/>
    <s v="010-7810"/>
    <s v="GF-Other State"/>
    <s v="1110-1000-7107T"/>
    <s v="7107T"/>
    <s v="Early Literacy Support Block Grant S"/>
    <n v="1764401"/>
    <s v="WEST ATHENS EL"/>
    <x v="9"/>
    <s v="Health/Welfare-Class"/>
    <x v="4"/>
    <x v="4"/>
    <n v="202304"/>
    <d v="2023-02-23T00:00:00"/>
    <d v="2023-02-23T00:00:00"/>
    <d v="2023-02-28T00:00:00"/>
    <n v="202304"/>
    <n v="4927"/>
    <s v="Health &amp; Medical Active"/>
    <n v="1189163"/>
    <s v="Disaiah Dixon"/>
    <n v="1189163"/>
    <s v="Disaiah Dixon"/>
    <n v="21104924"/>
    <s v="ED RESOURCE AIDE &amp; RESTR"/>
    <n v="30481418"/>
    <s v="ED RESOURCE AIDE &amp; RESTR"/>
    <n v="2992796"/>
    <n v="176856"/>
    <s v="008/2023"/>
    <s v="SM"/>
    <s v="Semi-Mth Classified"/>
    <s v="1BXX"/>
    <s v="BB-Instructional Aides"/>
    <n v="0"/>
    <n v="0"/>
    <n v="1183.33"/>
    <x v="1"/>
  </r>
  <r>
    <x v="0"/>
    <x v="7"/>
    <x v="0"/>
    <s v="010-7810"/>
    <s v="GF-Other State"/>
    <s v="1110-1000-7107T"/>
    <s v="7107T"/>
    <s v="Early Literacy Support Block Grant S"/>
    <n v="1764401"/>
    <s v="WEST ATHENS EL"/>
    <x v="15"/>
    <s v="Unemploy Insur-Class"/>
    <x v="4"/>
    <x v="4"/>
    <n v="202304"/>
    <d v="2023-02-23T00:00:00"/>
    <d v="2023-02-23T00:00:00"/>
    <d v="2023-02-28T00:00:00"/>
    <n v="202304"/>
    <n v="4960"/>
    <s v="State UI Tax"/>
    <n v="716245"/>
    <s v="Ana Flores"/>
    <n v="716245"/>
    <s v="Ana Flores"/>
    <n v="21104924"/>
    <s v="ED RESOURCE AIDE &amp; RESTR"/>
    <n v="30481417"/>
    <s v="ED RESOURCE AIDE &amp; RESTR"/>
    <n v="2992725"/>
    <n v="176838"/>
    <s v="008/2023"/>
    <s v="SM"/>
    <s v="Semi-Mth Classified"/>
    <s v="1BXX"/>
    <s v="BB-Instructional Aides"/>
    <n v="0"/>
    <n v="0"/>
    <n v="6.12"/>
    <x v="1"/>
  </r>
  <r>
    <x v="0"/>
    <x v="7"/>
    <x v="0"/>
    <s v="010-7810"/>
    <s v="GF-Other State"/>
    <s v="1110-1000-7107T"/>
    <s v="7107T"/>
    <s v="Early Literacy Support Block Grant S"/>
    <n v="1764401"/>
    <s v="WEST ATHENS EL"/>
    <x v="15"/>
    <s v="Unemploy Insur-Class"/>
    <x v="4"/>
    <x v="4"/>
    <n v="202304"/>
    <d v="2023-02-23T00:00:00"/>
    <d v="2023-02-23T00:00:00"/>
    <d v="2023-02-28T00:00:00"/>
    <n v="202304"/>
    <n v="4960"/>
    <s v="State UI Tax"/>
    <n v="1180468"/>
    <s v="Tehani Ali"/>
    <n v="1180468"/>
    <s v="Tehani Ali"/>
    <n v="21104924"/>
    <s v="ED RESOURCE AIDE &amp; RESTR"/>
    <n v="30481419"/>
    <s v="ED RESOURCE AIDE &amp; RESTR"/>
    <n v="2992766"/>
    <n v="176855"/>
    <s v="008/2023"/>
    <s v="SM"/>
    <s v="Semi-Mth Classified"/>
    <s v="1BXX"/>
    <s v="BB-Instructional Aides"/>
    <n v="0"/>
    <n v="0"/>
    <n v="5.13"/>
    <x v="1"/>
  </r>
  <r>
    <x v="0"/>
    <x v="7"/>
    <x v="0"/>
    <s v="010-7810"/>
    <s v="GF-Other State"/>
    <s v="1110-1000-7107T"/>
    <s v="7107T"/>
    <s v="Early Literacy Support Block Grant S"/>
    <n v="1764401"/>
    <s v="WEST ATHENS EL"/>
    <x v="15"/>
    <s v="Unemploy Insur-Class"/>
    <x v="4"/>
    <x v="4"/>
    <n v="202304"/>
    <d v="2023-02-23T00:00:00"/>
    <d v="2023-02-23T00:00:00"/>
    <d v="2023-02-28T00:00:00"/>
    <n v="202304"/>
    <n v="4960"/>
    <s v="State UI Tax"/>
    <n v="1189163"/>
    <s v="Disaiah Dixon"/>
    <n v="1189163"/>
    <s v="Disaiah Dixon"/>
    <n v="21104924"/>
    <s v="ED RESOURCE AIDE &amp; RESTR"/>
    <n v="30481418"/>
    <s v="ED RESOURCE AIDE &amp; RESTR"/>
    <n v="2992796"/>
    <n v="176856"/>
    <s v="008/2023"/>
    <s v="SM"/>
    <s v="Semi-Mth Classified"/>
    <s v="1BXX"/>
    <s v="BB-Instructional Aides"/>
    <n v="0"/>
    <n v="0"/>
    <n v="5.68"/>
    <x v="1"/>
  </r>
  <r>
    <x v="0"/>
    <x v="7"/>
    <x v="0"/>
    <s v="010-7810"/>
    <s v="GF-Other State"/>
    <s v="1110-1000-7107T"/>
    <s v="7107T"/>
    <s v="Early Literacy Support Block Grant S"/>
    <n v="1764401"/>
    <s v="WEST ATHENS EL"/>
    <x v="15"/>
    <s v="Unemploy Insur-Class"/>
    <x v="4"/>
    <x v="4"/>
    <n v="202305"/>
    <d v="2023-03-08T00:00:00"/>
    <d v="2023-03-08T00:00:00"/>
    <d v="2023-02-28T00:00:00"/>
    <n v="202305"/>
    <n v="4960"/>
    <s v="State UI Tax"/>
    <n v="716245"/>
    <s v="Ana Flores"/>
    <n v="716245"/>
    <s v="Ana Flores"/>
    <n v="21104924"/>
    <s v="ED RESOURCE AIDE &amp; RESTR"/>
    <n v="30481417"/>
    <s v="ED RESOURCE AIDE &amp; RESTR"/>
    <n v="2996411"/>
    <n v="177021"/>
    <s v="008/2023"/>
    <s v="SM"/>
    <s v="Semi-Mth Classified"/>
    <s v="1BXX"/>
    <s v="BB-Instructional Aides"/>
    <n v="0"/>
    <n v="0"/>
    <n v="5"/>
    <x v="1"/>
  </r>
  <r>
    <x v="0"/>
    <x v="7"/>
    <x v="0"/>
    <s v="010-7810"/>
    <s v="GF-Other State"/>
    <s v="1110-1000-7107T"/>
    <s v="7107T"/>
    <s v="Early Literacy Support Block Grant S"/>
    <n v="1764401"/>
    <s v="WEST ATHENS EL"/>
    <x v="15"/>
    <s v="Unemploy Insur-Class"/>
    <x v="4"/>
    <x v="4"/>
    <n v="202305"/>
    <d v="2023-03-08T00:00:00"/>
    <d v="2023-03-08T00:00:00"/>
    <d v="2023-02-28T00:00:00"/>
    <n v="202305"/>
    <n v="4960"/>
    <s v="State UI Tax"/>
    <n v="1180468"/>
    <s v="Tehani Ali"/>
    <n v="1180468"/>
    <s v="Tehani Ali"/>
    <n v="21104924"/>
    <s v="ED RESOURCE AIDE &amp; RESTR"/>
    <n v="30481419"/>
    <s v="ED RESOURCE AIDE &amp; RESTR"/>
    <n v="2997979"/>
    <n v="177036"/>
    <s v="008/2023"/>
    <s v="SM"/>
    <s v="Semi-Mth Classified"/>
    <s v="1BXX"/>
    <s v="BB-Instructional Aides"/>
    <n v="0"/>
    <n v="0"/>
    <n v="4.08"/>
    <x v="1"/>
  </r>
  <r>
    <x v="0"/>
    <x v="7"/>
    <x v="0"/>
    <s v="010-7810"/>
    <s v="GF-Other State"/>
    <s v="1110-1000-7107T"/>
    <s v="7107T"/>
    <s v="Early Literacy Support Block Grant S"/>
    <n v="1764401"/>
    <s v="WEST ATHENS EL"/>
    <x v="15"/>
    <s v="Unemploy Insur-Class"/>
    <x v="4"/>
    <x v="4"/>
    <n v="202305"/>
    <d v="2023-03-08T00:00:00"/>
    <d v="2023-03-08T00:00:00"/>
    <d v="2023-02-28T00:00:00"/>
    <n v="202305"/>
    <n v="4960"/>
    <s v="State UI Tax"/>
    <n v="1189163"/>
    <s v="Disaiah Dixon"/>
    <n v="1189163"/>
    <s v="Disaiah Dixon"/>
    <n v="21104924"/>
    <s v="ED RESOURCE AIDE &amp; RESTR"/>
    <n v="30481418"/>
    <s v="ED RESOURCE AIDE &amp; RESTR"/>
    <n v="2999513"/>
    <n v="177038"/>
    <s v="008/2023"/>
    <s v="SM"/>
    <s v="Semi-Mth Classified"/>
    <s v="1BXX"/>
    <s v="BB-Instructional Aides"/>
    <n v="0"/>
    <n v="0"/>
    <n v="4.6500000000000004"/>
    <x v="1"/>
  </r>
  <r>
    <x v="0"/>
    <x v="7"/>
    <x v="0"/>
    <s v="010-7810"/>
    <s v="GF-Other State"/>
    <s v="1110-1000-7107T"/>
    <s v="7107T"/>
    <s v="Early Literacy Support Block Grant S"/>
    <n v="1764401"/>
    <s v="WEST ATHENS EL"/>
    <x v="16"/>
    <s v="Workers Comp - Class"/>
    <x v="4"/>
    <x v="4"/>
    <n v="202304"/>
    <d v="2023-02-23T00:00:00"/>
    <d v="2023-02-23T00:00:00"/>
    <d v="2023-02-28T00:00:00"/>
    <n v="202304"/>
    <s v="390R"/>
    <s v="Works Comp ER"/>
    <n v="716245"/>
    <s v="Ana Flores"/>
    <n v="716245"/>
    <s v="Ana Flores"/>
    <n v="21104924"/>
    <s v="ED RESOURCE AIDE &amp; RESTR"/>
    <n v="30481417"/>
    <s v="ED RESOURCE AIDE &amp; RESTR"/>
    <n v="2992725"/>
    <n v="176838"/>
    <s v="008/2023"/>
    <s v="SM"/>
    <s v="Semi-Mth Classified"/>
    <s v="1BXX"/>
    <s v="BB-Instructional Aides"/>
    <n v="0"/>
    <n v="0"/>
    <n v="32.17"/>
    <x v="1"/>
  </r>
  <r>
    <x v="0"/>
    <x v="7"/>
    <x v="0"/>
    <s v="010-7810"/>
    <s v="GF-Other State"/>
    <s v="1110-1000-7107T"/>
    <s v="7107T"/>
    <s v="Early Literacy Support Block Grant S"/>
    <n v="1764401"/>
    <s v="WEST ATHENS EL"/>
    <x v="16"/>
    <s v="Workers Comp - Class"/>
    <x v="4"/>
    <x v="4"/>
    <n v="202304"/>
    <d v="2023-02-23T00:00:00"/>
    <d v="2023-02-23T00:00:00"/>
    <d v="2023-02-28T00:00:00"/>
    <n v="202304"/>
    <s v="390R"/>
    <s v="Works Comp ER"/>
    <n v="1180468"/>
    <s v="Tehani Ali"/>
    <n v="1180468"/>
    <s v="Tehani Ali"/>
    <n v="21104924"/>
    <s v="ED RESOURCE AIDE &amp; RESTR"/>
    <n v="30481419"/>
    <s v="ED RESOURCE AIDE &amp; RESTR"/>
    <n v="2992766"/>
    <n v="176855"/>
    <s v="008/2023"/>
    <s v="SM"/>
    <s v="Semi-Mth Classified"/>
    <s v="1BXX"/>
    <s v="BB-Instructional Aides"/>
    <n v="0"/>
    <n v="0"/>
    <n v="29.9"/>
    <x v="1"/>
  </r>
  <r>
    <x v="0"/>
    <x v="7"/>
    <x v="0"/>
    <s v="010-7810"/>
    <s v="GF-Other State"/>
    <s v="1110-1000-7107T"/>
    <s v="7107T"/>
    <s v="Early Literacy Support Block Grant S"/>
    <n v="1764401"/>
    <s v="WEST ATHENS EL"/>
    <x v="16"/>
    <s v="Workers Comp - Class"/>
    <x v="4"/>
    <x v="4"/>
    <n v="202304"/>
    <d v="2023-02-23T00:00:00"/>
    <d v="2023-02-23T00:00:00"/>
    <d v="2023-02-28T00:00:00"/>
    <n v="202304"/>
    <s v="390R"/>
    <s v="Works Comp ER"/>
    <n v="1189163"/>
    <s v="Disaiah Dixon"/>
    <n v="1189163"/>
    <s v="Disaiah Dixon"/>
    <n v="21104924"/>
    <s v="ED RESOURCE AIDE &amp; RESTR"/>
    <n v="30481418"/>
    <s v="ED RESOURCE AIDE &amp; RESTR"/>
    <n v="2992796"/>
    <n v="176856"/>
    <s v="008/2023"/>
    <s v="SM"/>
    <s v="Semi-Mth Classified"/>
    <s v="1BXX"/>
    <s v="BB-Instructional Aides"/>
    <n v="0"/>
    <n v="0"/>
    <n v="29.9"/>
    <x v="1"/>
  </r>
  <r>
    <x v="0"/>
    <x v="7"/>
    <x v="0"/>
    <s v="010-7810"/>
    <s v="GF-Other State"/>
    <s v="1110-1000-7107T"/>
    <s v="7107T"/>
    <s v="Early Literacy Support Block Grant S"/>
    <n v="1764401"/>
    <s v="WEST ATHENS EL"/>
    <x v="16"/>
    <s v="Workers Comp - Class"/>
    <x v="4"/>
    <x v="4"/>
    <n v="202305"/>
    <d v="2023-03-08T00:00:00"/>
    <d v="2023-03-08T00:00:00"/>
    <d v="2023-02-28T00:00:00"/>
    <n v="202305"/>
    <s v="390R"/>
    <s v="Works Comp ER"/>
    <n v="716245"/>
    <s v="Ana Flores"/>
    <n v="716245"/>
    <s v="Ana Flores"/>
    <n v="21104924"/>
    <s v="ED RESOURCE AIDE &amp; RESTR"/>
    <n v="30481417"/>
    <s v="ED RESOURCE AIDE &amp; RESTR"/>
    <n v="2996411"/>
    <n v="177021"/>
    <s v="008/2023"/>
    <s v="SM"/>
    <s v="Semi-Mth Classified"/>
    <s v="1BXX"/>
    <s v="BB-Instructional Aides"/>
    <n v="0"/>
    <n v="0"/>
    <n v="26.32"/>
    <x v="1"/>
  </r>
  <r>
    <x v="0"/>
    <x v="7"/>
    <x v="0"/>
    <s v="010-7810"/>
    <s v="GF-Other State"/>
    <s v="1110-1000-7107T"/>
    <s v="7107T"/>
    <s v="Early Literacy Support Block Grant S"/>
    <n v="1764401"/>
    <s v="WEST ATHENS EL"/>
    <x v="16"/>
    <s v="Workers Comp - Class"/>
    <x v="4"/>
    <x v="4"/>
    <n v="202305"/>
    <d v="2023-03-08T00:00:00"/>
    <d v="2023-03-08T00:00:00"/>
    <d v="2023-02-28T00:00:00"/>
    <n v="202305"/>
    <s v="390R"/>
    <s v="Works Comp ER"/>
    <n v="1180468"/>
    <s v="Tehani Ali"/>
    <n v="1180468"/>
    <s v="Tehani Ali"/>
    <n v="21104924"/>
    <s v="ED RESOURCE AIDE &amp; RESTR"/>
    <n v="30481419"/>
    <s v="ED RESOURCE AIDE &amp; RESTR"/>
    <n v="2997979"/>
    <n v="177036"/>
    <s v="008/2023"/>
    <s v="SM"/>
    <s v="Semi-Mth Classified"/>
    <s v="1BXX"/>
    <s v="BB-Instructional Aides"/>
    <n v="0"/>
    <n v="0"/>
    <n v="24.46"/>
    <x v="1"/>
  </r>
  <r>
    <x v="0"/>
    <x v="7"/>
    <x v="0"/>
    <s v="010-7810"/>
    <s v="GF-Other State"/>
    <s v="1110-1000-7107T"/>
    <s v="7107T"/>
    <s v="Early Literacy Support Block Grant S"/>
    <n v="1764401"/>
    <s v="WEST ATHENS EL"/>
    <x v="16"/>
    <s v="Workers Comp - Class"/>
    <x v="4"/>
    <x v="4"/>
    <n v="202305"/>
    <d v="2023-03-08T00:00:00"/>
    <d v="2023-03-08T00:00:00"/>
    <d v="2023-02-28T00:00:00"/>
    <n v="202305"/>
    <s v="390R"/>
    <s v="Works Comp ER"/>
    <n v="1189163"/>
    <s v="Disaiah Dixon"/>
    <n v="1189163"/>
    <s v="Disaiah Dixon"/>
    <n v="21104924"/>
    <s v="ED RESOURCE AIDE &amp; RESTR"/>
    <n v="30481418"/>
    <s v="ED RESOURCE AIDE &amp; RESTR"/>
    <n v="2999513"/>
    <n v="177038"/>
    <s v="008/2023"/>
    <s v="SM"/>
    <s v="Semi-Mth Classified"/>
    <s v="1BXX"/>
    <s v="BB-Instructional Aides"/>
    <n v="0"/>
    <n v="0"/>
    <n v="24.46"/>
    <x v="1"/>
  </r>
  <r>
    <x v="0"/>
    <x v="7"/>
    <x v="0"/>
    <s v="010-7810"/>
    <s v="GF-Other State"/>
    <s v="1110-1000-7107T"/>
    <s v="7107T"/>
    <s v="Early Literacy Support Block Grant S"/>
    <n v="1764401"/>
    <s v="WEST ATHENS EL"/>
    <x v="10"/>
    <s v="OPEB,Alloc-Class"/>
    <x v="4"/>
    <x v="4"/>
    <n v="202304"/>
    <d v="2023-02-23T00:00:00"/>
    <d v="2023-02-23T00:00:00"/>
    <d v="2023-02-28T00:00:00"/>
    <n v="202304"/>
    <n v="4928"/>
    <s v="Health &amp; Medical Retiree"/>
    <n v="716245"/>
    <s v="Ana Flores"/>
    <n v="716245"/>
    <s v="Ana Flores"/>
    <n v="21104924"/>
    <s v="ED RESOURCE AIDE &amp; RESTR"/>
    <n v="30481417"/>
    <s v="ED RESOURCE AIDE &amp; RESTR"/>
    <n v="2992725"/>
    <n v="176838"/>
    <s v="008/2023"/>
    <s v="SM"/>
    <s v="Semi-Mth Classified"/>
    <s v="1BXX"/>
    <s v="BB-Instructional Aides"/>
    <n v="0"/>
    <n v="0"/>
    <n v="375"/>
    <x v="1"/>
  </r>
  <r>
    <x v="0"/>
    <x v="7"/>
    <x v="0"/>
    <s v="010-7810"/>
    <s v="GF-Other State"/>
    <s v="1110-1000-7107T"/>
    <s v="7107T"/>
    <s v="Early Literacy Support Block Grant S"/>
    <n v="1764401"/>
    <s v="WEST ATHENS EL"/>
    <x v="10"/>
    <s v="OPEB,Alloc-Class"/>
    <x v="4"/>
    <x v="4"/>
    <n v="202304"/>
    <d v="2023-02-23T00:00:00"/>
    <d v="2023-02-23T00:00:00"/>
    <d v="2023-02-28T00:00:00"/>
    <n v="202304"/>
    <n v="4928"/>
    <s v="Health &amp; Medical Retiree"/>
    <n v="1189163"/>
    <s v="Disaiah Dixon"/>
    <n v="1189163"/>
    <s v="Disaiah Dixon"/>
    <n v="21104924"/>
    <s v="ED RESOURCE AIDE &amp; RESTR"/>
    <n v="30481418"/>
    <s v="ED RESOURCE AIDE &amp; RESTR"/>
    <n v="2992796"/>
    <n v="176856"/>
    <s v="008/2023"/>
    <s v="SM"/>
    <s v="Semi-Mth Classified"/>
    <s v="1BXX"/>
    <s v="BB-Instructional Aides"/>
    <n v="0"/>
    <n v="0"/>
    <n v="375"/>
    <x v="1"/>
  </r>
  <r>
    <x v="0"/>
    <x v="7"/>
    <x v="0"/>
    <s v="010-7810"/>
    <s v="GF-Other State"/>
    <s v="1110-2100-7107T"/>
    <s v="7107T"/>
    <s v="Early Literacy Support Block Grant S"/>
    <n v="1465801"/>
    <s v="YES ACADEMY"/>
    <x v="3"/>
    <s v="Medicare-Certificatd"/>
    <x v="1"/>
    <x v="1"/>
    <n v="202211"/>
    <d v="2022-11-04T00:00:00"/>
    <d v="2023-02-10T00:00:00"/>
    <d v="2023-02-10T00:00:00"/>
    <s v="B 0 2015"/>
    <n v="4956"/>
    <s v="Medr Taxes-ERd"/>
    <n v="688293"/>
    <s v="Jocelyn Johnson"/>
    <n v="688293"/>
    <s v="Jocelyn Johnson"/>
    <n v="13200500"/>
    <s v="ADVSR, TEMP,SPECIAL SERVICES"/>
    <n v="30459612"/>
    <s v="ADVSR, TEMP,SPECIAL SERVICES"/>
    <n v="2992560"/>
    <n v="176735"/>
    <s v="008/2023"/>
    <s v="CE"/>
    <s v="Monthly Certificated"/>
    <s v="2USX"/>
    <s v="UU-Support Services"/>
    <n v="0"/>
    <n v="0"/>
    <n v="-0.01"/>
    <x v="0"/>
  </r>
  <r>
    <x v="0"/>
    <x v="7"/>
    <x v="0"/>
    <s v="010-7810"/>
    <s v="GF-Other State"/>
    <s v="1110-2100-7107T"/>
    <s v="7107T"/>
    <s v="Early Literacy Support Block Grant S"/>
    <n v="1465801"/>
    <s v="YES ACADEMY"/>
    <x v="6"/>
    <s v="Unemploy Insur-Cert"/>
    <x v="1"/>
    <x v="1"/>
    <n v="202211"/>
    <d v="2022-11-04T00:00:00"/>
    <d v="2023-02-10T00:00:00"/>
    <d v="2023-02-10T00:00:00"/>
    <s v="B 0 2015"/>
    <n v="4960"/>
    <s v="State UI Tax"/>
    <n v="688293"/>
    <s v="Jocelyn Johnson"/>
    <n v="688293"/>
    <s v="Jocelyn Johnson"/>
    <n v="13200500"/>
    <s v="ADVSR, TEMP,SPECIAL SERVICES"/>
    <n v="30459612"/>
    <s v="ADVSR, TEMP,SPECIAL SERVICES"/>
    <n v="2992560"/>
    <n v="176735"/>
    <s v="008/2023"/>
    <s v="CE"/>
    <s v="Monthly Certificated"/>
    <s v="2USX"/>
    <s v="UU-Support Services"/>
    <n v="0"/>
    <n v="0"/>
    <n v="-0.01"/>
    <x v="0"/>
  </r>
  <r>
    <x v="0"/>
    <x v="7"/>
    <x v="0"/>
    <s v="010-7810"/>
    <s v="GF-Other State"/>
    <s v="1110-2700-7107T"/>
    <s v="7107T"/>
    <s v="Early Literacy Support Block Grant S"/>
    <n v="1465801"/>
    <s v="YES ACADEMY"/>
    <x v="3"/>
    <s v="Medicare-Certificatd"/>
    <x v="1"/>
    <x v="1"/>
    <n v="202210"/>
    <d v="2022-10-05T00:00:00"/>
    <d v="2023-02-10T00:00:00"/>
    <d v="2023-02-10T00:00:00"/>
    <s v="B 0 2015"/>
    <n v="4956"/>
    <s v="Medr Taxes-ERd"/>
    <n v="688293"/>
    <s v="Jocelyn Johnson"/>
    <n v="688293"/>
    <s v="Jocelyn Johnson"/>
    <n v="13200500"/>
    <s v="ADVSR, TEMP,SPECIAL SERVICES"/>
    <n v="30459612"/>
    <s v="ADVSR, TEMP,SPECIAL SERVICES"/>
    <n v="2992560"/>
    <n v="176735"/>
    <s v="008/2023"/>
    <s v="CE"/>
    <s v="Monthly Certificated"/>
    <s v="2USX"/>
    <s v="UU-Support Services"/>
    <n v="0"/>
    <n v="0"/>
    <n v="-0.1"/>
    <x v="0"/>
  </r>
  <r>
    <x v="0"/>
    <x v="7"/>
    <x v="0"/>
    <s v="010-7810"/>
    <s v="GF-Other State"/>
    <s v="1110-2700-7107T"/>
    <s v="7107T"/>
    <s v="Early Literacy Support Block Grant S"/>
    <n v="1465801"/>
    <s v="YES ACADEMY"/>
    <x v="3"/>
    <s v="Medicare-Certificatd"/>
    <x v="1"/>
    <x v="1"/>
    <n v="202211"/>
    <d v="2022-11-04T00:00:00"/>
    <d v="2023-02-10T00:00:00"/>
    <d v="2023-02-10T00:00:00"/>
    <s v="B 0 2015"/>
    <n v="4956"/>
    <s v="Medr Taxes-ERd"/>
    <n v="688293"/>
    <s v="Jocelyn Johnson"/>
    <n v="688293"/>
    <s v="Jocelyn Johnson"/>
    <n v="13200500"/>
    <s v="ADVSR, TEMP,SPECIAL SERVICES"/>
    <n v="30459612"/>
    <s v="ADVSR, TEMP,SPECIAL SERVICES"/>
    <n v="2992560"/>
    <n v="176735"/>
    <s v="008/2023"/>
    <s v="CE"/>
    <s v="Monthly Certificated"/>
    <s v="2USX"/>
    <s v="UU-Support Services"/>
    <n v="0"/>
    <n v="0"/>
    <n v="-0.01"/>
    <x v="0"/>
  </r>
  <r>
    <x v="0"/>
    <x v="7"/>
    <x v="0"/>
    <s v="010-7810"/>
    <s v="GF-Other State"/>
    <s v="1110-2700-7107T"/>
    <s v="7107T"/>
    <s v="Early Literacy Support Block Grant S"/>
    <n v="1465801"/>
    <s v="YES ACADEMY"/>
    <x v="6"/>
    <s v="Unemploy Insur-Cert"/>
    <x v="1"/>
    <x v="1"/>
    <n v="202210"/>
    <d v="2022-10-05T00:00:00"/>
    <d v="2023-02-10T00:00:00"/>
    <d v="2023-02-10T00:00:00"/>
    <s v="B 0 2015"/>
    <n v="4960"/>
    <s v="State UI Tax"/>
    <n v="688293"/>
    <s v="Jocelyn Johnson"/>
    <n v="688293"/>
    <s v="Jocelyn Johnson"/>
    <n v="13200500"/>
    <s v="ADVSR, TEMP,SPECIAL SERVICES"/>
    <n v="30459612"/>
    <s v="ADVSR, TEMP,SPECIAL SERVICES"/>
    <n v="2992560"/>
    <n v="176735"/>
    <s v="008/2023"/>
    <s v="CE"/>
    <s v="Monthly Certificated"/>
    <s v="2USX"/>
    <s v="UU-Support Services"/>
    <n v="0"/>
    <n v="0"/>
    <n v="-0.03"/>
    <x v="0"/>
  </r>
  <r>
    <x v="0"/>
    <x v="7"/>
    <x v="0"/>
    <s v="010-7810"/>
    <s v="GF-Other State"/>
    <s v="1110-2700-7107T"/>
    <s v="7107T"/>
    <s v="Early Literacy Support Block Grant S"/>
    <n v="1465801"/>
    <s v="YES ACADEMY"/>
    <x v="6"/>
    <s v="Unemploy Insur-Cert"/>
    <x v="1"/>
    <x v="1"/>
    <n v="202211"/>
    <d v="2022-11-04T00:00:00"/>
    <d v="2023-02-10T00:00:00"/>
    <d v="2023-02-10T00:00:00"/>
    <s v="B 0 2015"/>
    <n v="4960"/>
    <s v="State UI Tax"/>
    <n v="688293"/>
    <s v="Jocelyn Johnson"/>
    <n v="688293"/>
    <s v="Jocelyn Johnson"/>
    <n v="13200500"/>
    <s v="ADVSR, TEMP,SPECIAL SERVICES"/>
    <n v="30459612"/>
    <s v="ADVSR, TEMP,SPECIAL SERVICES"/>
    <n v="2992560"/>
    <n v="176735"/>
    <s v="008/2023"/>
    <s v="CE"/>
    <s v="Monthly Certificated"/>
    <s v="2USX"/>
    <s v="UU-Support Services"/>
    <n v="0"/>
    <n v="0"/>
    <n v="-0.01"/>
    <x v="0"/>
  </r>
  <r>
    <x v="0"/>
    <x v="8"/>
    <x v="0"/>
    <s v="010-7810"/>
    <s v="GF-Other State"/>
    <s v="1110-1000-7107T"/>
    <s v="7107T"/>
    <s v="Early Literacy Support Block Grant S"/>
    <n v="1401401"/>
    <s v="FRIES EL"/>
    <x v="0"/>
    <s v="Tchr Sal-Reg Assgnmt"/>
    <x v="0"/>
    <x v="0"/>
    <n v="202303"/>
    <d v="2023-03-03T00:00:00"/>
    <d v="2023-03-10T00:00:00"/>
    <d v="2023-03-10T00:00:00"/>
    <s v="B 0 2015"/>
    <s v="0J10"/>
    <s v="Bereavement Pay"/>
    <n v="648899"/>
    <s v="Susan Acevedo"/>
    <n v="648899"/>
    <s v="Susan Acevedo"/>
    <n v="11100731"/>
    <s v="ELEMENTARY TEACHER"/>
    <n v="30481415"/>
    <s v="ELEMENTARY TEACHER"/>
    <n v="3001020"/>
    <n v="177167"/>
    <s v="009/2023"/>
    <s v="CE"/>
    <s v="Monthly Certificated"/>
    <s v="2UTK"/>
    <s v="UU-Teachers (K-12/Sp Ed)"/>
    <n v="77.94"/>
    <n v="6"/>
    <n v="467.64"/>
    <x v="0"/>
  </r>
  <r>
    <x v="0"/>
    <x v="8"/>
    <x v="0"/>
    <s v="010-7810"/>
    <s v="GF-Other State"/>
    <s v="1110-1000-7107T"/>
    <s v="7107T"/>
    <s v="Early Literacy Support Block Grant S"/>
    <n v="1401401"/>
    <s v="FRIES EL"/>
    <x v="0"/>
    <s v="Tchr Sal-Reg Assgnmt"/>
    <x v="0"/>
    <x v="0"/>
    <n v="202303"/>
    <d v="2023-03-03T00:00:00"/>
    <d v="2023-03-10T00:00:00"/>
    <d v="2023-03-10T00:00:00"/>
    <s v="B 0 2015"/>
    <n v="4101"/>
    <s v="Base Hours - Salary"/>
    <n v="648899"/>
    <s v="Susan Acevedo"/>
    <n v="648899"/>
    <s v="Susan Acevedo"/>
    <n v="11100731"/>
    <s v="ELEMENTARY TEACHER"/>
    <n v="30481415"/>
    <s v="ELEMENTARY TEACHER"/>
    <n v="3001020"/>
    <n v="177167"/>
    <s v="009/2023"/>
    <s v="CE"/>
    <s v="Monthly Certificated"/>
    <s v="2UTK"/>
    <s v="UU-Teachers (K-12/Sp Ed)"/>
    <n v="0"/>
    <n v="-6"/>
    <n v="-467.64"/>
    <x v="0"/>
  </r>
  <r>
    <x v="0"/>
    <x v="8"/>
    <x v="0"/>
    <s v="010-7810"/>
    <s v="GF-Other State"/>
    <s v="1110-1000-7107T"/>
    <s v="7107T"/>
    <s v="Early Literacy Support Block Grant S"/>
    <n v="1401401"/>
    <s v="FRIES EL"/>
    <x v="0"/>
    <s v="Tchr Sal-Reg Assgnmt"/>
    <x v="0"/>
    <x v="0"/>
    <n v="202304"/>
    <d v="2023-04-05T00:00:00"/>
    <d v="2023-04-05T00:00:00"/>
    <d v="2023-03-31T00:00:00"/>
    <n v="202304"/>
    <n v="12"/>
    <s v="Salary Spread Amount"/>
    <n v="648899"/>
    <s v="Susan Acevedo"/>
    <n v="648899"/>
    <s v="Susan Acevedo"/>
    <n v="11100731"/>
    <s v="ELEMENTARY TEACHER"/>
    <n v="30481415"/>
    <s v="ELEMENTARY TEACHER"/>
    <n v="3005453"/>
    <n v="177397"/>
    <s v="009/2023"/>
    <s v="CE"/>
    <s v="Monthly Certificated"/>
    <s v="2UTK"/>
    <s v="UU-Teachers (K-12/Sp Ed)"/>
    <n v="0"/>
    <n v="0"/>
    <n v="229.04"/>
    <x v="0"/>
  </r>
  <r>
    <x v="0"/>
    <x v="8"/>
    <x v="0"/>
    <s v="010-7810"/>
    <s v="GF-Other State"/>
    <s v="1110-1000-7107T"/>
    <s v="7107T"/>
    <s v="Early Literacy Support Block Grant S"/>
    <n v="1401401"/>
    <s v="FRIES EL"/>
    <x v="0"/>
    <s v="Tchr Sal-Reg Assgnmt"/>
    <x v="0"/>
    <x v="0"/>
    <n v="202304"/>
    <d v="2023-04-05T00:00:00"/>
    <d v="2023-04-05T00:00:00"/>
    <d v="2023-03-31T00:00:00"/>
    <n v="202304"/>
    <s v="0J10"/>
    <s v="Bereavement Pay"/>
    <n v="648899"/>
    <s v="Susan Acevedo"/>
    <n v="648899"/>
    <s v="Susan Acevedo"/>
    <n v="11100731"/>
    <s v="ELEMENTARY TEACHER"/>
    <n v="30481415"/>
    <s v="ELEMENTARY TEACHER"/>
    <n v="3005453"/>
    <n v="177397"/>
    <s v="009/2023"/>
    <s v="CE"/>
    <s v="Monthly Certificated"/>
    <s v="2UTK"/>
    <s v="UU-Teachers (K-12/Sp Ed)"/>
    <n v="77.94"/>
    <n v="12"/>
    <n v="935.29"/>
    <x v="0"/>
  </r>
  <r>
    <x v="0"/>
    <x v="8"/>
    <x v="0"/>
    <s v="010-7810"/>
    <s v="GF-Other State"/>
    <s v="1110-1000-7107T"/>
    <s v="7107T"/>
    <s v="Early Literacy Support Block Grant S"/>
    <n v="1401401"/>
    <s v="FRIES EL"/>
    <x v="0"/>
    <s v="Tchr Sal-Reg Assgnmt"/>
    <x v="0"/>
    <x v="0"/>
    <n v="202304"/>
    <d v="2023-04-05T00:00:00"/>
    <d v="2023-04-05T00:00:00"/>
    <d v="2023-03-31T00:00:00"/>
    <n v="202304"/>
    <s v="0K18"/>
    <s v="Personal Necessity Pay"/>
    <n v="648899"/>
    <s v="Susan Acevedo"/>
    <n v="648899"/>
    <s v="Susan Acevedo"/>
    <n v="11100731"/>
    <s v="ELEMENTARY TEACHER"/>
    <n v="30481415"/>
    <s v="ELEMENTARY TEACHER"/>
    <n v="3005453"/>
    <n v="177397"/>
    <s v="009/2023"/>
    <s v="CE"/>
    <s v="Monthly Certificated"/>
    <s v="2UTK"/>
    <s v="UU-Teachers (K-12/Sp Ed)"/>
    <n v="77.94"/>
    <n v="18"/>
    <n v="1402.94"/>
    <x v="0"/>
  </r>
  <r>
    <x v="0"/>
    <x v="8"/>
    <x v="0"/>
    <s v="010-7810"/>
    <s v="GF-Other State"/>
    <s v="1110-1000-7107T"/>
    <s v="7107T"/>
    <s v="Early Literacy Support Block Grant S"/>
    <n v="1401401"/>
    <s v="FRIES EL"/>
    <x v="0"/>
    <s v="Tchr Sal-Reg Assgnmt"/>
    <x v="0"/>
    <x v="0"/>
    <n v="202304"/>
    <d v="2023-04-05T00:00:00"/>
    <d v="2023-04-05T00:00:00"/>
    <d v="2023-03-31T00:00:00"/>
    <n v="202304"/>
    <n v="1301"/>
    <s v="Masters Degree"/>
    <n v="648899"/>
    <s v="Susan Acevedo"/>
    <n v="648899"/>
    <s v="Susan Acevedo"/>
    <n v="11100731"/>
    <s v="ELEMENTARY TEACHER"/>
    <n v="30481415"/>
    <s v="ELEMENTARY TEACHER"/>
    <n v="3005453"/>
    <n v="177397"/>
    <s v="009/2023"/>
    <s v="CE"/>
    <s v="Monthly Certificated"/>
    <s v="2UTK"/>
    <s v="UU-Teachers (K-12/Sp Ed)"/>
    <n v="0.48"/>
    <n v="132"/>
    <n v="62.96"/>
    <x v="0"/>
  </r>
  <r>
    <x v="0"/>
    <x v="8"/>
    <x v="0"/>
    <s v="010-7810"/>
    <s v="GF-Other State"/>
    <s v="1110-1000-7107T"/>
    <s v="7107T"/>
    <s v="Early Literacy Support Block Grant S"/>
    <n v="1401401"/>
    <s v="FRIES EL"/>
    <x v="0"/>
    <s v="Tchr Sal-Reg Assgnmt"/>
    <x v="0"/>
    <x v="0"/>
    <n v="202304"/>
    <d v="2023-04-05T00:00:00"/>
    <d v="2023-04-05T00:00:00"/>
    <d v="2023-03-31T00:00:00"/>
    <n v="202304"/>
    <n v="4101"/>
    <s v="Base Hours - Salary"/>
    <n v="648899"/>
    <s v="Susan Acevedo"/>
    <n v="648899"/>
    <s v="Susan Acevedo"/>
    <n v="11100731"/>
    <s v="ELEMENTARY TEACHER"/>
    <n v="30481415"/>
    <s v="ELEMENTARY TEACHER"/>
    <n v="3005453"/>
    <n v="177397"/>
    <s v="009/2023"/>
    <s v="CE"/>
    <s v="Monthly Certificated"/>
    <s v="2UTK"/>
    <s v="UU-Teachers (K-12/Sp Ed)"/>
    <n v="0"/>
    <n v="102"/>
    <n v="5406.81"/>
    <x v="0"/>
  </r>
  <r>
    <x v="0"/>
    <x v="8"/>
    <x v="0"/>
    <s v="010-7810"/>
    <s v="GF-Other State"/>
    <s v="1110-1000-7107T"/>
    <s v="7107T"/>
    <s v="Early Literacy Support Block Grant S"/>
    <n v="1401401"/>
    <s v="FRIES EL"/>
    <x v="17"/>
    <s v="Tchr Sal-Supple/Oth"/>
    <x v="0"/>
    <x v="0"/>
    <n v="202302"/>
    <d v="2023-02-03T00:00:00"/>
    <d v="2023-03-10T00:00:00"/>
    <d v="2023-03-10T00:00:00"/>
    <s v="B 0 2015"/>
    <n v="102"/>
    <s v="Special Assignment (SAXB)"/>
    <n v="565622"/>
    <s v="Susana Hernandez"/>
    <n v="565622"/>
    <s v="Susana Hernandez"/>
    <n v="11100731"/>
    <s v="ELEMENTARY TEACHER"/>
    <n v="30025228"/>
    <s v="ELEM TCHR"/>
    <n v="3001019"/>
    <n v="177179"/>
    <s v="009/2023"/>
    <s v="CE"/>
    <s v="Monthly Certificated"/>
    <s v="2UTK"/>
    <s v="UU-Teachers (K-12/Sp Ed)"/>
    <n v="75.930000000000007"/>
    <n v="4"/>
    <n v="303.73"/>
    <x v="0"/>
  </r>
  <r>
    <x v="0"/>
    <x v="8"/>
    <x v="0"/>
    <s v="010-7810"/>
    <s v="GF-Other State"/>
    <s v="1110-1000-7107T"/>
    <s v="7107T"/>
    <s v="Early Literacy Support Block Grant S"/>
    <n v="1401401"/>
    <s v="FRIES EL"/>
    <x v="17"/>
    <s v="Tchr Sal-Supple/Oth"/>
    <x v="0"/>
    <x v="0"/>
    <n v="202302"/>
    <d v="2023-02-03T00:00:00"/>
    <d v="2023-03-10T00:00:00"/>
    <d v="2023-03-10T00:00:00"/>
    <s v="B 0 2015"/>
    <n v="102"/>
    <s v="Special Assignment (SAXB)"/>
    <n v="625870"/>
    <s v="Josefina Huerta"/>
    <n v="625870"/>
    <s v="Josefina Huerta"/>
    <n v="11100731"/>
    <s v="ELEMENTARY TEACHER"/>
    <n v="30022450"/>
    <s v="ELEM TCHR"/>
    <n v="3001093"/>
    <n v="177175"/>
    <s v="009/2023"/>
    <s v="CE"/>
    <s v="Monthly Certificated"/>
    <s v="2UTK"/>
    <s v="UU-Teachers (K-12/Sp Ed)"/>
    <n v="77.94"/>
    <n v="4"/>
    <n v="311.76"/>
    <x v="0"/>
  </r>
  <r>
    <x v="0"/>
    <x v="8"/>
    <x v="0"/>
    <s v="010-7810"/>
    <s v="GF-Other State"/>
    <s v="1110-1000-7107T"/>
    <s v="7107T"/>
    <s v="Early Literacy Support Block Grant S"/>
    <n v="1401401"/>
    <s v="FRIES EL"/>
    <x v="17"/>
    <s v="Tchr Sal-Supple/Oth"/>
    <x v="0"/>
    <x v="0"/>
    <n v="202302"/>
    <d v="2023-02-03T00:00:00"/>
    <d v="2023-03-10T00:00:00"/>
    <d v="2023-03-10T00:00:00"/>
    <s v="B 0 2015"/>
    <n v="102"/>
    <s v="Special Assignment (SAXB)"/>
    <n v="626494"/>
    <s v="Manuela Marrufo"/>
    <n v="626494"/>
    <s v="Manuela Marrufo"/>
    <n v="11100731"/>
    <s v="ELEMENTARY TEACHER"/>
    <n v="30022880"/>
    <s v="ELEM TCHR"/>
    <n v="3001093"/>
    <n v="177175"/>
    <s v="009/2023"/>
    <s v="CE"/>
    <s v="Monthly Certificated"/>
    <s v="2UTK"/>
    <s v="UU-Teachers (K-12/Sp Ed)"/>
    <n v="73.739999999999995"/>
    <n v="4"/>
    <n v="294.95"/>
    <x v="0"/>
  </r>
  <r>
    <x v="0"/>
    <x v="8"/>
    <x v="0"/>
    <s v="010-7810"/>
    <s v="GF-Other State"/>
    <s v="1110-1000-7107T"/>
    <s v="7107T"/>
    <s v="Early Literacy Support Block Grant S"/>
    <n v="1401401"/>
    <s v="FRIES EL"/>
    <x v="17"/>
    <s v="Tchr Sal-Supple/Oth"/>
    <x v="0"/>
    <x v="0"/>
    <n v="202302"/>
    <d v="2023-02-03T00:00:00"/>
    <d v="2023-03-10T00:00:00"/>
    <d v="2023-03-10T00:00:00"/>
    <s v="B 0 2015"/>
    <n v="102"/>
    <s v="Special Assignment (SAXB)"/>
    <n v="648899"/>
    <s v="Susan Acevedo"/>
    <n v="648899"/>
    <s v="Susan Acevedo"/>
    <n v="11100731"/>
    <s v="ELEMENTARY TEACHER"/>
    <n v="30481415"/>
    <s v="ELEMENTARY TEACHER"/>
    <n v="3001020"/>
    <n v="177167"/>
    <s v="009/2023"/>
    <s v="CE"/>
    <s v="Monthly Certificated"/>
    <s v="2UTK"/>
    <s v="UU-Teachers (K-12/Sp Ed)"/>
    <n v="78.42"/>
    <n v="4"/>
    <n v="313.67"/>
    <x v="0"/>
  </r>
  <r>
    <x v="0"/>
    <x v="8"/>
    <x v="0"/>
    <s v="010-7810"/>
    <s v="GF-Other State"/>
    <s v="1110-1000-7107T"/>
    <s v="7107T"/>
    <s v="Early Literacy Support Block Grant S"/>
    <n v="1401401"/>
    <s v="FRIES EL"/>
    <x v="17"/>
    <s v="Tchr Sal-Supple/Oth"/>
    <x v="0"/>
    <x v="0"/>
    <n v="202302"/>
    <d v="2023-02-03T00:00:00"/>
    <d v="2023-03-10T00:00:00"/>
    <d v="2023-03-10T00:00:00"/>
    <s v="B 0 2015"/>
    <n v="102"/>
    <s v="Special Assignment (SAXB)"/>
    <n v="1141934"/>
    <s v="Melina Anthony"/>
    <n v="1141934"/>
    <s v="Melina Anthony"/>
    <n v="11100731"/>
    <s v="ELEMENTARY TEACHER"/>
    <n v="30010251"/>
    <s v="ELEM TCHR"/>
    <n v="3001068"/>
    <n v="177188"/>
    <s v="009/2023"/>
    <s v="CE"/>
    <s v="Monthly Certificated"/>
    <s v="2UTK"/>
    <s v="UU-Teachers (K-12/Sp Ed)"/>
    <n v="54.23"/>
    <n v="4"/>
    <n v="216.93"/>
    <x v="0"/>
  </r>
  <r>
    <x v="0"/>
    <x v="8"/>
    <x v="0"/>
    <s v="010-7810"/>
    <s v="GF-Other State"/>
    <s v="1110-1000-7107T"/>
    <s v="7107T"/>
    <s v="Early Literacy Support Block Grant S"/>
    <n v="1401401"/>
    <s v="FRIES EL"/>
    <x v="17"/>
    <s v="Tchr Sal-Supple/Oth"/>
    <x v="0"/>
    <x v="0"/>
    <n v="202303"/>
    <d v="2023-03-03T00:00:00"/>
    <d v="2023-03-10T00:00:00"/>
    <d v="2023-03-10T00:00:00"/>
    <s v="B 0 2015"/>
    <n v="102"/>
    <s v="Special Assignment (SAXB)"/>
    <n v="565622"/>
    <s v="Susana Hernandez"/>
    <n v="565622"/>
    <s v="Susana Hernandez"/>
    <n v="11100731"/>
    <s v="ELEMENTARY TEACHER"/>
    <n v="30025228"/>
    <s v="ELEM TCHR"/>
    <n v="3001019"/>
    <n v="177179"/>
    <s v="009/2023"/>
    <s v="CE"/>
    <s v="Monthly Certificated"/>
    <s v="2UTK"/>
    <s v="UU-Teachers (K-12/Sp Ed)"/>
    <n v="75.930000000000007"/>
    <n v="5.5"/>
    <n v="417.62"/>
    <x v="0"/>
  </r>
  <r>
    <x v="0"/>
    <x v="8"/>
    <x v="0"/>
    <s v="010-7810"/>
    <s v="GF-Other State"/>
    <s v="1110-1000-7107T"/>
    <s v="7107T"/>
    <s v="Early Literacy Support Block Grant S"/>
    <n v="1401401"/>
    <s v="FRIES EL"/>
    <x v="17"/>
    <s v="Tchr Sal-Supple/Oth"/>
    <x v="0"/>
    <x v="0"/>
    <n v="202303"/>
    <d v="2023-03-03T00:00:00"/>
    <d v="2023-03-10T00:00:00"/>
    <d v="2023-03-10T00:00:00"/>
    <s v="B 0 2015"/>
    <n v="102"/>
    <s v="Special Assignment (SAXB)"/>
    <n v="625870"/>
    <s v="Josefina Huerta"/>
    <n v="625870"/>
    <s v="Josefina Huerta"/>
    <n v="11100731"/>
    <s v="ELEMENTARY TEACHER"/>
    <n v="30022450"/>
    <s v="ELEM TCHR"/>
    <n v="3001093"/>
    <n v="177175"/>
    <s v="009/2023"/>
    <s v="CE"/>
    <s v="Monthly Certificated"/>
    <s v="2UTK"/>
    <s v="UU-Teachers (K-12/Sp Ed)"/>
    <n v="77.94"/>
    <n v="5.5"/>
    <n v="428.67"/>
    <x v="0"/>
  </r>
  <r>
    <x v="0"/>
    <x v="8"/>
    <x v="0"/>
    <s v="010-7810"/>
    <s v="GF-Other State"/>
    <s v="1110-1000-7107T"/>
    <s v="7107T"/>
    <s v="Early Literacy Support Block Grant S"/>
    <n v="1401401"/>
    <s v="FRIES EL"/>
    <x v="17"/>
    <s v="Tchr Sal-Supple/Oth"/>
    <x v="0"/>
    <x v="0"/>
    <n v="202303"/>
    <d v="2023-03-03T00:00:00"/>
    <d v="2023-03-10T00:00:00"/>
    <d v="2023-03-10T00:00:00"/>
    <s v="B 0 2015"/>
    <n v="102"/>
    <s v="Special Assignment (SAXB)"/>
    <n v="626494"/>
    <s v="Manuela Marrufo"/>
    <n v="626494"/>
    <s v="Manuela Marrufo"/>
    <n v="11100731"/>
    <s v="ELEMENTARY TEACHER"/>
    <n v="30022880"/>
    <s v="ELEM TCHR"/>
    <n v="3001093"/>
    <n v="177175"/>
    <s v="009/2023"/>
    <s v="CE"/>
    <s v="Monthly Certificated"/>
    <s v="2UTK"/>
    <s v="UU-Teachers (K-12/Sp Ed)"/>
    <n v="73.739999999999995"/>
    <n v="5.5"/>
    <n v="405.56"/>
    <x v="0"/>
  </r>
  <r>
    <x v="0"/>
    <x v="8"/>
    <x v="0"/>
    <s v="010-7810"/>
    <s v="GF-Other State"/>
    <s v="1110-1000-7107T"/>
    <s v="7107T"/>
    <s v="Early Literacy Support Block Grant S"/>
    <n v="1401401"/>
    <s v="FRIES EL"/>
    <x v="17"/>
    <s v="Tchr Sal-Supple/Oth"/>
    <x v="0"/>
    <x v="0"/>
    <n v="202303"/>
    <d v="2023-03-03T00:00:00"/>
    <d v="2023-03-10T00:00:00"/>
    <d v="2023-03-10T00:00:00"/>
    <s v="B 0 2015"/>
    <n v="102"/>
    <s v="Special Assignment (SAXB)"/>
    <n v="648899"/>
    <s v="Susan Acevedo"/>
    <n v="648899"/>
    <s v="Susan Acevedo"/>
    <n v="11100731"/>
    <s v="ELEMENTARY TEACHER"/>
    <n v="30481415"/>
    <s v="ELEMENTARY TEACHER"/>
    <n v="3001020"/>
    <n v="177167"/>
    <s v="009/2023"/>
    <s v="CE"/>
    <s v="Monthly Certificated"/>
    <s v="2UTK"/>
    <s v="UU-Teachers (K-12/Sp Ed)"/>
    <n v="78.42"/>
    <n v="5.5"/>
    <n v="431.3"/>
    <x v="0"/>
  </r>
  <r>
    <x v="0"/>
    <x v="8"/>
    <x v="0"/>
    <s v="010-7810"/>
    <s v="GF-Other State"/>
    <s v="1110-1000-7107T"/>
    <s v="7107T"/>
    <s v="Early Literacy Support Block Grant S"/>
    <n v="1401401"/>
    <s v="FRIES EL"/>
    <x v="17"/>
    <s v="Tchr Sal-Supple/Oth"/>
    <x v="0"/>
    <x v="0"/>
    <n v="202303"/>
    <d v="2023-03-03T00:00:00"/>
    <d v="2023-03-10T00:00:00"/>
    <d v="2023-03-10T00:00:00"/>
    <s v="B 0 2015"/>
    <n v="102"/>
    <s v="Special Assignment (SAXB)"/>
    <n v="1141934"/>
    <s v="Melina Anthony"/>
    <n v="1141934"/>
    <s v="Melina Anthony"/>
    <n v="11100731"/>
    <s v="ELEMENTARY TEACHER"/>
    <n v="30010251"/>
    <s v="ELEM TCHR"/>
    <n v="3001068"/>
    <n v="177188"/>
    <s v="009/2023"/>
    <s v="CE"/>
    <s v="Monthly Certificated"/>
    <s v="2UTK"/>
    <s v="UU-Teachers (K-12/Sp Ed)"/>
    <n v="54.23"/>
    <n v="5.5"/>
    <n v="298.29000000000002"/>
    <x v="0"/>
  </r>
  <r>
    <x v="0"/>
    <x v="8"/>
    <x v="0"/>
    <s v="010-7810"/>
    <s v="GF-Other State"/>
    <s v="1110-1000-7107T"/>
    <s v="7107T"/>
    <s v="Early Literacy Support Block Grant S"/>
    <n v="1401401"/>
    <s v="FRIES EL"/>
    <x v="1"/>
    <s v="Tchr Asst Salaries"/>
    <x v="0"/>
    <x v="0"/>
    <n v="202306"/>
    <d v="2023-03-23T00:00:00"/>
    <d v="2023-03-23T00:00:00"/>
    <d v="2023-03-31T00:00:00"/>
    <n v="202306"/>
    <n v="100"/>
    <s v="Regular Time Pay"/>
    <n v="1176670"/>
    <s v="Lucero Olivas Morales"/>
    <n v="1176670"/>
    <s v="Lucero Olivas Morales"/>
    <n v="11500953"/>
    <s v="TEACHER ASST - DEGREE TRA"/>
    <n v="30481413"/>
    <s v="TEACHER ASST - DEGREE TRA"/>
    <n v="3001225"/>
    <n v="177296"/>
    <s v="009/2023"/>
    <s v="SM"/>
    <s v="Semi-Mth Classified"/>
    <s v="2FDX"/>
    <s v="FF-Teacher Asst (Degree)"/>
    <n v="16.91"/>
    <n v="66"/>
    <n v="1116.29"/>
    <x v="0"/>
  </r>
  <r>
    <x v="0"/>
    <x v="8"/>
    <x v="0"/>
    <s v="010-7810"/>
    <s v="GF-Other State"/>
    <s v="1110-1000-7107T"/>
    <s v="7107T"/>
    <s v="Early Literacy Support Block Grant S"/>
    <n v="1401401"/>
    <s v="FRIES EL"/>
    <x v="1"/>
    <s v="Tchr Asst Salaries"/>
    <x v="0"/>
    <x v="0"/>
    <n v="202306"/>
    <d v="2023-03-23T00:00:00"/>
    <d v="2023-03-23T00:00:00"/>
    <d v="2023-03-31T00:00:00"/>
    <n v="202306"/>
    <n v="100"/>
    <s v="Regular Time Pay"/>
    <n v="1176790"/>
    <s v="Niah Carrillo"/>
    <n v="1176790"/>
    <s v="Niah Carrillo"/>
    <n v="11500953"/>
    <s v="TEACHER ASST - DEGREE TRA"/>
    <n v="30481414"/>
    <s v="TEACHER ASST - DEGREE TRA"/>
    <n v="3001225"/>
    <n v="177296"/>
    <s v="009/2023"/>
    <s v="SM"/>
    <s v="Semi-Mth Classified"/>
    <s v="2FDX"/>
    <s v="FF-Teacher Asst (Degree)"/>
    <n v="16.91"/>
    <n v="68.2"/>
    <n v="1153.5"/>
    <x v="0"/>
  </r>
  <r>
    <x v="0"/>
    <x v="8"/>
    <x v="0"/>
    <s v="010-7810"/>
    <s v="GF-Other State"/>
    <s v="1110-1000-7107T"/>
    <s v="7107T"/>
    <s v="Early Literacy Support Block Grant S"/>
    <n v="1401401"/>
    <s v="FRIES EL"/>
    <x v="1"/>
    <s v="Tchr Asst Salaries"/>
    <x v="0"/>
    <x v="0"/>
    <n v="202307"/>
    <d v="2023-04-07T00:00:00"/>
    <d v="2023-04-07T00:00:00"/>
    <d v="2023-03-31T00:00:00"/>
    <n v="202307"/>
    <n v="100"/>
    <s v="Regular Time Pay"/>
    <n v="1176670"/>
    <s v="Lucero Olivas Morales"/>
    <n v="1176670"/>
    <s v="Lucero Olivas Morales"/>
    <n v="11500953"/>
    <s v="TEACHER ASST - DEGREE TRA"/>
    <n v="30481413"/>
    <s v="TEACHER ASST - DEGREE TRA"/>
    <n v="3007708"/>
    <n v="177486"/>
    <s v="009/2023"/>
    <s v="SM"/>
    <s v="Semi-Mth Classified"/>
    <s v="2FDX"/>
    <s v="FF-Teacher Asst (Degree)"/>
    <n v="16.91"/>
    <n v="54"/>
    <n v="913.33"/>
    <x v="0"/>
  </r>
  <r>
    <x v="0"/>
    <x v="8"/>
    <x v="0"/>
    <s v="010-7810"/>
    <s v="GF-Other State"/>
    <s v="1110-1000-7107T"/>
    <s v="7107T"/>
    <s v="Early Literacy Support Block Grant S"/>
    <n v="1401401"/>
    <s v="FRIES EL"/>
    <x v="1"/>
    <s v="Tchr Asst Salaries"/>
    <x v="0"/>
    <x v="0"/>
    <n v="202307"/>
    <d v="2023-04-07T00:00:00"/>
    <d v="2023-04-07T00:00:00"/>
    <d v="2023-03-31T00:00:00"/>
    <n v="202307"/>
    <n v="100"/>
    <s v="Regular Time Pay"/>
    <n v="1176790"/>
    <s v="Niah Carrillo"/>
    <n v="1176790"/>
    <s v="Niah Carrillo"/>
    <n v="11500953"/>
    <s v="TEACHER ASST - DEGREE TRA"/>
    <n v="30481414"/>
    <s v="TEACHER ASST - DEGREE TRA"/>
    <n v="3007708"/>
    <n v="177486"/>
    <s v="009/2023"/>
    <s v="SM"/>
    <s v="Semi-Mth Classified"/>
    <s v="2FDX"/>
    <s v="FF-Teacher Asst (Degree)"/>
    <n v="16.91"/>
    <n v="55.1"/>
    <n v="931.93"/>
    <x v="0"/>
  </r>
  <r>
    <x v="0"/>
    <x v="8"/>
    <x v="0"/>
    <s v="010-7810"/>
    <s v="GF-Other State"/>
    <s v="1110-1000-7107T"/>
    <s v="7107T"/>
    <s v="Early Literacy Support Block Grant S"/>
    <n v="1401401"/>
    <s v="FRIES EL"/>
    <x v="2"/>
    <s v="STRS - Certificated"/>
    <x v="0"/>
    <x v="0"/>
    <n v="202302"/>
    <d v="2023-02-03T00:00:00"/>
    <d v="2023-03-10T00:00:00"/>
    <d v="2023-03-10T00:00:00"/>
    <s v="B 0 2015"/>
    <n v="4945"/>
    <s v="STRS ER"/>
    <n v="565622"/>
    <s v="Susana Hernandez"/>
    <n v="565622"/>
    <s v="Susana Hernandez"/>
    <n v="11100731"/>
    <s v="ELEMENTARY TEACHER"/>
    <n v="30025228"/>
    <s v="ELEM TCHR"/>
    <n v="3001019"/>
    <n v="177179"/>
    <s v="009/2023"/>
    <s v="CE"/>
    <s v="Monthly Certificated"/>
    <s v="2UTK"/>
    <s v="UU-Teachers (K-12/Sp Ed)"/>
    <n v="0"/>
    <n v="0"/>
    <n v="58.01"/>
    <x v="0"/>
  </r>
  <r>
    <x v="0"/>
    <x v="8"/>
    <x v="0"/>
    <s v="010-7810"/>
    <s v="GF-Other State"/>
    <s v="1110-1000-7107T"/>
    <s v="7107T"/>
    <s v="Early Literacy Support Block Grant S"/>
    <n v="1401401"/>
    <s v="FRIES EL"/>
    <x v="2"/>
    <s v="STRS - Certificated"/>
    <x v="0"/>
    <x v="0"/>
    <n v="202302"/>
    <d v="2023-02-03T00:00:00"/>
    <d v="2023-03-10T00:00:00"/>
    <d v="2023-03-10T00:00:00"/>
    <s v="B 0 2015"/>
    <n v="4945"/>
    <s v="STRS ER"/>
    <n v="625870"/>
    <s v="Josefina Huerta"/>
    <n v="625870"/>
    <s v="Josefina Huerta"/>
    <n v="11100731"/>
    <s v="ELEMENTARY TEACHER"/>
    <n v="30022450"/>
    <s v="ELEM TCHR"/>
    <n v="3001093"/>
    <n v="177175"/>
    <s v="009/2023"/>
    <s v="CE"/>
    <s v="Monthly Certificated"/>
    <s v="2UTK"/>
    <s v="UU-Teachers (K-12/Sp Ed)"/>
    <n v="0"/>
    <n v="0"/>
    <n v="59.55"/>
    <x v="0"/>
  </r>
  <r>
    <x v="0"/>
    <x v="8"/>
    <x v="0"/>
    <s v="010-7810"/>
    <s v="GF-Other State"/>
    <s v="1110-1000-7107T"/>
    <s v="7107T"/>
    <s v="Early Literacy Support Block Grant S"/>
    <n v="1401401"/>
    <s v="FRIES EL"/>
    <x v="2"/>
    <s v="STRS - Certificated"/>
    <x v="0"/>
    <x v="0"/>
    <n v="202302"/>
    <d v="2023-02-03T00:00:00"/>
    <d v="2023-03-10T00:00:00"/>
    <d v="2023-03-10T00:00:00"/>
    <s v="B 0 2015"/>
    <n v="4945"/>
    <s v="STRS ER"/>
    <n v="626494"/>
    <s v="Manuela Marrufo"/>
    <n v="626494"/>
    <s v="Manuela Marrufo"/>
    <n v="11100731"/>
    <s v="ELEMENTARY TEACHER"/>
    <n v="30022880"/>
    <s v="ELEM TCHR"/>
    <n v="3001093"/>
    <n v="177175"/>
    <s v="009/2023"/>
    <s v="CE"/>
    <s v="Monthly Certificated"/>
    <s v="2UTK"/>
    <s v="UU-Teachers (K-12/Sp Ed)"/>
    <n v="0"/>
    <n v="0"/>
    <n v="56.34"/>
    <x v="0"/>
  </r>
  <r>
    <x v="0"/>
    <x v="8"/>
    <x v="0"/>
    <s v="010-7810"/>
    <s v="GF-Other State"/>
    <s v="1110-1000-7107T"/>
    <s v="7107T"/>
    <s v="Early Literacy Support Block Grant S"/>
    <n v="1401401"/>
    <s v="FRIES EL"/>
    <x v="2"/>
    <s v="STRS - Certificated"/>
    <x v="0"/>
    <x v="0"/>
    <n v="202302"/>
    <d v="2023-02-03T00:00:00"/>
    <d v="2023-03-10T00:00:00"/>
    <d v="2023-03-10T00:00:00"/>
    <s v="B 0 2015"/>
    <n v="4945"/>
    <s v="STRS ER"/>
    <n v="648899"/>
    <s v="Susan Acevedo"/>
    <n v="648899"/>
    <s v="Susan Acevedo"/>
    <n v="11100731"/>
    <s v="ELEMENTARY TEACHER"/>
    <n v="30481415"/>
    <s v="ELEMENTARY TEACHER"/>
    <n v="3001020"/>
    <n v="177167"/>
    <s v="009/2023"/>
    <s v="CE"/>
    <s v="Monthly Certificated"/>
    <s v="2UTK"/>
    <s v="UU-Teachers (K-12/Sp Ed)"/>
    <n v="0"/>
    <n v="0"/>
    <n v="59.91"/>
    <x v="0"/>
  </r>
  <r>
    <x v="0"/>
    <x v="8"/>
    <x v="0"/>
    <s v="010-7810"/>
    <s v="GF-Other State"/>
    <s v="1110-1000-7107T"/>
    <s v="7107T"/>
    <s v="Early Literacy Support Block Grant S"/>
    <n v="1401401"/>
    <s v="FRIES EL"/>
    <x v="2"/>
    <s v="STRS - Certificated"/>
    <x v="0"/>
    <x v="0"/>
    <n v="202302"/>
    <d v="2023-02-03T00:00:00"/>
    <d v="2023-03-10T00:00:00"/>
    <d v="2023-03-10T00:00:00"/>
    <s v="B 0 2015"/>
    <n v="4945"/>
    <s v="STRS ER"/>
    <n v="1141934"/>
    <s v="Melina Anthony"/>
    <n v="1141934"/>
    <s v="Melina Anthony"/>
    <n v="11100731"/>
    <s v="ELEMENTARY TEACHER"/>
    <n v="30010251"/>
    <s v="ELEM TCHR"/>
    <n v="3001068"/>
    <n v="177188"/>
    <s v="009/2023"/>
    <s v="CE"/>
    <s v="Monthly Certificated"/>
    <s v="2UTK"/>
    <s v="UU-Teachers (K-12/Sp Ed)"/>
    <n v="0"/>
    <n v="0"/>
    <n v="41.43"/>
    <x v="0"/>
  </r>
  <r>
    <x v="0"/>
    <x v="8"/>
    <x v="0"/>
    <s v="010-7810"/>
    <s v="GF-Other State"/>
    <s v="1110-1000-7107T"/>
    <s v="7107T"/>
    <s v="Early Literacy Support Block Grant S"/>
    <n v="1401401"/>
    <s v="FRIES EL"/>
    <x v="2"/>
    <s v="STRS - Certificated"/>
    <x v="0"/>
    <x v="0"/>
    <n v="202303"/>
    <d v="2023-03-03T00:00:00"/>
    <d v="2023-03-10T00:00:00"/>
    <d v="2023-03-10T00:00:00"/>
    <s v="B 0 2015"/>
    <n v="4945"/>
    <s v="STRS ER"/>
    <n v="565622"/>
    <s v="Susana Hernandez"/>
    <n v="565622"/>
    <s v="Susana Hernandez"/>
    <n v="11100731"/>
    <s v="ELEMENTARY TEACHER"/>
    <n v="30025228"/>
    <s v="ELEM TCHR"/>
    <n v="3001019"/>
    <n v="177179"/>
    <s v="009/2023"/>
    <s v="CE"/>
    <s v="Monthly Certificated"/>
    <s v="2UTK"/>
    <s v="UU-Teachers (K-12/Sp Ed)"/>
    <n v="0"/>
    <n v="0"/>
    <n v="79.77"/>
    <x v="0"/>
  </r>
  <r>
    <x v="0"/>
    <x v="8"/>
    <x v="0"/>
    <s v="010-7810"/>
    <s v="GF-Other State"/>
    <s v="1110-1000-7107T"/>
    <s v="7107T"/>
    <s v="Early Literacy Support Block Grant S"/>
    <n v="1401401"/>
    <s v="FRIES EL"/>
    <x v="2"/>
    <s v="STRS - Certificated"/>
    <x v="0"/>
    <x v="0"/>
    <n v="202303"/>
    <d v="2023-03-03T00:00:00"/>
    <d v="2023-03-10T00:00:00"/>
    <d v="2023-03-10T00:00:00"/>
    <s v="B 0 2015"/>
    <n v="4945"/>
    <s v="STRS ER"/>
    <n v="625870"/>
    <s v="Josefina Huerta"/>
    <n v="625870"/>
    <s v="Josefina Huerta"/>
    <n v="11100731"/>
    <s v="ELEMENTARY TEACHER"/>
    <n v="30022450"/>
    <s v="ELEM TCHR"/>
    <n v="3001093"/>
    <n v="177175"/>
    <s v="009/2023"/>
    <s v="CE"/>
    <s v="Monthly Certificated"/>
    <s v="2UTK"/>
    <s v="UU-Teachers (K-12/Sp Ed)"/>
    <n v="0"/>
    <n v="0"/>
    <n v="81.88"/>
    <x v="0"/>
  </r>
  <r>
    <x v="0"/>
    <x v="8"/>
    <x v="0"/>
    <s v="010-7810"/>
    <s v="GF-Other State"/>
    <s v="1110-1000-7107T"/>
    <s v="7107T"/>
    <s v="Early Literacy Support Block Grant S"/>
    <n v="1401401"/>
    <s v="FRIES EL"/>
    <x v="2"/>
    <s v="STRS - Certificated"/>
    <x v="0"/>
    <x v="0"/>
    <n v="202303"/>
    <d v="2023-03-03T00:00:00"/>
    <d v="2023-03-10T00:00:00"/>
    <d v="2023-03-10T00:00:00"/>
    <s v="B 0 2015"/>
    <n v="4945"/>
    <s v="STRS ER"/>
    <n v="626494"/>
    <s v="Manuela Marrufo"/>
    <n v="626494"/>
    <s v="Manuela Marrufo"/>
    <n v="11100731"/>
    <s v="ELEMENTARY TEACHER"/>
    <n v="30022880"/>
    <s v="ELEM TCHR"/>
    <n v="3001093"/>
    <n v="177175"/>
    <s v="009/2023"/>
    <s v="CE"/>
    <s v="Monthly Certificated"/>
    <s v="2UTK"/>
    <s v="UU-Teachers (K-12/Sp Ed)"/>
    <n v="0"/>
    <n v="0"/>
    <n v="77.459999999999994"/>
    <x v="0"/>
  </r>
  <r>
    <x v="0"/>
    <x v="8"/>
    <x v="0"/>
    <s v="010-7810"/>
    <s v="GF-Other State"/>
    <s v="1110-1000-7107T"/>
    <s v="7107T"/>
    <s v="Early Literacy Support Block Grant S"/>
    <n v="1401401"/>
    <s v="FRIES EL"/>
    <x v="2"/>
    <s v="STRS - Certificated"/>
    <x v="0"/>
    <x v="0"/>
    <n v="202303"/>
    <d v="2023-03-03T00:00:00"/>
    <d v="2023-03-10T00:00:00"/>
    <d v="2023-03-10T00:00:00"/>
    <s v="B 0 2015"/>
    <n v="4945"/>
    <s v="STRS ER"/>
    <n v="648899"/>
    <s v="Susan Acevedo"/>
    <n v="648899"/>
    <s v="Susan Acevedo"/>
    <n v="11100731"/>
    <s v="ELEMENTARY TEACHER"/>
    <n v="30481415"/>
    <s v="ELEMENTARY TEACHER"/>
    <n v="3001020"/>
    <n v="177167"/>
    <s v="009/2023"/>
    <s v="CE"/>
    <s v="Monthly Certificated"/>
    <s v="2UTK"/>
    <s v="UU-Teachers (K-12/Sp Ed)"/>
    <n v="0"/>
    <n v="0"/>
    <n v="82.38"/>
    <x v="0"/>
  </r>
  <r>
    <x v="0"/>
    <x v="8"/>
    <x v="0"/>
    <s v="010-7810"/>
    <s v="GF-Other State"/>
    <s v="1110-1000-7107T"/>
    <s v="7107T"/>
    <s v="Early Literacy Support Block Grant S"/>
    <n v="1401401"/>
    <s v="FRIES EL"/>
    <x v="2"/>
    <s v="STRS - Certificated"/>
    <x v="0"/>
    <x v="0"/>
    <n v="202303"/>
    <d v="2023-03-03T00:00:00"/>
    <d v="2023-03-10T00:00:00"/>
    <d v="2023-03-10T00:00:00"/>
    <s v="B 0 2015"/>
    <n v="4945"/>
    <s v="STRS ER"/>
    <n v="1141934"/>
    <s v="Melina Anthony"/>
    <n v="1141934"/>
    <s v="Melina Anthony"/>
    <n v="11100731"/>
    <s v="ELEMENTARY TEACHER"/>
    <n v="30010251"/>
    <s v="ELEM TCHR"/>
    <n v="3001068"/>
    <n v="177188"/>
    <s v="009/2023"/>
    <s v="CE"/>
    <s v="Monthly Certificated"/>
    <s v="2UTK"/>
    <s v="UU-Teachers (K-12/Sp Ed)"/>
    <n v="0"/>
    <n v="0"/>
    <n v="56.97"/>
    <x v="0"/>
  </r>
  <r>
    <x v="0"/>
    <x v="8"/>
    <x v="0"/>
    <s v="010-7810"/>
    <s v="GF-Other State"/>
    <s v="1110-1000-7107T"/>
    <s v="7107T"/>
    <s v="Early Literacy Support Block Grant S"/>
    <n v="1401401"/>
    <s v="FRIES EL"/>
    <x v="2"/>
    <s v="STRS - Certificated"/>
    <x v="0"/>
    <x v="0"/>
    <n v="202304"/>
    <d v="2023-04-05T00:00:00"/>
    <d v="2023-04-05T00:00:00"/>
    <d v="2023-03-31T00:00:00"/>
    <n v="202304"/>
    <n v="4945"/>
    <s v="STRS ER"/>
    <n v="648899"/>
    <s v="Susan Acevedo"/>
    <n v="648899"/>
    <s v="Susan Acevedo"/>
    <n v="11100731"/>
    <s v="ELEMENTARY TEACHER"/>
    <n v="30481415"/>
    <s v="ELEMENTARY TEACHER"/>
    <n v="3005453"/>
    <n v="177397"/>
    <s v="009/2023"/>
    <s v="CE"/>
    <s v="Monthly Certificated"/>
    <s v="2UTK"/>
    <s v="UU-Teachers (K-12/Sp Ed)"/>
    <n v="0"/>
    <n v="0"/>
    <n v="1535.07"/>
    <x v="0"/>
  </r>
  <r>
    <x v="0"/>
    <x v="8"/>
    <x v="0"/>
    <s v="010-7810"/>
    <s v="GF-Other State"/>
    <s v="1110-1000-7107T"/>
    <s v="7107T"/>
    <s v="Early Literacy Support Block Grant S"/>
    <n v="1401401"/>
    <s v="FRIES EL"/>
    <x v="3"/>
    <s v="Medicare-Certificatd"/>
    <x v="0"/>
    <x v="0"/>
    <n v="202301"/>
    <d v="2023-01-05T00:00:00"/>
    <d v="2023-03-10T00:00:00"/>
    <d v="2023-03-10T00:00:00"/>
    <s v="B 0 2015"/>
    <n v="4956"/>
    <s v="Medr Taxes-ERd"/>
    <n v="648899"/>
    <s v="Susan Acevedo"/>
    <n v="648899"/>
    <s v="Susan Acevedo"/>
    <n v="11100731"/>
    <s v="ELEMENTARY TEACHER"/>
    <n v="30481415"/>
    <s v="ELEMENTARY TEACHER"/>
    <n v="3001020"/>
    <n v="177167"/>
    <s v="009/2023"/>
    <s v="CE"/>
    <s v="Monthly Certificated"/>
    <s v="2UTK"/>
    <s v="UU-Teachers (K-12/Sp Ed)"/>
    <n v="0"/>
    <n v="0"/>
    <n v="-1.1200000000000001"/>
    <x v="0"/>
  </r>
  <r>
    <x v="0"/>
    <x v="8"/>
    <x v="0"/>
    <s v="010-7810"/>
    <s v="GF-Other State"/>
    <s v="1110-1000-7107T"/>
    <s v="7107T"/>
    <s v="Early Literacy Support Block Grant S"/>
    <n v="1401401"/>
    <s v="FRIES EL"/>
    <x v="3"/>
    <s v="Medicare-Certificatd"/>
    <x v="0"/>
    <x v="0"/>
    <n v="202302"/>
    <d v="2023-02-03T00:00:00"/>
    <d v="2023-03-10T00:00:00"/>
    <d v="2023-03-10T00:00:00"/>
    <s v="B 0 2015"/>
    <n v="4956"/>
    <s v="Medr Taxes-ERd"/>
    <n v="565622"/>
    <s v="Susana Hernandez"/>
    <n v="565622"/>
    <s v="Susana Hernandez"/>
    <n v="11100731"/>
    <s v="ELEMENTARY TEACHER"/>
    <n v="30025228"/>
    <s v="ELEM TCHR"/>
    <n v="3001019"/>
    <n v="177179"/>
    <s v="009/2023"/>
    <s v="CE"/>
    <s v="Monthly Certificated"/>
    <s v="2UTK"/>
    <s v="UU-Teachers (K-12/Sp Ed)"/>
    <n v="0"/>
    <n v="0"/>
    <n v="4.0199999999999996"/>
    <x v="0"/>
  </r>
  <r>
    <x v="0"/>
    <x v="8"/>
    <x v="0"/>
    <s v="010-7810"/>
    <s v="GF-Other State"/>
    <s v="1110-1000-7107T"/>
    <s v="7107T"/>
    <s v="Early Literacy Support Block Grant S"/>
    <n v="1401401"/>
    <s v="FRIES EL"/>
    <x v="3"/>
    <s v="Medicare-Certificatd"/>
    <x v="0"/>
    <x v="0"/>
    <n v="202302"/>
    <d v="2023-02-03T00:00:00"/>
    <d v="2023-03-10T00:00:00"/>
    <d v="2023-03-10T00:00:00"/>
    <s v="B 0 2015"/>
    <n v="4956"/>
    <s v="Medr Taxes-ERd"/>
    <n v="625870"/>
    <s v="Josefina Huerta"/>
    <n v="625870"/>
    <s v="Josefina Huerta"/>
    <n v="11100731"/>
    <s v="ELEMENTARY TEACHER"/>
    <n v="30022450"/>
    <s v="ELEM TCHR"/>
    <n v="3001093"/>
    <n v="177175"/>
    <s v="009/2023"/>
    <s v="CE"/>
    <s v="Monthly Certificated"/>
    <s v="2UTK"/>
    <s v="UU-Teachers (K-12/Sp Ed)"/>
    <n v="0"/>
    <n v="0"/>
    <n v="3.91"/>
    <x v="0"/>
  </r>
  <r>
    <x v="0"/>
    <x v="8"/>
    <x v="0"/>
    <s v="010-7810"/>
    <s v="GF-Other State"/>
    <s v="1110-1000-7107T"/>
    <s v="7107T"/>
    <s v="Early Literacy Support Block Grant S"/>
    <n v="1401401"/>
    <s v="FRIES EL"/>
    <x v="3"/>
    <s v="Medicare-Certificatd"/>
    <x v="0"/>
    <x v="0"/>
    <n v="202302"/>
    <d v="2023-02-03T00:00:00"/>
    <d v="2023-03-10T00:00:00"/>
    <d v="2023-03-10T00:00:00"/>
    <s v="B 0 2015"/>
    <n v="4956"/>
    <s v="Medr Taxes-ERd"/>
    <n v="626494"/>
    <s v="Manuela Marrufo"/>
    <n v="626494"/>
    <s v="Manuela Marrufo"/>
    <n v="11100731"/>
    <s v="ELEMENTARY TEACHER"/>
    <n v="30022880"/>
    <s v="ELEM TCHR"/>
    <n v="3001093"/>
    <n v="177175"/>
    <s v="009/2023"/>
    <s v="CE"/>
    <s v="Monthly Certificated"/>
    <s v="2UTK"/>
    <s v="UU-Teachers (K-12/Sp Ed)"/>
    <n v="0"/>
    <n v="0"/>
    <n v="3.9"/>
    <x v="0"/>
  </r>
  <r>
    <x v="0"/>
    <x v="8"/>
    <x v="0"/>
    <s v="010-7810"/>
    <s v="GF-Other State"/>
    <s v="1110-1000-7107T"/>
    <s v="7107T"/>
    <s v="Early Literacy Support Block Grant S"/>
    <n v="1401401"/>
    <s v="FRIES EL"/>
    <x v="3"/>
    <s v="Medicare-Certificatd"/>
    <x v="0"/>
    <x v="0"/>
    <n v="202302"/>
    <d v="2023-02-03T00:00:00"/>
    <d v="2023-03-10T00:00:00"/>
    <d v="2023-03-10T00:00:00"/>
    <s v="B 0 2015"/>
    <n v="4956"/>
    <s v="Medr Taxes-ERd"/>
    <n v="648899"/>
    <s v="Susan Acevedo"/>
    <n v="648899"/>
    <s v="Susan Acevedo"/>
    <n v="11100731"/>
    <s v="ELEMENTARY TEACHER"/>
    <n v="30481415"/>
    <s v="ELEMENTARY TEACHER"/>
    <n v="3001020"/>
    <n v="177167"/>
    <s v="009/2023"/>
    <s v="CE"/>
    <s v="Monthly Certificated"/>
    <s v="2UTK"/>
    <s v="UU-Teachers (K-12/Sp Ed)"/>
    <n v="0"/>
    <n v="0"/>
    <n v="-8.26"/>
    <x v="0"/>
  </r>
  <r>
    <x v="0"/>
    <x v="8"/>
    <x v="0"/>
    <s v="010-7810"/>
    <s v="GF-Other State"/>
    <s v="1110-1000-7107T"/>
    <s v="7107T"/>
    <s v="Early Literacy Support Block Grant S"/>
    <n v="1401401"/>
    <s v="FRIES EL"/>
    <x v="3"/>
    <s v="Medicare-Certificatd"/>
    <x v="0"/>
    <x v="0"/>
    <n v="202302"/>
    <d v="2023-02-03T00:00:00"/>
    <d v="2023-03-10T00:00:00"/>
    <d v="2023-03-10T00:00:00"/>
    <s v="B 0 2015"/>
    <n v="4956"/>
    <s v="Medr Taxes-ERd"/>
    <n v="1141934"/>
    <s v="Melina Anthony"/>
    <n v="1141934"/>
    <s v="Melina Anthony"/>
    <n v="11100731"/>
    <s v="ELEMENTARY TEACHER"/>
    <n v="30010251"/>
    <s v="ELEM TCHR"/>
    <n v="3001068"/>
    <n v="177188"/>
    <s v="009/2023"/>
    <s v="CE"/>
    <s v="Monthly Certificated"/>
    <s v="2UTK"/>
    <s v="UU-Teachers (K-12/Sp Ed)"/>
    <n v="0"/>
    <n v="0"/>
    <n v="3"/>
    <x v="0"/>
  </r>
  <r>
    <x v="0"/>
    <x v="8"/>
    <x v="0"/>
    <s v="010-7810"/>
    <s v="GF-Other State"/>
    <s v="1110-1000-7107T"/>
    <s v="7107T"/>
    <s v="Early Literacy Support Block Grant S"/>
    <n v="1401401"/>
    <s v="FRIES EL"/>
    <x v="3"/>
    <s v="Medicare-Certificatd"/>
    <x v="0"/>
    <x v="0"/>
    <n v="202303"/>
    <d v="2023-03-03T00:00:00"/>
    <d v="2023-03-10T00:00:00"/>
    <d v="2023-03-10T00:00:00"/>
    <s v="B 0 2015"/>
    <n v="4956"/>
    <s v="Medr Taxes-ERd"/>
    <n v="565622"/>
    <s v="Susana Hernandez"/>
    <n v="565622"/>
    <s v="Susana Hernandez"/>
    <n v="11100731"/>
    <s v="ELEMENTARY TEACHER"/>
    <n v="30025228"/>
    <s v="ELEM TCHR"/>
    <n v="3001019"/>
    <n v="177179"/>
    <s v="009/2023"/>
    <s v="CE"/>
    <s v="Monthly Certificated"/>
    <s v="2UTK"/>
    <s v="UU-Teachers (K-12/Sp Ed)"/>
    <n v="0"/>
    <n v="0"/>
    <n v="5.26"/>
    <x v="0"/>
  </r>
  <r>
    <x v="0"/>
    <x v="8"/>
    <x v="0"/>
    <s v="010-7810"/>
    <s v="GF-Other State"/>
    <s v="1110-1000-7107T"/>
    <s v="7107T"/>
    <s v="Early Literacy Support Block Grant S"/>
    <n v="1401401"/>
    <s v="FRIES EL"/>
    <x v="3"/>
    <s v="Medicare-Certificatd"/>
    <x v="0"/>
    <x v="0"/>
    <n v="202303"/>
    <d v="2023-03-03T00:00:00"/>
    <d v="2023-03-10T00:00:00"/>
    <d v="2023-03-10T00:00:00"/>
    <s v="B 0 2015"/>
    <n v="4956"/>
    <s v="Medr Taxes-ERd"/>
    <n v="625870"/>
    <s v="Josefina Huerta"/>
    <n v="625870"/>
    <s v="Josefina Huerta"/>
    <n v="11100731"/>
    <s v="ELEMENTARY TEACHER"/>
    <n v="30022450"/>
    <s v="ELEM TCHR"/>
    <n v="3001093"/>
    <n v="177175"/>
    <s v="009/2023"/>
    <s v="CE"/>
    <s v="Monthly Certificated"/>
    <s v="2UTK"/>
    <s v="UU-Teachers (K-12/Sp Ed)"/>
    <n v="0"/>
    <n v="0"/>
    <n v="5.44"/>
    <x v="0"/>
  </r>
  <r>
    <x v="0"/>
    <x v="8"/>
    <x v="0"/>
    <s v="010-7810"/>
    <s v="GF-Other State"/>
    <s v="1110-1000-7107T"/>
    <s v="7107T"/>
    <s v="Early Literacy Support Block Grant S"/>
    <n v="1401401"/>
    <s v="FRIES EL"/>
    <x v="3"/>
    <s v="Medicare-Certificatd"/>
    <x v="0"/>
    <x v="0"/>
    <n v="202303"/>
    <d v="2023-03-03T00:00:00"/>
    <d v="2023-03-10T00:00:00"/>
    <d v="2023-03-10T00:00:00"/>
    <s v="B 0 2015"/>
    <n v="4956"/>
    <s v="Medr Taxes-ERd"/>
    <n v="626494"/>
    <s v="Manuela Marrufo"/>
    <n v="626494"/>
    <s v="Manuela Marrufo"/>
    <n v="11100731"/>
    <s v="ELEMENTARY TEACHER"/>
    <n v="30022880"/>
    <s v="ELEM TCHR"/>
    <n v="3001093"/>
    <n v="177175"/>
    <s v="009/2023"/>
    <s v="CE"/>
    <s v="Monthly Certificated"/>
    <s v="2UTK"/>
    <s v="UU-Teachers (K-12/Sp Ed)"/>
    <n v="0"/>
    <n v="0"/>
    <n v="5.12"/>
    <x v="0"/>
  </r>
  <r>
    <x v="0"/>
    <x v="8"/>
    <x v="0"/>
    <s v="010-7810"/>
    <s v="GF-Other State"/>
    <s v="1110-1000-7107T"/>
    <s v="7107T"/>
    <s v="Early Literacy Support Block Grant S"/>
    <n v="1401401"/>
    <s v="FRIES EL"/>
    <x v="3"/>
    <s v="Medicare-Certificatd"/>
    <x v="0"/>
    <x v="0"/>
    <n v="202303"/>
    <d v="2023-03-03T00:00:00"/>
    <d v="2023-03-10T00:00:00"/>
    <d v="2023-03-10T00:00:00"/>
    <s v="B 0 2015"/>
    <n v="4956"/>
    <s v="Medr Taxes-ERd"/>
    <n v="648899"/>
    <s v="Susan Acevedo"/>
    <n v="648899"/>
    <s v="Susan Acevedo"/>
    <n v="11100731"/>
    <s v="ELEMENTARY TEACHER"/>
    <n v="30481415"/>
    <s v="ELEMENTARY TEACHER"/>
    <n v="3001020"/>
    <n v="177167"/>
    <s v="009/2023"/>
    <s v="CE"/>
    <s v="Monthly Certificated"/>
    <s v="2UTK"/>
    <s v="UU-Teachers (K-12/Sp Ed)"/>
    <n v="0"/>
    <n v="0"/>
    <n v="7.0000000000000007E-2"/>
    <x v="0"/>
  </r>
  <r>
    <x v="0"/>
    <x v="8"/>
    <x v="0"/>
    <s v="010-7810"/>
    <s v="GF-Other State"/>
    <s v="1110-1000-7107T"/>
    <s v="7107T"/>
    <s v="Early Literacy Support Block Grant S"/>
    <n v="1401401"/>
    <s v="FRIES EL"/>
    <x v="3"/>
    <s v="Medicare-Certificatd"/>
    <x v="0"/>
    <x v="0"/>
    <n v="202303"/>
    <d v="2023-03-03T00:00:00"/>
    <d v="2023-03-10T00:00:00"/>
    <d v="2023-03-10T00:00:00"/>
    <s v="B 0 2015"/>
    <n v="4956"/>
    <s v="Medr Taxes-ERd"/>
    <n v="1141934"/>
    <s v="Melina Anthony"/>
    <n v="1141934"/>
    <s v="Melina Anthony"/>
    <n v="11100731"/>
    <s v="ELEMENTARY TEACHER"/>
    <n v="30010251"/>
    <s v="ELEM TCHR"/>
    <n v="3001068"/>
    <n v="177188"/>
    <s v="009/2023"/>
    <s v="CE"/>
    <s v="Monthly Certificated"/>
    <s v="2UTK"/>
    <s v="UU-Teachers (K-12/Sp Ed)"/>
    <n v="0"/>
    <n v="0"/>
    <n v="4.07"/>
    <x v="0"/>
  </r>
  <r>
    <x v="0"/>
    <x v="8"/>
    <x v="0"/>
    <s v="010-7810"/>
    <s v="GF-Other State"/>
    <s v="1110-1000-7107T"/>
    <s v="7107T"/>
    <s v="Early Literacy Support Block Grant S"/>
    <n v="1401401"/>
    <s v="FRIES EL"/>
    <x v="3"/>
    <s v="Medicare-Certificatd"/>
    <x v="0"/>
    <x v="0"/>
    <n v="202303"/>
    <d v="2023-03-03T00:00:00"/>
    <d v="2023-04-05T00:00:00"/>
    <d v="2023-03-31T00:00:00"/>
    <n v="202304"/>
    <n v="4956"/>
    <s v="Medr Taxes-ERd"/>
    <n v="625870"/>
    <s v="Josefina Huerta"/>
    <n v="625870"/>
    <s v="Josefina Huerta"/>
    <n v="11100731"/>
    <s v="ELEMENTARY TEACHER"/>
    <n v="30022450"/>
    <s v="ELEM TCHR"/>
    <n v="3004646"/>
    <n v="177404"/>
    <s v="009/2023"/>
    <s v="CE"/>
    <s v="Monthly Certificated"/>
    <s v="2UTK"/>
    <s v="UU-Teachers (K-12/Sp Ed)"/>
    <n v="0"/>
    <n v="0"/>
    <n v="-0.06"/>
    <x v="0"/>
  </r>
  <r>
    <x v="0"/>
    <x v="8"/>
    <x v="0"/>
    <s v="010-7810"/>
    <s v="GF-Other State"/>
    <s v="1110-1000-7107T"/>
    <s v="7107T"/>
    <s v="Early Literacy Support Block Grant S"/>
    <n v="1401401"/>
    <s v="FRIES EL"/>
    <x v="3"/>
    <s v="Medicare-Certificatd"/>
    <x v="0"/>
    <x v="0"/>
    <n v="202303"/>
    <d v="2023-03-03T00:00:00"/>
    <d v="2023-04-05T00:00:00"/>
    <d v="2023-03-31T00:00:00"/>
    <n v="202304"/>
    <n v="4956"/>
    <s v="Medr Taxes-ERd"/>
    <n v="626494"/>
    <s v="Manuela Marrufo"/>
    <n v="626494"/>
    <s v="Manuela Marrufo"/>
    <n v="11100731"/>
    <s v="ELEMENTARY TEACHER"/>
    <n v="30022880"/>
    <s v="ELEM TCHR"/>
    <n v="3004646"/>
    <n v="177404"/>
    <s v="009/2023"/>
    <s v="CE"/>
    <s v="Monthly Certificated"/>
    <s v="2UTK"/>
    <s v="UU-Teachers (K-12/Sp Ed)"/>
    <n v="0"/>
    <n v="0"/>
    <n v="-0.06"/>
    <x v="0"/>
  </r>
  <r>
    <x v="0"/>
    <x v="8"/>
    <x v="0"/>
    <s v="010-7810"/>
    <s v="GF-Other State"/>
    <s v="1110-1000-7107T"/>
    <s v="7107T"/>
    <s v="Early Literacy Support Block Grant S"/>
    <n v="1401401"/>
    <s v="FRIES EL"/>
    <x v="3"/>
    <s v="Medicare-Certificatd"/>
    <x v="0"/>
    <x v="0"/>
    <n v="202303"/>
    <d v="2023-03-03T00:00:00"/>
    <d v="2023-04-05T00:00:00"/>
    <d v="2023-03-31T00:00:00"/>
    <n v="202304"/>
    <n v="4956"/>
    <s v="Medr Taxes-ERd"/>
    <n v="648899"/>
    <s v="Susan Acevedo"/>
    <n v="648899"/>
    <s v="Susan Acevedo"/>
    <n v="11100731"/>
    <s v="ELEMENTARY TEACHER"/>
    <n v="30481415"/>
    <s v="ELEMENTARY TEACHER"/>
    <n v="3005453"/>
    <n v="177397"/>
    <s v="009/2023"/>
    <s v="CE"/>
    <s v="Monthly Certificated"/>
    <s v="2UTK"/>
    <s v="UU-Teachers (K-12/Sp Ed)"/>
    <n v="0"/>
    <n v="0"/>
    <n v="-1.34"/>
    <x v="0"/>
  </r>
  <r>
    <x v="0"/>
    <x v="8"/>
    <x v="0"/>
    <s v="010-7810"/>
    <s v="GF-Other State"/>
    <s v="1110-1000-7107T"/>
    <s v="7107T"/>
    <s v="Early Literacy Support Block Grant S"/>
    <n v="1401401"/>
    <s v="FRIES EL"/>
    <x v="3"/>
    <s v="Medicare-Certificatd"/>
    <x v="0"/>
    <x v="0"/>
    <n v="202304"/>
    <d v="2023-04-05T00:00:00"/>
    <d v="2023-04-05T00:00:00"/>
    <d v="2023-03-31T00:00:00"/>
    <n v="202304"/>
    <n v="4956"/>
    <s v="Medr Taxes-ERd"/>
    <n v="648899"/>
    <s v="Susan Acevedo"/>
    <n v="648899"/>
    <s v="Susan Acevedo"/>
    <n v="11100731"/>
    <s v="ELEMENTARY TEACHER"/>
    <n v="30481415"/>
    <s v="ELEMENTARY TEACHER"/>
    <n v="3005453"/>
    <n v="177397"/>
    <s v="009/2023"/>
    <s v="CE"/>
    <s v="Monthly Certificated"/>
    <s v="2UTK"/>
    <s v="UU-Teachers (K-12/Sp Ed)"/>
    <n v="0"/>
    <n v="0"/>
    <n v="117.99"/>
    <x v="0"/>
  </r>
  <r>
    <x v="0"/>
    <x v="8"/>
    <x v="0"/>
    <s v="010-7810"/>
    <s v="GF-Other State"/>
    <s v="1110-1000-7107T"/>
    <s v="7107T"/>
    <s v="Early Literacy Support Block Grant S"/>
    <n v="1401401"/>
    <s v="FRIES EL"/>
    <x v="3"/>
    <s v="Medicare-Certificatd"/>
    <x v="0"/>
    <x v="0"/>
    <n v="202306"/>
    <d v="2023-03-23T00:00:00"/>
    <d v="2023-03-23T00:00:00"/>
    <d v="2023-03-31T00:00:00"/>
    <n v="202306"/>
    <n v="4956"/>
    <s v="Medr Taxes-ERd"/>
    <n v="1176670"/>
    <s v="Lucero Olivas Morales"/>
    <n v="1176670"/>
    <s v="Lucero Olivas Morales"/>
    <n v="11500953"/>
    <s v="TEACHER ASST - DEGREE TRA"/>
    <n v="30481413"/>
    <s v="TEACHER ASST - DEGREE TRA"/>
    <n v="3001225"/>
    <n v="177296"/>
    <s v="009/2023"/>
    <s v="SM"/>
    <s v="Semi-Mth Classified"/>
    <s v="2FDX"/>
    <s v="FF-Teacher Asst (Degree)"/>
    <n v="0"/>
    <n v="0"/>
    <n v="16.18"/>
    <x v="0"/>
  </r>
  <r>
    <x v="0"/>
    <x v="8"/>
    <x v="0"/>
    <s v="010-7810"/>
    <s v="GF-Other State"/>
    <s v="1110-1000-7107T"/>
    <s v="7107T"/>
    <s v="Early Literacy Support Block Grant S"/>
    <n v="1401401"/>
    <s v="FRIES EL"/>
    <x v="3"/>
    <s v="Medicare-Certificatd"/>
    <x v="0"/>
    <x v="0"/>
    <n v="202306"/>
    <d v="2023-03-23T00:00:00"/>
    <d v="2023-03-23T00:00:00"/>
    <d v="2023-03-31T00:00:00"/>
    <n v="202306"/>
    <n v="4956"/>
    <s v="Medr Taxes-ERd"/>
    <n v="1176790"/>
    <s v="Niah Carrillo"/>
    <n v="1176790"/>
    <s v="Niah Carrillo"/>
    <n v="11500953"/>
    <s v="TEACHER ASST - DEGREE TRA"/>
    <n v="30481414"/>
    <s v="TEACHER ASST - DEGREE TRA"/>
    <n v="3001225"/>
    <n v="177296"/>
    <s v="009/2023"/>
    <s v="SM"/>
    <s v="Semi-Mth Classified"/>
    <s v="2FDX"/>
    <s v="FF-Teacher Asst (Degree)"/>
    <n v="0"/>
    <n v="0"/>
    <n v="16.73"/>
    <x v="0"/>
  </r>
  <r>
    <x v="0"/>
    <x v="8"/>
    <x v="0"/>
    <s v="010-7810"/>
    <s v="GF-Other State"/>
    <s v="1110-1000-7107T"/>
    <s v="7107T"/>
    <s v="Early Literacy Support Block Grant S"/>
    <n v="1401401"/>
    <s v="FRIES EL"/>
    <x v="3"/>
    <s v="Medicare-Certificatd"/>
    <x v="0"/>
    <x v="0"/>
    <n v="202307"/>
    <d v="2023-04-07T00:00:00"/>
    <d v="2023-04-07T00:00:00"/>
    <d v="2023-03-31T00:00:00"/>
    <n v="202307"/>
    <n v="4956"/>
    <s v="Medr Taxes-ERd"/>
    <n v="1176670"/>
    <s v="Lucero Olivas Morales"/>
    <n v="1176670"/>
    <s v="Lucero Olivas Morales"/>
    <n v="11500953"/>
    <s v="TEACHER ASST - DEGREE TRA"/>
    <n v="30481413"/>
    <s v="TEACHER ASST - DEGREE TRA"/>
    <n v="3007708"/>
    <n v="177486"/>
    <s v="009/2023"/>
    <s v="SM"/>
    <s v="Semi-Mth Classified"/>
    <s v="2FDX"/>
    <s v="FF-Teacher Asst (Degree)"/>
    <n v="0"/>
    <n v="0"/>
    <n v="13.25"/>
    <x v="0"/>
  </r>
  <r>
    <x v="0"/>
    <x v="8"/>
    <x v="0"/>
    <s v="010-7810"/>
    <s v="GF-Other State"/>
    <s v="1110-1000-7107T"/>
    <s v="7107T"/>
    <s v="Early Literacy Support Block Grant S"/>
    <n v="1401401"/>
    <s v="FRIES EL"/>
    <x v="3"/>
    <s v="Medicare-Certificatd"/>
    <x v="0"/>
    <x v="0"/>
    <n v="202307"/>
    <d v="2023-04-07T00:00:00"/>
    <d v="2023-04-07T00:00:00"/>
    <d v="2023-03-31T00:00:00"/>
    <n v="202307"/>
    <n v="4956"/>
    <s v="Medr Taxes-ERd"/>
    <n v="1176790"/>
    <s v="Niah Carrillo"/>
    <n v="1176790"/>
    <s v="Niah Carrillo"/>
    <n v="11500953"/>
    <s v="TEACHER ASST - DEGREE TRA"/>
    <n v="30481414"/>
    <s v="TEACHER ASST - DEGREE TRA"/>
    <n v="3007708"/>
    <n v="177486"/>
    <s v="009/2023"/>
    <s v="SM"/>
    <s v="Semi-Mth Classified"/>
    <s v="2FDX"/>
    <s v="FF-Teacher Asst (Degree)"/>
    <n v="0"/>
    <n v="0"/>
    <n v="13.51"/>
    <x v="0"/>
  </r>
  <r>
    <x v="0"/>
    <x v="8"/>
    <x v="0"/>
    <s v="010-7810"/>
    <s v="GF-Other State"/>
    <s v="1110-1000-7107T"/>
    <s v="7107T"/>
    <s v="Early Literacy Support Block Grant S"/>
    <n v="1401401"/>
    <s v="FRIES EL"/>
    <x v="3"/>
    <s v="Medicare-Certificatd"/>
    <x v="0"/>
    <x v="0"/>
    <s v="B 0 2015"/>
    <d v="2023-03-10T00:00:00"/>
    <d v="2023-03-10T00:00:00"/>
    <d v="2023-03-10T00:00:00"/>
    <s v="B 0 2015"/>
    <n v="4956"/>
    <s v="Medr Taxes-ERd"/>
    <n v="648899"/>
    <s v="Susan Acevedo"/>
    <n v="648899"/>
    <s v="Susan Acevedo"/>
    <n v="11100731"/>
    <s v="ELEMENTARY TEACHER"/>
    <n v="30481415"/>
    <s v="ELEMENTARY TEACHER"/>
    <n v="3001020"/>
    <n v="177167"/>
    <s v="009/2023"/>
    <s v="CE"/>
    <s v="Monthly Certificated"/>
    <s v="2UTK"/>
    <s v="UU-Teachers (K-12/Sp Ed)"/>
    <n v="0"/>
    <n v="0"/>
    <n v="21.18"/>
    <x v="0"/>
  </r>
  <r>
    <x v="0"/>
    <x v="8"/>
    <x v="0"/>
    <s v="010-7810"/>
    <s v="GF-Other State"/>
    <s v="1110-1000-7107T"/>
    <s v="7107T"/>
    <s v="Early Literacy Support Block Grant S"/>
    <n v="1401401"/>
    <s v="FRIES EL"/>
    <x v="4"/>
    <s v="Ret InLieu-PARS-Cert"/>
    <x v="0"/>
    <x v="0"/>
    <n v="202306"/>
    <d v="2023-03-23T00:00:00"/>
    <d v="2023-03-23T00:00:00"/>
    <d v="2023-03-31T00:00:00"/>
    <n v="202306"/>
    <n v="4951"/>
    <s v="District Paid PARS"/>
    <n v="1176670"/>
    <s v="Lucero Olivas Morales"/>
    <n v="1176670"/>
    <s v="Lucero Olivas Morales"/>
    <n v="11500953"/>
    <s v="TEACHER ASST - DEGREE TRA"/>
    <n v="30481413"/>
    <s v="TEACHER ASST - DEGREE TRA"/>
    <n v="3001225"/>
    <n v="177296"/>
    <s v="009/2023"/>
    <s v="SM"/>
    <s v="Semi-Mth Classified"/>
    <s v="2FDX"/>
    <s v="FF-Teacher Asst (Degree)"/>
    <n v="0"/>
    <n v="0"/>
    <n v="41.86"/>
    <x v="0"/>
  </r>
  <r>
    <x v="0"/>
    <x v="8"/>
    <x v="0"/>
    <s v="010-7810"/>
    <s v="GF-Other State"/>
    <s v="1110-1000-7107T"/>
    <s v="7107T"/>
    <s v="Early Literacy Support Block Grant S"/>
    <n v="1401401"/>
    <s v="FRIES EL"/>
    <x v="4"/>
    <s v="Ret InLieu-PARS-Cert"/>
    <x v="0"/>
    <x v="0"/>
    <n v="202306"/>
    <d v="2023-03-23T00:00:00"/>
    <d v="2023-03-23T00:00:00"/>
    <d v="2023-03-31T00:00:00"/>
    <n v="202306"/>
    <n v="4951"/>
    <s v="District Paid PARS"/>
    <n v="1176790"/>
    <s v="Niah Carrillo"/>
    <n v="1176790"/>
    <s v="Niah Carrillo"/>
    <n v="11500953"/>
    <s v="TEACHER ASST - DEGREE TRA"/>
    <n v="30481414"/>
    <s v="TEACHER ASST - DEGREE TRA"/>
    <n v="3001225"/>
    <n v="177296"/>
    <s v="009/2023"/>
    <s v="SM"/>
    <s v="Semi-Mth Classified"/>
    <s v="2FDX"/>
    <s v="FF-Teacher Asst (Degree)"/>
    <n v="0"/>
    <n v="0"/>
    <n v="43.26"/>
    <x v="0"/>
  </r>
  <r>
    <x v="0"/>
    <x v="8"/>
    <x v="0"/>
    <s v="010-7810"/>
    <s v="GF-Other State"/>
    <s v="1110-1000-7107T"/>
    <s v="7107T"/>
    <s v="Early Literacy Support Block Grant S"/>
    <n v="1401401"/>
    <s v="FRIES EL"/>
    <x v="4"/>
    <s v="Ret InLieu-PARS-Cert"/>
    <x v="0"/>
    <x v="0"/>
    <n v="202307"/>
    <d v="2023-04-07T00:00:00"/>
    <d v="2023-04-07T00:00:00"/>
    <d v="2023-03-31T00:00:00"/>
    <n v="202307"/>
    <n v="4951"/>
    <s v="District Paid PARS"/>
    <n v="1176670"/>
    <s v="Lucero Olivas Morales"/>
    <n v="1176670"/>
    <s v="Lucero Olivas Morales"/>
    <n v="11500953"/>
    <s v="TEACHER ASST - DEGREE TRA"/>
    <n v="30481413"/>
    <s v="TEACHER ASST - DEGREE TRA"/>
    <n v="3007708"/>
    <n v="177486"/>
    <s v="009/2023"/>
    <s v="SM"/>
    <s v="Semi-Mth Classified"/>
    <s v="2FDX"/>
    <s v="FF-Teacher Asst (Degree)"/>
    <n v="0"/>
    <n v="0"/>
    <n v="34.25"/>
    <x v="0"/>
  </r>
  <r>
    <x v="0"/>
    <x v="8"/>
    <x v="0"/>
    <s v="010-7810"/>
    <s v="GF-Other State"/>
    <s v="1110-1000-7107T"/>
    <s v="7107T"/>
    <s v="Early Literacy Support Block Grant S"/>
    <n v="1401401"/>
    <s v="FRIES EL"/>
    <x v="4"/>
    <s v="Ret InLieu-PARS-Cert"/>
    <x v="0"/>
    <x v="0"/>
    <n v="202307"/>
    <d v="2023-04-07T00:00:00"/>
    <d v="2023-04-07T00:00:00"/>
    <d v="2023-03-31T00:00:00"/>
    <n v="202307"/>
    <n v="4951"/>
    <s v="District Paid PARS"/>
    <n v="1176790"/>
    <s v="Niah Carrillo"/>
    <n v="1176790"/>
    <s v="Niah Carrillo"/>
    <n v="11500953"/>
    <s v="TEACHER ASST - DEGREE TRA"/>
    <n v="30481414"/>
    <s v="TEACHER ASST - DEGREE TRA"/>
    <n v="3007708"/>
    <n v="177486"/>
    <s v="009/2023"/>
    <s v="SM"/>
    <s v="Semi-Mth Classified"/>
    <s v="2FDX"/>
    <s v="FF-Teacher Asst (Degree)"/>
    <n v="0"/>
    <n v="0"/>
    <n v="34.950000000000003"/>
    <x v="0"/>
  </r>
  <r>
    <x v="0"/>
    <x v="8"/>
    <x v="0"/>
    <s v="010-7810"/>
    <s v="GF-Other State"/>
    <s v="1110-1000-7107T"/>
    <s v="7107T"/>
    <s v="Early Literacy Support Block Grant S"/>
    <n v="1401401"/>
    <s v="FRIES EL"/>
    <x v="5"/>
    <s v="Health/Welfare-Cert"/>
    <x v="0"/>
    <x v="0"/>
    <n v="202304"/>
    <d v="2023-04-05T00:00:00"/>
    <d v="2023-04-05T00:00:00"/>
    <d v="2023-03-31T00:00:00"/>
    <n v="202304"/>
    <n v="4927"/>
    <s v="Health &amp; Medical Active"/>
    <n v="648899"/>
    <s v="Susan Acevedo"/>
    <n v="648899"/>
    <s v="Susan Acevedo"/>
    <n v="11100731"/>
    <s v="ELEMENTARY TEACHER"/>
    <n v="30481415"/>
    <s v="ELEMENTARY TEACHER"/>
    <n v="3005453"/>
    <n v="177397"/>
    <s v="009/2023"/>
    <s v="CE"/>
    <s v="Monthly Certificated"/>
    <s v="2UTK"/>
    <s v="UU-Teachers (K-12/Sp Ed)"/>
    <n v="0"/>
    <n v="0"/>
    <n v="1183.33"/>
    <x v="0"/>
  </r>
  <r>
    <x v="0"/>
    <x v="8"/>
    <x v="0"/>
    <s v="010-7810"/>
    <s v="GF-Other State"/>
    <s v="1110-1000-7107T"/>
    <s v="7107T"/>
    <s v="Early Literacy Support Block Grant S"/>
    <n v="1401401"/>
    <s v="FRIES EL"/>
    <x v="6"/>
    <s v="Unemploy Insur-Cert"/>
    <x v="0"/>
    <x v="0"/>
    <n v="202301"/>
    <d v="2023-01-05T00:00:00"/>
    <d v="2023-03-10T00:00:00"/>
    <d v="2023-03-10T00:00:00"/>
    <s v="B 0 2015"/>
    <n v="4960"/>
    <s v="State UI Tax"/>
    <n v="648899"/>
    <s v="Susan Acevedo"/>
    <n v="648899"/>
    <s v="Susan Acevedo"/>
    <n v="11100731"/>
    <s v="ELEMENTARY TEACHER"/>
    <n v="30481415"/>
    <s v="ELEMENTARY TEACHER"/>
    <n v="3001020"/>
    <n v="177167"/>
    <s v="009/2023"/>
    <s v="CE"/>
    <s v="Monthly Certificated"/>
    <s v="2UTK"/>
    <s v="UU-Teachers (K-12/Sp Ed)"/>
    <n v="0"/>
    <n v="0"/>
    <n v="-0.38"/>
    <x v="0"/>
  </r>
  <r>
    <x v="0"/>
    <x v="8"/>
    <x v="0"/>
    <s v="010-7810"/>
    <s v="GF-Other State"/>
    <s v="1110-1000-7107T"/>
    <s v="7107T"/>
    <s v="Early Literacy Support Block Grant S"/>
    <n v="1401401"/>
    <s v="FRIES EL"/>
    <x v="6"/>
    <s v="Unemploy Insur-Cert"/>
    <x v="0"/>
    <x v="0"/>
    <n v="202302"/>
    <d v="2023-02-03T00:00:00"/>
    <d v="2023-03-10T00:00:00"/>
    <d v="2023-03-10T00:00:00"/>
    <s v="B 0 2015"/>
    <n v="4960"/>
    <s v="State UI Tax"/>
    <n v="565622"/>
    <s v="Susana Hernandez"/>
    <n v="565622"/>
    <s v="Susana Hernandez"/>
    <n v="11100731"/>
    <s v="ELEMENTARY TEACHER"/>
    <n v="30025228"/>
    <s v="ELEM TCHR"/>
    <n v="3001019"/>
    <n v="177179"/>
    <s v="009/2023"/>
    <s v="CE"/>
    <s v="Monthly Certificated"/>
    <s v="2UTK"/>
    <s v="UU-Teachers (K-12/Sp Ed)"/>
    <n v="0"/>
    <n v="0"/>
    <n v="1.39"/>
    <x v="0"/>
  </r>
  <r>
    <x v="0"/>
    <x v="8"/>
    <x v="0"/>
    <s v="010-7810"/>
    <s v="GF-Other State"/>
    <s v="1110-1000-7107T"/>
    <s v="7107T"/>
    <s v="Early Literacy Support Block Grant S"/>
    <n v="1401401"/>
    <s v="FRIES EL"/>
    <x v="6"/>
    <s v="Unemploy Insur-Cert"/>
    <x v="0"/>
    <x v="0"/>
    <n v="202302"/>
    <d v="2023-02-03T00:00:00"/>
    <d v="2023-03-10T00:00:00"/>
    <d v="2023-03-10T00:00:00"/>
    <s v="B 0 2015"/>
    <n v="4960"/>
    <s v="State UI Tax"/>
    <n v="625870"/>
    <s v="Josefina Huerta"/>
    <n v="625870"/>
    <s v="Josefina Huerta"/>
    <n v="11100731"/>
    <s v="ELEMENTARY TEACHER"/>
    <n v="30022450"/>
    <s v="ELEM TCHR"/>
    <n v="3001093"/>
    <n v="177175"/>
    <s v="009/2023"/>
    <s v="CE"/>
    <s v="Monthly Certificated"/>
    <s v="2UTK"/>
    <s v="UU-Teachers (K-12/Sp Ed)"/>
    <n v="0"/>
    <n v="0"/>
    <n v="1.35"/>
    <x v="0"/>
  </r>
  <r>
    <x v="0"/>
    <x v="8"/>
    <x v="0"/>
    <s v="010-7810"/>
    <s v="GF-Other State"/>
    <s v="1110-1000-7107T"/>
    <s v="7107T"/>
    <s v="Early Literacy Support Block Grant S"/>
    <n v="1401401"/>
    <s v="FRIES EL"/>
    <x v="6"/>
    <s v="Unemploy Insur-Cert"/>
    <x v="0"/>
    <x v="0"/>
    <n v="202302"/>
    <d v="2023-02-03T00:00:00"/>
    <d v="2023-03-10T00:00:00"/>
    <d v="2023-03-10T00:00:00"/>
    <s v="B 0 2015"/>
    <n v="4960"/>
    <s v="State UI Tax"/>
    <n v="626494"/>
    <s v="Manuela Marrufo"/>
    <n v="626494"/>
    <s v="Manuela Marrufo"/>
    <n v="11100731"/>
    <s v="ELEMENTARY TEACHER"/>
    <n v="30022880"/>
    <s v="ELEM TCHR"/>
    <n v="3001093"/>
    <n v="177175"/>
    <s v="009/2023"/>
    <s v="CE"/>
    <s v="Monthly Certificated"/>
    <s v="2UTK"/>
    <s v="UU-Teachers (K-12/Sp Ed)"/>
    <n v="0"/>
    <n v="0"/>
    <n v="1.35"/>
    <x v="0"/>
  </r>
  <r>
    <x v="0"/>
    <x v="8"/>
    <x v="0"/>
    <s v="010-7810"/>
    <s v="GF-Other State"/>
    <s v="1110-1000-7107T"/>
    <s v="7107T"/>
    <s v="Early Literacy Support Block Grant S"/>
    <n v="1401401"/>
    <s v="FRIES EL"/>
    <x v="6"/>
    <s v="Unemploy Insur-Cert"/>
    <x v="0"/>
    <x v="0"/>
    <n v="202302"/>
    <d v="2023-02-03T00:00:00"/>
    <d v="2023-03-10T00:00:00"/>
    <d v="2023-03-10T00:00:00"/>
    <s v="B 0 2015"/>
    <n v="4960"/>
    <s v="State UI Tax"/>
    <n v="648899"/>
    <s v="Susan Acevedo"/>
    <n v="648899"/>
    <s v="Susan Acevedo"/>
    <n v="11100731"/>
    <s v="ELEMENTARY TEACHER"/>
    <n v="30481415"/>
    <s v="ELEMENTARY TEACHER"/>
    <n v="3001020"/>
    <n v="177167"/>
    <s v="009/2023"/>
    <s v="CE"/>
    <s v="Monthly Certificated"/>
    <s v="2UTK"/>
    <s v="UU-Teachers (K-12/Sp Ed)"/>
    <n v="0"/>
    <n v="0"/>
    <n v="-2.85"/>
    <x v="0"/>
  </r>
  <r>
    <x v="0"/>
    <x v="8"/>
    <x v="0"/>
    <s v="010-7810"/>
    <s v="GF-Other State"/>
    <s v="1110-1000-7107T"/>
    <s v="7107T"/>
    <s v="Early Literacy Support Block Grant S"/>
    <n v="1401401"/>
    <s v="FRIES EL"/>
    <x v="6"/>
    <s v="Unemploy Insur-Cert"/>
    <x v="0"/>
    <x v="0"/>
    <n v="202302"/>
    <d v="2023-02-03T00:00:00"/>
    <d v="2023-03-10T00:00:00"/>
    <d v="2023-03-10T00:00:00"/>
    <s v="B 0 2015"/>
    <n v="4960"/>
    <s v="State UI Tax"/>
    <n v="1141934"/>
    <s v="Melina Anthony"/>
    <n v="1141934"/>
    <s v="Melina Anthony"/>
    <n v="11100731"/>
    <s v="ELEMENTARY TEACHER"/>
    <n v="30010251"/>
    <s v="ELEM TCHR"/>
    <n v="3001068"/>
    <n v="177188"/>
    <s v="009/2023"/>
    <s v="CE"/>
    <s v="Monthly Certificated"/>
    <s v="2UTK"/>
    <s v="UU-Teachers (K-12/Sp Ed)"/>
    <n v="0"/>
    <n v="0"/>
    <n v="1.03"/>
    <x v="0"/>
  </r>
  <r>
    <x v="0"/>
    <x v="8"/>
    <x v="0"/>
    <s v="010-7810"/>
    <s v="GF-Other State"/>
    <s v="1110-1000-7107T"/>
    <s v="7107T"/>
    <s v="Early Literacy Support Block Grant S"/>
    <n v="1401401"/>
    <s v="FRIES EL"/>
    <x v="6"/>
    <s v="Unemploy Insur-Cert"/>
    <x v="0"/>
    <x v="0"/>
    <n v="202303"/>
    <d v="2023-03-03T00:00:00"/>
    <d v="2023-03-10T00:00:00"/>
    <d v="2023-03-10T00:00:00"/>
    <s v="B 0 2015"/>
    <n v="4960"/>
    <s v="State UI Tax"/>
    <n v="565622"/>
    <s v="Susana Hernandez"/>
    <n v="565622"/>
    <s v="Susana Hernandez"/>
    <n v="11100731"/>
    <s v="ELEMENTARY TEACHER"/>
    <n v="30025228"/>
    <s v="ELEM TCHR"/>
    <n v="3001019"/>
    <n v="177179"/>
    <s v="009/2023"/>
    <s v="CE"/>
    <s v="Monthly Certificated"/>
    <s v="2UTK"/>
    <s v="UU-Teachers (K-12/Sp Ed)"/>
    <n v="0"/>
    <n v="0"/>
    <n v="1.81"/>
    <x v="0"/>
  </r>
  <r>
    <x v="0"/>
    <x v="8"/>
    <x v="0"/>
    <s v="010-7810"/>
    <s v="GF-Other State"/>
    <s v="1110-1000-7107T"/>
    <s v="7107T"/>
    <s v="Early Literacy Support Block Grant S"/>
    <n v="1401401"/>
    <s v="FRIES EL"/>
    <x v="6"/>
    <s v="Unemploy Insur-Cert"/>
    <x v="0"/>
    <x v="0"/>
    <n v="202303"/>
    <d v="2023-03-03T00:00:00"/>
    <d v="2023-03-10T00:00:00"/>
    <d v="2023-03-10T00:00:00"/>
    <s v="B 0 2015"/>
    <n v="4960"/>
    <s v="State UI Tax"/>
    <n v="625870"/>
    <s v="Josefina Huerta"/>
    <n v="625870"/>
    <s v="Josefina Huerta"/>
    <n v="11100731"/>
    <s v="ELEMENTARY TEACHER"/>
    <n v="30022450"/>
    <s v="ELEM TCHR"/>
    <n v="3001093"/>
    <n v="177175"/>
    <s v="009/2023"/>
    <s v="CE"/>
    <s v="Monthly Certificated"/>
    <s v="2UTK"/>
    <s v="UU-Teachers (K-12/Sp Ed)"/>
    <n v="0"/>
    <n v="0"/>
    <n v="1.88"/>
    <x v="0"/>
  </r>
  <r>
    <x v="0"/>
    <x v="8"/>
    <x v="0"/>
    <s v="010-7810"/>
    <s v="GF-Other State"/>
    <s v="1110-1000-7107T"/>
    <s v="7107T"/>
    <s v="Early Literacy Support Block Grant S"/>
    <n v="1401401"/>
    <s v="FRIES EL"/>
    <x v="6"/>
    <s v="Unemploy Insur-Cert"/>
    <x v="0"/>
    <x v="0"/>
    <n v="202303"/>
    <d v="2023-03-03T00:00:00"/>
    <d v="2023-03-10T00:00:00"/>
    <d v="2023-03-10T00:00:00"/>
    <s v="B 0 2015"/>
    <n v="4960"/>
    <s v="State UI Tax"/>
    <n v="626494"/>
    <s v="Manuela Marrufo"/>
    <n v="626494"/>
    <s v="Manuela Marrufo"/>
    <n v="11100731"/>
    <s v="ELEMENTARY TEACHER"/>
    <n v="30022880"/>
    <s v="ELEM TCHR"/>
    <n v="3001093"/>
    <n v="177175"/>
    <s v="009/2023"/>
    <s v="CE"/>
    <s v="Monthly Certificated"/>
    <s v="2UTK"/>
    <s v="UU-Teachers (K-12/Sp Ed)"/>
    <n v="0"/>
    <n v="0"/>
    <n v="1.76"/>
    <x v="0"/>
  </r>
  <r>
    <x v="0"/>
    <x v="8"/>
    <x v="0"/>
    <s v="010-7810"/>
    <s v="GF-Other State"/>
    <s v="1110-1000-7107T"/>
    <s v="7107T"/>
    <s v="Early Literacy Support Block Grant S"/>
    <n v="1401401"/>
    <s v="FRIES EL"/>
    <x v="6"/>
    <s v="Unemploy Insur-Cert"/>
    <x v="0"/>
    <x v="0"/>
    <n v="202303"/>
    <d v="2023-03-03T00:00:00"/>
    <d v="2023-03-10T00:00:00"/>
    <d v="2023-03-10T00:00:00"/>
    <s v="B 0 2015"/>
    <n v="4960"/>
    <s v="State UI Tax"/>
    <n v="648899"/>
    <s v="Susan Acevedo"/>
    <n v="648899"/>
    <s v="Susan Acevedo"/>
    <n v="11100731"/>
    <s v="ELEMENTARY TEACHER"/>
    <n v="30481415"/>
    <s v="ELEMENTARY TEACHER"/>
    <n v="3001020"/>
    <n v="177167"/>
    <s v="009/2023"/>
    <s v="CE"/>
    <s v="Monthly Certificated"/>
    <s v="2UTK"/>
    <s v="UU-Teachers (K-12/Sp Ed)"/>
    <n v="0"/>
    <n v="0"/>
    <n v="0.03"/>
    <x v="0"/>
  </r>
  <r>
    <x v="0"/>
    <x v="8"/>
    <x v="0"/>
    <s v="010-7810"/>
    <s v="GF-Other State"/>
    <s v="1110-1000-7107T"/>
    <s v="7107T"/>
    <s v="Early Literacy Support Block Grant S"/>
    <n v="1401401"/>
    <s v="FRIES EL"/>
    <x v="6"/>
    <s v="Unemploy Insur-Cert"/>
    <x v="0"/>
    <x v="0"/>
    <n v="202303"/>
    <d v="2023-03-03T00:00:00"/>
    <d v="2023-03-10T00:00:00"/>
    <d v="2023-03-10T00:00:00"/>
    <s v="B 0 2015"/>
    <n v="4960"/>
    <s v="State UI Tax"/>
    <n v="1141934"/>
    <s v="Melina Anthony"/>
    <n v="1141934"/>
    <s v="Melina Anthony"/>
    <n v="11100731"/>
    <s v="ELEMENTARY TEACHER"/>
    <n v="30010251"/>
    <s v="ELEM TCHR"/>
    <n v="3001068"/>
    <n v="177188"/>
    <s v="009/2023"/>
    <s v="CE"/>
    <s v="Monthly Certificated"/>
    <s v="2UTK"/>
    <s v="UU-Teachers (K-12/Sp Ed)"/>
    <n v="0"/>
    <n v="0"/>
    <n v="1.4"/>
    <x v="0"/>
  </r>
  <r>
    <x v="0"/>
    <x v="8"/>
    <x v="0"/>
    <s v="010-7810"/>
    <s v="GF-Other State"/>
    <s v="1110-1000-7107T"/>
    <s v="7107T"/>
    <s v="Early Literacy Support Block Grant S"/>
    <n v="1401401"/>
    <s v="FRIES EL"/>
    <x v="6"/>
    <s v="Unemploy Insur-Cert"/>
    <x v="0"/>
    <x v="0"/>
    <n v="202303"/>
    <d v="2023-03-03T00:00:00"/>
    <d v="2023-04-05T00:00:00"/>
    <d v="2023-03-31T00:00:00"/>
    <n v="202304"/>
    <n v="4960"/>
    <s v="State UI Tax"/>
    <n v="625870"/>
    <s v="Josefina Huerta"/>
    <n v="625870"/>
    <s v="Josefina Huerta"/>
    <n v="11100731"/>
    <s v="ELEMENTARY TEACHER"/>
    <n v="30022450"/>
    <s v="ELEM TCHR"/>
    <n v="3004646"/>
    <n v="177404"/>
    <s v="009/2023"/>
    <s v="CE"/>
    <s v="Monthly Certificated"/>
    <s v="2UTK"/>
    <s v="UU-Teachers (K-12/Sp Ed)"/>
    <n v="0"/>
    <n v="0"/>
    <n v="-0.02"/>
    <x v="0"/>
  </r>
  <r>
    <x v="0"/>
    <x v="8"/>
    <x v="0"/>
    <s v="010-7810"/>
    <s v="GF-Other State"/>
    <s v="1110-1000-7107T"/>
    <s v="7107T"/>
    <s v="Early Literacy Support Block Grant S"/>
    <n v="1401401"/>
    <s v="FRIES EL"/>
    <x v="6"/>
    <s v="Unemploy Insur-Cert"/>
    <x v="0"/>
    <x v="0"/>
    <n v="202303"/>
    <d v="2023-03-03T00:00:00"/>
    <d v="2023-04-05T00:00:00"/>
    <d v="2023-03-31T00:00:00"/>
    <n v="202304"/>
    <n v="4960"/>
    <s v="State UI Tax"/>
    <n v="626494"/>
    <s v="Manuela Marrufo"/>
    <n v="626494"/>
    <s v="Manuela Marrufo"/>
    <n v="11100731"/>
    <s v="ELEMENTARY TEACHER"/>
    <n v="30022880"/>
    <s v="ELEM TCHR"/>
    <n v="3004646"/>
    <n v="177404"/>
    <s v="009/2023"/>
    <s v="CE"/>
    <s v="Monthly Certificated"/>
    <s v="2UTK"/>
    <s v="UU-Teachers (K-12/Sp Ed)"/>
    <n v="0"/>
    <n v="0"/>
    <n v="-0.01"/>
    <x v="0"/>
  </r>
  <r>
    <x v="0"/>
    <x v="8"/>
    <x v="0"/>
    <s v="010-7810"/>
    <s v="GF-Other State"/>
    <s v="1110-1000-7107T"/>
    <s v="7107T"/>
    <s v="Early Literacy Support Block Grant S"/>
    <n v="1401401"/>
    <s v="FRIES EL"/>
    <x v="6"/>
    <s v="Unemploy Insur-Cert"/>
    <x v="0"/>
    <x v="0"/>
    <n v="202303"/>
    <d v="2023-03-03T00:00:00"/>
    <d v="2023-04-05T00:00:00"/>
    <d v="2023-03-31T00:00:00"/>
    <n v="202304"/>
    <n v="4960"/>
    <s v="State UI Tax"/>
    <n v="648899"/>
    <s v="Susan Acevedo"/>
    <n v="648899"/>
    <s v="Susan Acevedo"/>
    <n v="11100731"/>
    <s v="ELEMENTARY TEACHER"/>
    <n v="30481415"/>
    <s v="ELEMENTARY TEACHER"/>
    <n v="3005453"/>
    <n v="177397"/>
    <s v="009/2023"/>
    <s v="CE"/>
    <s v="Monthly Certificated"/>
    <s v="2UTK"/>
    <s v="UU-Teachers (K-12/Sp Ed)"/>
    <n v="0"/>
    <n v="0"/>
    <n v="-0.47"/>
    <x v="0"/>
  </r>
  <r>
    <x v="0"/>
    <x v="8"/>
    <x v="0"/>
    <s v="010-7810"/>
    <s v="GF-Other State"/>
    <s v="1110-1000-7107T"/>
    <s v="7107T"/>
    <s v="Early Literacy Support Block Grant S"/>
    <n v="1401401"/>
    <s v="FRIES EL"/>
    <x v="6"/>
    <s v="Unemploy Insur-Cert"/>
    <x v="0"/>
    <x v="0"/>
    <n v="202304"/>
    <d v="2023-04-05T00:00:00"/>
    <d v="2023-04-05T00:00:00"/>
    <d v="2023-03-31T00:00:00"/>
    <n v="202304"/>
    <n v="4960"/>
    <s v="State UI Tax"/>
    <n v="648899"/>
    <s v="Susan Acevedo"/>
    <n v="648899"/>
    <s v="Susan Acevedo"/>
    <n v="11100731"/>
    <s v="ELEMENTARY TEACHER"/>
    <n v="30481415"/>
    <s v="ELEMENTARY TEACHER"/>
    <n v="3005453"/>
    <n v="177397"/>
    <s v="009/2023"/>
    <s v="CE"/>
    <s v="Monthly Certificated"/>
    <s v="2UTK"/>
    <s v="UU-Teachers (K-12/Sp Ed)"/>
    <n v="0"/>
    <n v="0"/>
    <n v="40.69"/>
    <x v="0"/>
  </r>
  <r>
    <x v="0"/>
    <x v="8"/>
    <x v="0"/>
    <s v="010-7810"/>
    <s v="GF-Other State"/>
    <s v="1110-1000-7107T"/>
    <s v="7107T"/>
    <s v="Early Literacy Support Block Grant S"/>
    <n v="1401401"/>
    <s v="FRIES EL"/>
    <x v="6"/>
    <s v="Unemploy Insur-Cert"/>
    <x v="0"/>
    <x v="0"/>
    <n v="202306"/>
    <d v="2023-03-23T00:00:00"/>
    <d v="2023-03-23T00:00:00"/>
    <d v="2023-03-31T00:00:00"/>
    <n v="202306"/>
    <n v="4960"/>
    <s v="State UI Tax"/>
    <n v="1176670"/>
    <s v="Lucero Olivas Morales"/>
    <n v="1176670"/>
    <s v="Lucero Olivas Morales"/>
    <n v="11500953"/>
    <s v="TEACHER ASST - DEGREE TRA"/>
    <n v="30481413"/>
    <s v="TEACHER ASST - DEGREE TRA"/>
    <n v="3001225"/>
    <n v="177296"/>
    <s v="009/2023"/>
    <s v="SM"/>
    <s v="Semi-Mth Classified"/>
    <s v="2FDX"/>
    <s v="FF-Teacher Asst (Degree)"/>
    <n v="0"/>
    <n v="0"/>
    <n v="5.58"/>
    <x v="0"/>
  </r>
  <r>
    <x v="0"/>
    <x v="8"/>
    <x v="0"/>
    <s v="010-7810"/>
    <s v="GF-Other State"/>
    <s v="1110-1000-7107T"/>
    <s v="7107T"/>
    <s v="Early Literacy Support Block Grant S"/>
    <n v="1401401"/>
    <s v="FRIES EL"/>
    <x v="6"/>
    <s v="Unemploy Insur-Cert"/>
    <x v="0"/>
    <x v="0"/>
    <n v="202306"/>
    <d v="2023-03-23T00:00:00"/>
    <d v="2023-03-23T00:00:00"/>
    <d v="2023-03-31T00:00:00"/>
    <n v="202306"/>
    <n v="4960"/>
    <s v="State UI Tax"/>
    <n v="1176790"/>
    <s v="Niah Carrillo"/>
    <n v="1176790"/>
    <s v="Niah Carrillo"/>
    <n v="11500953"/>
    <s v="TEACHER ASST - DEGREE TRA"/>
    <n v="30481414"/>
    <s v="TEACHER ASST - DEGREE TRA"/>
    <n v="3001225"/>
    <n v="177296"/>
    <s v="009/2023"/>
    <s v="SM"/>
    <s v="Semi-Mth Classified"/>
    <s v="2FDX"/>
    <s v="FF-Teacher Asst (Degree)"/>
    <n v="0"/>
    <n v="0"/>
    <n v="5.77"/>
    <x v="0"/>
  </r>
  <r>
    <x v="0"/>
    <x v="8"/>
    <x v="0"/>
    <s v="010-7810"/>
    <s v="GF-Other State"/>
    <s v="1110-1000-7107T"/>
    <s v="7107T"/>
    <s v="Early Literacy Support Block Grant S"/>
    <n v="1401401"/>
    <s v="FRIES EL"/>
    <x v="6"/>
    <s v="Unemploy Insur-Cert"/>
    <x v="0"/>
    <x v="0"/>
    <n v="202307"/>
    <d v="2023-04-07T00:00:00"/>
    <d v="2023-04-07T00:00:00"/>
    <d v="2023-03-31T00:00:00"/>
    <n v="202307"/>
    <n v="4960"/>
    <s v="State UI Tax"/>
    <n v="1176670"/>
    <s v="Lucero Olivas Morales"/>
    <n v="1176670"/>
    <s v="Lucero Olivas Morales"/>
    <n v="11500953"/>
    <s v="TEACHER ASST - DEGREE TRA"/>
    <n v="30481413"/>
    <s v="TEACHER ASST - DEGREE TRA"/>
    <n v="3007708"/>
    <n v="177486"/>
    <s v="009/2023"/>
    <s v="SM"/>
    <s v="Semi-Mth Classified"/>
    <s v="2FDX"/>
    <s v="FF-Teacher Asst (Degree)"/>
    <n v="0"/>
    <n v="0"/>
    <n v="4.57"/>
    <x v="0"/>
  </r>
  <r>
    <x v="0"/>
    <x v="8"/>
    <x v="0"/>
    <s v="010-7810"/>
    <s v="GF-Other State"/>
    <s v="1110-1000-7107T"/>
    <s v="7107T"/>
    <s v="Early Literacy Support Block Grant S"/>
    <n v="1401401"/>
    <s v="FRIES EL"/>
    <x v="6"/>
    <s v="Unemploy Insur-Cert"/>
    <x v="0"/>
    <x v="0"/>
    <n v="202307"/>
    <d v="2023-04-07T00:00:00"/>
    <d v="2023-04-07T00:00:00"/>
    <d v="2023-03-31T00:00:00"/>
    <n v="202307"/>
    <n v="4960"/>
    <s v="State UI Tax"/>
    <n v="1176790"/>
    <s v="Niah Carrillo"/>
    <n v="1176790"/>
    <s v="Niah Carrillo"/>
    <n v="11500953"/>
    <s v="TEACHER ASST - DEGREE TRA"/>
    <n v="30481414"/>
    <s v="TEACHER ASST - DEGREE TRA"/>
    <n v="3007708"/>
    <n v="177486"/>
    <s v="009/2023"/>
    <s v="SM"/>
    <s v="Semi-Mth Classified"/>
    <s v="2FDX"/>
    <s v="FF-Teacher Asst (Degree)"/>
    <n v="0"/>
    <n v="0"/>
    <n v="4.66"/>
    <x v="0"/>
  </r>
  <r>
    <x v="0"/>
    <x v="8"/>
    <x v="0"/>
    <s v="010-7810"/>
    <s v="GF-Other State"/>
    <s v="1110-1000-7107T"/>
    <s v="7107T"/>
    <s v="Early Literacy Support Block Grant S"/>
    <n v="1401401"/>
    <s v="FRIES EL"/>
    <x v="6"/>
    <s v="Unemploy Insur-Cert"/>
    <x v="0"/>
    <x v="0"/>
    <s v="B 0 2015"/>
    <d v="2023-03-10T00:00:00"/>
    <d v="2023-03-10T00:00:00"/>
    <d v="2023-03-10T00:00:00"/>
    <s v="B 0 2015"/>
    <n v="4960"/>
    <s v="State UI Tax"/>
    <n v="648899"/>
    <s v="Susan Acevedo"/>
    <n v="648899"/>
    <s v="Susan Acevedo"/>
    <n v="11100731"/>
    <s v="ELEMENTARY TEACHER"/>
    <n v="30481415"/>
    <s v="ELEMENTARY TEACHER"/>
    <n v="3001020"/>
    <n v="177167"/>
    <s v="009/2023"/>
    <s v="CE"/>
    <s v="Monthly Certificated"/>
    <s v="2UTK"/>
    <s v="UU-Teachers (K-12/Sp Ed)"/>
    <n v="0"/>
    <n v="0"/>
    <n v="7.3"/>
    <x v="0"/>
  </r>
  <r>
    <x v="0"/>
    <x v="8"/>
    <x v="0"/>
    <s v="010-7810"/>
    <s v="GF-Other State"/>
    <s v="1110-1000-7107T"/>
    <s v="7107T"/>
    <s v="Early Literacy Support Block Grant S"/>
    <n v="1401401"/>
    <s v="FRIES EL"/>
    <x v="7"/>
    <s v="Workers Comp - Cert"/>
    <x v="0"/>
    <x v="0"/>
    <n v="202302"/>
    <d v="2023-02-03T00:00:00"/>
    <d v="2023-03-10T00:00:00"/>
    <d v="2023-03-10T00:00:00"/>
    <s v="B 0 2015"/>
    <s v="390R"/>
    <s v="Works Comp ER"/>
    <n v="565622"/>
    <s v="Susana Hernandez"/>
    <n v="565622"/>
    <s v="Susana Hernandez"/>
    <n v="11100731"/>
    <s v="ELEMENTARY TEACHER"/>
    <n v="30025228"/>
    <s v="ELEM TCHR"/>
    <n v="3001019"/>
    <n v="177179"/>
    <s v="009/2023"/>
    <s v="CE"/>
    <s v="Monthly Certificated"/>
    <s v="2UTK"/>
    <s v="UU-Teachers (K-12/Sp Ed)"/>
    <n v="0"/>
    <n v="0"/>
    <n v="7.99"/>
    <x v="0"/>
  </r>
  <r>
    <x v="0"/>
    <x v="8"/>
    <x v="0"/>
    <s v="010-7810"/>
    <s v="GF-Other State"/>
    <s v="1110-1000-7107T"/>
    <s v="7107T"/>
    <s v="Early Literacy Support Block Grant S"/>
    <n v="1401401"/>
    <s v="FRIES EL"/>
    <x v="7"/>
    <s v="Workers Comp - Cert"/>
    <x v="0"/>
    <x v="0"/>
    <n v="202302"/>
    <d v="2023-02-03T00:00:00"/>
    <d v="2023-03-10T00:00:00"/>
    <d v="2023-03-10T00:00:00"/>
    <s v="B 0 2015"/>
    <s v="390R"/>
    <s v="Works Comp ER"/>
    <n v="625870"/>
    <s v="Josefina Huerta"/>
    <n v="625870"/>
    <s v="Josefina Huerta"/>
    <n v="11100731"/>
    <s v="ELEMENTARY TEACHER"/>
    <n v="30022450"/>
    <s v="ELEM TCHR"/>
    <n v="3001093"/>
    <n v="177175"/>
    <s v="009/2023"/>
    <s v="CE"/>
    <s v="Monthly Certificated"/>
    <s v="2UTK"/>
    <s v="UU-Teachers (K-12/Sp Ed)"/>
    <n v="0"/>
    <n v="0"/>
    <n v="8.1999999999999993"/>
    <x v="0"/>
  </r>
  <r>
    <x v="0"/>
    <x v="8"/>
    <x v="0"/>
    <s v="010-7810"/>
    <s v="GF-Other State"/>
    <s v="1110-1000-7107T"/>
    <s v="7107T"/>
    <s v="Early Literacy Support Block Grant S"/>
    <n v="1401401"/>
    <s v="FRIES EL"/>
    <x v="7"/>
    <s v="Workers Comp - Cert"/>
    <x v="0"/>
    <x v="0"/>
    <n v="202302"/>
    <d v="2023-02-03T00:00:00"/>
    <d v="2023-03-10T00:00:00"/>
    <d v="2023-03-10T00:00:00"/>
    <s v="B 0 2015"/>
    <s v="390R"/>
    <s v="Works Comp ER"/>
    <n v="626494"/>
    <s v="Manuela Marrufo"/>
    <n v="626494"/>
    <s v="Manuela Marrufo"/>
    <n v="11100731"/>
    <s v="ELEMENTARY TEACHER"/>
    <n v="30022880"/>
    <s v="ELEM TCHR"/>
    <n v="3001093"/>
    <n v="177175"/>
    <s v="009/2023"/>
    <s v="CE"/>
    <s v="Monthly Certificated"/>
    <s v="2UTK"/>
    <s v="UU-Teachers (K-12/Sp Ed)"/>
    <n v="0"/>
    <n v="0"/>
    <n v="7.76"/>
    <x v="0"/>
  </r>
  <r>
    <x v="0"/>
    <x v="8"/>
    <x v="0"/>
    <s v="010-7810"/>
    <s v="GF-Other State"/>
    <s v="1110-1000-7107T"/>
    <s v="7107T"/>
    <s v="Early Literacy Support Block Grant S"/>
    <n v="1401401"/>
    <s v="FRIES EL"/>
    <x v="7"/>
    <s v="Workers Comp - Cert"/>
    <x v="0"/>
    <x v="0"/>
    <n v="202302"/>
    <d v="2023-02-03T00:00:00"/>
    <d v="2023-03-10T00:00:00"/>
    <d v="2023-03-10T00:00:00"/>
    <s v="B 0 2015"/>
    <s v="390R"/>
    <s v="Works Comp ER"/>
    <n v="648899"/>
    <s v="Susan Acevedo"/>
    <n v="648899"/>
    <s v="Susan Acevedo"/>
    <n v="11100731"/>
    <s v="ELEMENTARY TEACHER"/>
    <n v="30481415"/>
    <s v="ELEMENTARY TEACHER"/>
    <n v="3001020"/>
    <n v="177167"/>
    <s v="009/2023"/>
    <s v="CE"/>
    <s v="Monthly Certificated"/>
    <s v="2UTK"/>
    <s v="UU-Teachers (K-12/Sp Ed)"/>
    <n v="0"/>
    <n v="0"/>
    <n v="8.25"/>
    <x v="0"/>
  </r>
  <r>
    <x v="0"/>
    <x v="8"/>
    <x v="0"/>
    <s v="010-7810"/>
    <s v="GF-Other State"/>
    <s v="1110-1000-7107T"/>
    <s v="7107T"/>
    <s v="Early Literacy Support Block Grant S"/>
    <n v="1401401"/>
    <s v="FRIES EL"/>
    <x v="7"/>
    <s v="Workers Comp - Cert"/>
    <x v="0"/>
    <x v="0"/>
    <n v="202302"/>
    <d v="2023-02-03T00:00:00"/>
    <d v="2023-03-10T00:00:00"/>
    <d v="2023-03-10T00:00:00"/>
    <s v="B 0 2015"/>
    <s v="390R"/>
    <s v="Works Comp ER"/>
    <n v="1141934"/>
    <s v="Melina Anthony"/>
    <n v="1141934"/>
    <s v="Melina Anthony"/>
    <n v="11100731"/>
    <s v="ELEMENTARY TEACHER"/>
    <n v="30010251"/>
    <s v="ELEM TCHR"/>
    <n v="3001068"/>
    <n v="177188"/>
    <s v="009/2023"/>
    <s v="CE"/>
    <s v="Monthly Certificated"/>
    <s v="2UTK"/>
    <s v="UU-Teachers (K-12/Sp Ed)"/>
    <n v="0"/>
    <n v="0"/>
    <n v="5.71"/>
    <x v="0"/>
  </r>
  <r>
    <x v="0"/>
    <x v="8"/>
    <x v="0"/>
    <s v="010-7810"/>
    <s v="GF-Other State"/>
    <s v="1110-1000-7107T"/>
    <s v="7107T"/>
    <s v="Early Literacy Support Block Grant S"/>
    <n v="1401401"/>
    <s v="FRIES EL"/>
    <x v="7"/>
    <s v="Workers Comp - Cert"/>
    <x v="0"/>
    <x v="0"/>
    <n v="202303"/>
    <d v="2023-03-03T00:00:00"/>
    <d v="2023-03-10T00:00:00"/>
    <d v="2023-03-10T00:00:00"/>
    <s v="B 0 2015"/>
    <s v="390R"/>
    <s v="Works Comp ER"/>
    <n v="565622"/>
    <s v="Susana Hernandez"/>
    <n v="565622"/>
    <s v="Susana Hernandez"/>
    <n v="11100731"/>
    <s v="ELEMENTARY TEACHER"/>
    <n v="30025228"/>
    <s v="ELEM TCHR"/>
    <n v="3001019"/>
    <n v="177179"/>
    <s v="009/2023"/>
    <s v="CE"/>
    <s v="Monthly Certificated"/>
    <s v="2UTK"/>
    <s v="UU-Teachers (K-12/Sp Ed)"/>
    <n v="0"/>
    <n v="0"/>
    <n v="10.98"/>
    <x v="0"/>
  </r>
  <r>
    <x v="0"/>
    <x v="8"/>
    <x v="0"/>
    <s v="010-7810"/>
    <s v="GF-Other State"/>
    <s v="1110-1000-7107T"/>
    <s v="7107T"/>
    <s v="Early Literacy Support Block Grant S"/>
    <n v="1401401"/>
    <s v="FRIES EL"/>
    <x v="7"/>
    <s v="Workers Comp - Cert"/>
    <x v="0"/>
    <x v="0"/>
    <n v="202303"/>
    <d v="2023-03-03T00:00:00"/>
    <d v="2023-03-10T00:00:00"/>
    <d v="2023-03-10T00:00:00"/>
    <s v="B 0 2015"/>
    <s v="390R"/>
    <s v="Works Comp ER"/>
    <n v="625870"/>
    <s v="Josefina Huerta"/>
    <n v="625870"/>
    <s v="Josefina Huerta"/>
    <n v="11100731"/>
    <s v="ELEMENTARY TEACHER"/>
    <n v="30022450"/>
    <s v="ELEM TCHR"/>
    <n v="3001093"/>
    <n v="177175"/>
    <s v="009/2023"/>
    <s v="CE"/>
    <s v="Monthly Certificated"/>
    <s v="2UTK"/>
    <s v="UU-Teachers (K-12/Sp Ed)"/>
    <n v="0"/>
    <n v="0"/>
    <n v="11.27"/>
    <x v="0"/>
  </r>
  <r>
    <x v="0"/>
    <x v="8"/>
    <x v="0"/>
    <s v="010-7810"/>
    <s v="GF-Other State"/>
    <s v="1110-1000-7107T"/>
    <s v="7107T"/>
    <s v="Early Literacy Support Block Grant S"/>
    <n v="1401401"/>
    <s v="FRIES EL"/>
    <x v="7"/>
    <s v="Workers Comp - Cert"/>
    <x v="0"/>
    <x v="0"/>
    <n v="202303"/>
    <d v="2023-03-03T00:00:00"/>
    <d v="2023-03-10T00:00:00"/>
    <d v="2023-03-10T00:00:00"/>
    <s v="B 0 2015"/>
    <s v="390R"/>
    <s v="Works Comp ER"/>
    <n v="626494"/>
    <s v="Manuela Marrufo"/>
    <n v="626494"/>
    <s v="Manuela Marrufo"/>
    <n v="11100731"/>
    <s v="ELEMENTARY TEACHER"/>
    <n v="30022880"/>
    <s v="ELEM TCHR"/>
    <n v="3001093"/>
    <n v="177175"/>
    <s v="009/2023"/>
    <s v="CE"/>
    <s v="Monthly Certificated"/>
    <s v="2UTK"/>
    <s v="UU-Teachers (K-12/Sp Ed)"/>
    <n v="0"/>
    <n v="0"/>
    <n v="10.67"/>
    <x v="0"/>
  </r>
  <r>
    <x v="0"/>
    <x v="8"/>
    <x v="0"/>
    <s v="010-7810"/>
    <s v="GF-Other State"/>
    <s v="1110-1000-7107T"/>
    <s v="7107T"/>
    <s v="Early Literacy Support Block Grant S"/>
    <n v="1401401"/>
    <s v="FRIES EL"/>
    <x v="7"/>
    <s v="Workers Comp - Cert"/>
    <x v="0"/>
    <x v="0"/>
    <n v="202303"/>
    <d v="2023-03-03T00:00:00"/>
    <d v="2023-03-10T00:00:00"/>
    <d v="2023-03-10T00:00:00"/>
    <s v="B 0 2015"/>
    <s v="390R"/>
    <s v="Works Comp ER"/>
    <n v="648899"/>
    <s v="Susan Acevedo"/>
    <n v="648899"/>
    <s v="Susan Acevedo"/>
    <n v="11100731"/>
    <s v="ELEMENTARY TEACHER"/>
    <n v="30481415"/>
    <s v="ELEMENTARY TEACHER"/>
    <n v="3001020"/>
    <n v="177167"/>
    <s v="009/2023"/>
    <s v="CE"/>
    <s v="Monthly Certificated"/>
    <s v="2UTK"/>
    <s v="UU-Teachers (K-12/Sp Ed)"/>
    <n v="0"/>
    <n v="0"/>
    <n v="11.35"/>
    <x v="0"/>
  </r>
  <r>
    <x v="0"/>
    <x v="8"/>
    <x v="0"/>
    <s v="010-7810"/>
    <s v="GF-Other State"/>
    <s v="1110-1000-7107T"/>
    <s v="7107T"/>
    <s v="Early Literacy Support Block Grant S"/>
    <n v="1401401"/>
    <s v="FRIES EL"/>
    <x v="7"/>
    <s v="Workers Comp - Cert"/>
    <x v="0"/>
    <x v="0"/>
    <n v="202303"/>
    <d v="2023-03-03T00:00:00"/>
    <d v="2023-03-10T00:00:00"/>
    <d v="2023-03-10T00:00:00"/>
    <s v="B 0 2015"/>
    <s v="390R"/>
    <s v="Works Comp ER"/>
    <n v="1141934"/>
    <s v="Melina Anthony"/>
    <n v="1141934"/>
    <s v="Melina Anthony"/>
    <n v="11100731"/>
    <s v="ELEMENTARY TEACHER"/>
    <n v="30010251"/>
    <s v="ELEM TCHR"/>
    <n v="3001068"/>
    <n v="177188"/>
    <s v="009/2023"/>
    <s v="CE"/>
    <s v="Monthly Certificated"/>
    <s v="2UTK"/>
    <s v="UU-Teachers (K-12/Sp Ed)"/>
    <n v="0"/>
    <n v="0"/>
    <n v="7.85"/>
    <x v="0"/>
  </r>
  <r>
    <x v="0"/>
    <x v="8"/>
    <x v="0"/>
    <s v="010-7810"/>
    <s v="GF-Other State"/>
    <s v="1110-1000-7107T"/>
    <s v="7107T"/>
    <s v="Early Literacy Support Block Grant S"/>
    <n v="1401401"/>
    <s v="FRIES EL"/>
    <x v="7"/>
    <s v="Workers Comp - Cert"/>
    <x v="0"/>
    <x v="0"/>
    <n v="202304"/>
    <d v="2023-04-05T00:00:00"/>
    <d v="2023-04-05T00:00:00"/>
    <d v="2023-03-31T00:00:00"/>
    <n v="202304"/>
    <s v="390R"/>
    <s v="Works Comp ER"/>
    <n v="648899"/>
    <s v="Susan Acevedo"/>
    <n v="648899"/>
    <s v="Susan Acevedo"/>
    <n v="11100731"/>
    <s v="ELEMENTARY TEACHER"/>
    <n v="30481415"/>
    <s v="ELEMENTARY TEACHER"/>
    <n v="3005453"/>
    <n v="177397"/>
    <s v="009/2023"/>
    <s v="CE"/>
    <s v="Monthly Certificated"/>
    <s v="2UTK"/>
    <s v="UU-Teachers (K-12/Sp Ed)"/>
    <n v="0"/>
    <n v="0"/>
    <n v="211.37"/>
    <x v="0"/>
  </r>
  <r>
    <x v="0"/>
    <x v="8"/>
    <x v="0"/>
    <s v="010-7810"/>
    <s v="GF-Other State"/>
    <s v="1110-1000-7107T"/>
    <s v="7107T"/>
    <s v="Early Literacy Support Block Grant S"/>
    <n v="1401401"/>
    <s v="FRIES EL"/>
    <x v="7"/>
    <s v="Workers Comp - Cert"/>
    <x v="0"/>
    <x v="0"/>
    <n v="202306"/>
    <d v="2023-03-23T00:00:00"/>
    <d v="2023-03-23T00:00:00"/>
    <d v="2023-03-31T00:00:00"/>
    <n v="202306"/>
    <s v="390R"/>
    <s v="Works Comp ER"/>
    <n v="1176670"/>
    <s v="Lucero Olivas Morales"/>
    <n v="1176670"/>
    <s v="Lucero Olivas Morales"/>
    <n v="11500953"/>
    <s v="TEACHER ASST - DEGREE TRA"/>
    <n v="30481413"/>
    <s v="TEACHER ASST - DEGREE TRA"/>
    <n v="3001225"/>
    <n v="177296"/>
    <s v="009/2023"/>
    <s v="SM"/>
    <s v="Semi-Mth Classified"/>
    <s v="2FDX"/>
    <s v="FF-Teacher Asst (Degree)"/>
    <n v="0"/>
    <n v="0"/>
    <n v="29.36"/>
    <x v="0"/>
  </r>
  <r>
    <x v="0"/>
    <x v="8"/>
    <x v="0"/>
    <s v="010-7810"/>
    <s v="GF-Other State"/>
    <s v="1110-1000-7107T"/>
    <s v="7107T"/>
    <s v="Early Literacy Support Block Grant S"/>
    <n v="1401401"/>
    <s v="FRIES EL"/>
    <x v="7"/>
    <s v="Workers Comp - Cert"/>
    <x v="0"/>
    <x v="0"/>
    <n v="202306"/>
    <d v="2023-03-23T00:00:00"/>
    <d v="2023-03-23T00:00:00"/>
    <d v="2023-03-31T00:00:00"/>
    <n v="202306"/>
    <s v="390R"/>
    <s v="Works Comp ER"/>
    <n v="1176790"/>
    <s v="Niah Carrillo"/>
    <n v="1176790"/>
    <s v="Niah Carrillo"/>
    <n v="11500953"/>
    <s v="TEACHER ASST - DEGREE TRA"/>
    <n v="30481414"/>
    <s v="TEACHER ASST - DEGREE TRA"/>
    <n v="3001225"/>
    <n v="177296"/>
    <s v="009/2023"/>
    <s v="SM"/>
    <s v="Semi-Mth Classified"/>
    <s v="2FDX"/>
    <s v="FF-Teacher Asst (Degree)"/>
    <n v="0"/>
    <n v="0"/>
    <n v="30.34"/>
    <x v="0"/>
  </r>
  <r>
    <x v="0"/>
    <x v="8"/>
    <x v="0"/>
    <s v="010-7810"/>
    <s v="GF-Other State"/>
    <s v="1110-1000-7107T"/>
    <s v="7107T"/>
    <s v="Early Literacy Support Block Grant S"/>
    <n v="1401401"/>
    <s v="FRIES EL"/>
    <x v="7"/>
    <s v="Workers Comp - Cert"/>
    <x v="0"/>
    <x v="0"/>
    <n v="202307"/>
    <d v="2023-04-07T00:00:00"/>
    <d v="2023-04-07T00:00:00"/>
    <d v="2023-03-31T00:00:00"/>
    <n v="202307"/>
    <s v="390R"/>
    <s v="Works Comp ER"/>
    <n v="1176670"/>
    <s v="Lucero Olivas Morales"/>
    <n v="1176670"/>
    <s v="Lucero Olivas Morales"/>
    <n v="11500953"/>
    <s v="TEACHER ASST - DEGREE TRA"/>
    <n v="30481413"/>
    <s v="TEACHER ASST - DEGREE TRA"/>
    <n v="3007708"/>
    <n v="177486"/>
    <s v="009/2023"/>
    <s v="SM"/>
    <s v="Semi-Mth Classified"/>
    <s v="2FDX"/>
    <s v="FF-Teacher Asst (Degree)"/>
    <n v="0"/>
    <n v="0"/>
    <n v="24.02"/>
    <x v="0"/>
  </r>
  <r>
    <x v="0"/>
    <x v="8"/>
    <x v="0"/>
    <s v="010-7810"/>
    <s v="GF-Other State"/>
    <s v="1110-1000-7107T"/>
    <s v="7107T"/>
    <s v="Early Literacy Support Block Grant S"/>
    <n v="1401401"/>
    <s v="FRIES EL"/>
    <x v="7"/>
    <s v="Workers Comp - Cert"/>
    <x v="0"/>
    <x v="0"/>
    <n v="202307"/>
    <d v="2023-04-07T00:00:00"/>
    <d v="2023-04-07T00:00:00"/>
    <d v="2023-03-31T00:00:00"/>
    <n v="202307"/>
    <s v="390R"/>
    <s v="Works Comp ER"/>
    <n v="1176790"/>
    <s v="Niah Carrillo"/>
    <n v="1176790"/>
    <s v="Niah Carrillo"/>
    <n v="11500953"/>
    <s v="TEACHER ASST - DEGREE TRA"/>
    <n v="30481414"/>
    <s v="TEACHER ASST - DEGREE TRA"/>
    <n v="3007708"/>
    <n v="177486"/>
    <s v="009/2023"/>
    <s v="SM"/>
    <s v="Semi-Mth Classified"/>
    <s v="2FDX"/>
    <s v="FF-Teacher Asst (Degree)"/>
    <n v="0"/>
    <n v="0"/>
    <n v="24.51"/>
    <x v="0"/>
  </r>
  <r>
    <x v="0"/>
    <x v="8"/>
    <x v="0"/>
    <s v="010-7810"/>
    <s v="GF-Other State"/>
    <s v="1110-1000-7107T"/>
    <s v="7107T"/>
    <s v="Early Literacy Support Block Grant S"/>
    <n v="1401401"/>
    <s v="FRIES EL"/>
    <x v="8"/>
    <s v="OPEB,Alloc-Cert"/>
    <x v="0"/>
    <x v="0"/>
    <n v="202304"/>
    <d v="2023-04-05T00:00:00"/>
    <d v="2023-04-05T00:00:00"/>
    <d v="2023-03-31T00:00:00"/>
    <n v="202304"/>
    <n v="4928"/>
    <s v="Health &amp; Medical Retiree"/>
    <n v="648899"/>
    <s v="Susan Acevedo"/>
    <n v="648899"/>
    <s v="Susan Acevedo"/>
    <n v="11100731"/>
    <s v="ELEMENTARY TEACHER"/>
    <n v="30481415"/>
    <s v="ELEMENTARY TEACHER"/>
    <n v="3005453"/>
    <n v="177397"/>
    <s v="009/2023"/>
    <s v="CE"/>
    <s v="Monthly Certificated"/>
    <s v="2UTK"/>
    <s v="UU-Teachers (K-12/Sp Ed)"/>
    <n v="0"/>
    <n v="0"/>
    <n v="375"/>
    <x v="0"/>
  </r>
  <r>
    <x v="0"/>
    <x v="8"/>
    <x v="0"/>
    <s v="010-7810"/>
    <s v="GF-Other State"/>
    <s v="1110-1000-7107T"/>
    <s v="7107T"/>
    <s v="Early Literacy Support Block Grant S"/>
    <n v="1465801"/>
    <s v="YES ACADEMY"/>
    <x v="17"/>
    <s v="Tchr Sal-Supple/Oth"/>
    <x v="1"/>
    <x v="1"/>
    <n v="202303"/>
    <d v="2023-03-03T00:00:00"/>
    <d v="2023-03-10T00:00:00"/>
    <d v="2023-03-10T00:00:00"/>
    <s v="B 0 2015"/>
    <n v="102"/>
    <s v="Special Assignment (SAXB)"/>
    <n v="646547"/>
    <s v="Socorro Arellano"/>
    <n v="646547"/>
    <s v="Socorro Arellano"/>
    <n v="11100731"/>
    <s v="ELEMENTARY TEACHER"/>
    <n v="30016177"/>
    <s v="ELEM TCHR"/>
    <n v="3001112"/>
    <n v="177165"/>
    <s v="009/2023"/>
    <s v="CE"/>
    <s v="Monthly Certificated"/>
    <s v="2UTK"/>
    <s v="UU-Teachers (K-12/Sp Ed)"/>
    <n v="75.930000000000007"/>
    <n v="2"/>
    <n v="151.86000000000001"/>
    <x v="0"/>
  </r>
  <r>
    <x v="0"/>
    <x v="8"/>
    <x v="0"/>
    <s v="010-7810"/>
    <s v="GF-Other State"/>
    <s v="1110-1000-7107T"/>
    <s v="7107T"/>
    <s v="Early Literacy Support Block Grant S"/>
    <n v="1465801"/>
    <s v="YES ACADEMY"/>
    <x v="17"/>
    <s v="Tchr Sal-Supple/Oth"/>
    <x v="1"/>
    <x v="1"/>
    <n v="202304"/>
    <d v="2023-04-05T00:00:00"/>
    <d v="2023-04-05T00:00:00"/>
    <d v="2023-03-31T00:00:00"/>
    <n v="202304"/>
    <n v="102"/>
    <s v="Special Assignment (SAXB)"/>
    <n v="646547"/>
    <s v="Socorro Arellano"/>
    <n v="646547"/>
    <s v="Socorro Arellano"/>
    <n v="11100731"/>
    <s v="ELEMENTARY TEACHER"/>
    <n v="30016177"/>
    <s v="ELEM TCHR"/>
    <n v="3004458"/>
    <n v="177395"/>
    <s v="009/2023"/>
    <s v="CE"/>
    <s v="Monthly Certificated"/>
    <s v="2UTK"/>
    <s v="UU-Teachers (K-12/Sp Ed)"/>
    <n v="75.930000000000007"/>
    <n v="1"/>
    <n v="75.930000000000007"/>
    <x v="0"/>
  </r>
  <r>
    <x v="0"/>
    <x v="8"/>
    <x v="0"/>
    <s v="010-7810"/>
    <s v="GF-Other State"/>
    <s v="1110-1000-7107T"/>
    <s v="7107T"/>
    <s v="Early Literacy Support Block Grant S"/>
    <n v="1465801"/>
    <s v="YES ACADEMY"/>
    <x v="2"/>
    <s v="STRS - Certificated"/>
    <x v="1"/>
    <x v="1"/>
    <n v="202303"/>
    <d v="2023-03-03T00:00:00"/>
    <d v="2023-03-10T00:00:00"/>
    <d v="2023-03-10T00:00:00"/>
    <s v="B 0 2015"/>
    <n v="4945"/>
    <s v="STRS ER"/>
    <n v="646547"/>
    <s v="Socorro Arellano"/>
    <n v="646547"/>
    <s v="Socorro Arellano"/>
    <n v="11100731"/>
    <s v="ELEMENTARY TEACHER"/>
    <n v="30016177"/>
    <s v="ELEM TCHR"/>
    <n v="3001112"/>
    <n v="177165"/>
    <s v="009/2023"/>
    <s v="CE"/>
    <s v="Monthly Certificated"/>
    <s v="2UTK"/>
    <s v="UU-Teachers (K-12/Sp Ed)"/>
    <n v="0"/>
    <n v="0"/>
    <n v="29.01"/>
    <x v="0"/>
  </r>
  <r>
    <x v="0"/>
    <x v="8"/>
    <x v="0"/>
    <s v="010-7810"/>
    <s v="GF-Other State"/>
    <s v="1110-1000-7107T"/>
    <s v="7107T"/>
    <s v="Early Literacy Support Block Grant S"/>
    <n v="1465801"/>
    <s v="YES ACADEMY"/>
    <x v="2"/>
    <s v="STRS - Certificated"/>
    <x v="1"/>
    <x v="1"/>
    <n v="202304"/>
    <d v="2023-04-05T00:00:00"/>
    <d v="2023-04-05T00:00:00"/>
    <d v="2023-03-31T00:00:00"/>
    <n v="202304"/>
    <n v="4945"/>
    <s v="STRS ER"/>
    <n v="646547"/>
    <s v="Socorro Arellano"/>
    <n v="646547"/>
    <s v="Socorro Arellano"/>
    <n v="11100731"/>
    <s v="ELEMENTARY TEACHER"/>
    <n v="30016177"/>
    <s v="ELEM TCHR"/>
    <n v="3004458"/>
    <n v="177395"/>
    <s v="009/2023"/>
    <s v="CE"/>
    <s v="Monthly Certificated"/>
    <s v="2UTK"/>
    <s v="UU-Teachers (K-12/Sp Ed)"/>
    <n v="0"/>
    <n v="0"/>
    <n v="14.5"/>
    <x v="0"/>
  </r>
  <r>
    <x v="0"/>
    <x v="8"/>
    <x v="0"/>
    <s v="010-7810"/>
    <s v="GF-Other State"/>
    <s v="1110-1000-7107T"/>
    <s v="7107T"/>
    <s v="Early Literacy Support Block Grant S"/>
    <n v="1465801"/>
    <s v="YES ACADEMY"/>
    <x v="3"/>
    <s v="Medicare-Certificatd"/>
    <x v="1"/>
    <x v="1"/>
    <n v="202302"/>
    <d v="2023-02-03T00:00:00"/>
    <d v="2023-04-05T00:00:00"/>
    <d v="2023-03-31T00:00:00"/>
    <n v="202304"/>
    <n v="4956"/>
    <s v="Medr Taxes-ERd"/>
    <n v="646547"/>
    <s v="Socorro Arellano"/>
    <n v="646547"/>
    <s v="Socorro Arellano"/>
    <n v="11100731"/>
    <s v="ELEMENTARY TEACHER"/>
    <n v="30016177"/>
    <s v="ELEM TCHR"/>
    <n v="3004458"/>
    <n v="177395"/>
    <s v="009/2023"/>
    <s v="CE"/>
    <s v="Monthly Certificated"/>
    <s v="2UTK"/>
    <s v="UU-Teachers (K-12/Sp Ed)"/>
    <n v="0"/>
    <n v="0"/>
    <n v="-0.08"/>
    <x v="0"/>
  </r>
  <r>
    <x v="0"/>
    <x v="8"/>
    <x v="0"/>
    <s v="010-7810"/>
    <s v="GF-Other State"/>
    <s v="1110-1000-7107T"/>
    <s v="7107T"/>
    <s v="Early Literacy Support Block Grant S"/>
    <n v="1465801"/>
    <s v="YES ACADEMY"/>
    <x v="3"/>
    <s v="Medicare-Certificatd"/>
    <x v="1"/>
    <x v="1"/>
    <n v="202303"/>
    <d v="2023-03-03T00:00:00"/>
    <d v="2023-03-10T00:00:00"/>
    <d v="2023-03-10T00:00:00"/>
    <s v="B 0 2015"/>
    <n v="4956"/>
    <s v="Medr Taxes-ERd"/>
    <n v="646547"/>
    <s v="Socorro Arellano"/>
    <n v="646547"/>
    <s v="Socorro Arellano"/>
    <n v="11100731"/>
    <s v="ELEMENTARY TEACHER"/>
    <n v="30016177"/>
    <s v="ELEM TCHR"/>
    <n v="3001112"/>
    <n v="177165"/>
    <s v="009/2023"/>
    <s v="CE"/>
    <s v="Monthly Certificated"/>
    <s v="2UTK"/>
    <s v="UU-Teachers (K-12/Sp Ed)"/>
    <n v="0"/>
    <n v="0"/>
    <n v="1.87"/>
    <x v="0"/>
  </r>
  <r>
    <x v="0"/>
    <x v="8"/>
    <x v="0"/>
    <s v="010-7810"/>
    <s v="GF-Other State"/>
    <s v="1110-1000-7107T"/>
    <s v="7107T"/>
    <s v="Early Literacy Support Block Grant S"/>
    <n v="1465801"/>
    <s v="YES ACADEMY"/>
    <x v="3"/>
    <s v="Medicare-Certificatd"/>
    <x v="1"/>
    <x v="1"/>
    <n v="202303"/>
    <d v="2023-03-03T00:00:00"/>
    <d v="2023-04-05T00:00:00"/>
    <d v="2023-03-31T00:00:00"/>
    <n v="202304"/>
    <n v="4956"/>
    <s v="Medr Taxes-ERd"/>
    <n v="646547"/>
    <s v="Socorro Arellano"/>
    <n v="646547"/>
    <s v="Socorro Arellano"/>
    <n v="11100731"/>
    <s v="ELEMENTARY TEACHER"/>
    <n v="30016177"/>
    <s v="ELEM TCHR"/>
    <n v="3004458"/>
    <n v="177395"/>
    <s v="009/2023"/>
    <s v="CE"/>
    <s v="Monthly Certificated"/>
    <s v="2UTK"/>
    <s v="UU-Teachers (K-12/Sp Ed)"/>
    <n v="0"/>
    <n v="0"/>
    <n v="-0.06"/>
    <x v="0"/>
  </r>
  <r>
    <x v="0"/>
    <x v="8"/>
    <x v="0"/>
    <s v="010-7810"/>
    <s v="GF-Other State"/>
    <s v="1110-1000-7107T"/>
    <s v="7107T"/>
    <s v="Early Literacy Support Block Grant S"/>
    <n v="1465801"/>
    <s v="YES ACADEMY"/>
    <x v="3"/>
    <s v="Medicare-Certificatd"/>
    <x v="1"/>
    <x v="1"/>
    <n v="202304"/>
    <d v="2023-04-05T00:00:00"/>
    <d v="2023-04-05T00:00:00"/>
    <d v="2023-03-31T00:00:00"/>
    <n v="202304"/>
    <n v="4956"/>
    <s v="Medr Taxes-ERd"/>
    <n v="646547"/>
    <s v="Socorro Arellano"/>
    <n v="646547"/>
    <s v="Socorro Arellano"/>
    <n v="11100731"/>
    <s v="ELEMENTARY TEACHER"/>
    <n v="30016177"/>
    <s v="ELEM TCHR"/>
    <n v="3004458"/>
    <n v="177395"/>
    <s v="009/2023"/>
    <s v="CE"/>
    <s v="Monthly Certificated"/>
    <s v="2UTK"/>
    <s v="UU-Teachers (K-12/Sp Ed)"/>
    <n v="0"/>
    <n v="0"/>
    <n v="1.18"/>
    <x v="0"/>
  </r>
  <r>
    <x v="0"/>
    <x v="8"/>
    <x v="0"/>
    <s v="010-7810"/>
    <s v="GF-Other State"/>
    <s v="1110-1000-7107T"/>
    <s v="7107T"/>
    <s v="Early Literacy Support Block Grant S"/>
    <n v="1465801"/>
    <s v="YES ACADEMY"/>
    <x v="6"/>
    <s v="Unemploy Insur-Cert"/>
    <x v="1"/>
    <x v="1"/>
    <n v="202302"/>
    <d v="2023-02-03T00:00:00"/>
    <d v="2023-04-05T00:00:00"/>
    <d v="2023-03-31T00:00:00"/>
    <n v="202304"/>
    <n v="4960"/>
    <s v="State UI Tax"/>
    <n v="646547"/>
    <s v="Socorro Arellano"/>
    <n v="646547"/>
    <s v="Socorro Arellano"/>
    <n v="11100731"/>
    <s v="ELEMENTARY TEACHER"/>
    <n v="30016177"/>
    <s v="ELEM TCHR"/>
    <n v="3004458"/>
    <n v="177395"/>
    <s v="009/2023"/>
    <s v="CE"/>
    <s v="Monthly Certificated"/>
    <s v="2UTK"/>
    <s v="UU-Teachers (K-12/Sp Ed)"/>
    <n v="0"/>
    <n v="0"/>
    <n v="-0.03"/>
    <x v="0"/>
  </r>
  <r>
    <x v="0"/>
    <x v="8"/>
    <x v="0"/>
    <s v="010-7810"/>
    <s v="GF-Other State"/>
    <s v="1110-1000-7107T"/>
    <s v="7107T"/>
    <s v="Early Literacy Support Block Grant S"/>
    <n v="1465801"/>
    <s v="YES ACADEMY"/>
    <x v="6"/>
    <s v="Unemploy Insur-Cert"/>
    <x v="1"/>
    <x v="1"/>
    <n v="202303"/>
    <d v="2023-03-03T00:00:00"/>
    <d v="2023-03-10T00:00:00"/>
    <d v="2023-03-10T00:00:00"/>
    <s v="B 0 2015"/>
    <n v="4960"/>
    <s v="State UI Tax"/>
    <n v="646547"/>
    <s v="Socorro Arellano"/>
    <n v="646547"/>
    <s v="Socorro Arellano"/>
    <n v="11100731"/>
    <s v="ELEMENTARY TEACHER"/>
    <n v="30016177"/>
    <s v="ELEM TCHR"/>
    <n v="3001112"/>
    <n v="177165"/>
    <s v="009/2023"/>
    <s v="CE"/>
    <s v="Monthly Certificated"/>
    <s v="2UTK"/>
    <s v="UU-Teachers (K-12/Sp Ed)"/>
    <n v="0"/>
    <n v="0"/>
    <n v="0.64"/>
    <x v="0"/>
  </r>
  <r>
    <x v="0"/>
    <x v="8"/>
    <x v="0"/>
    <s v="010-7810"/>
    <s v="GF-Other State"/>
    <s v="1110-1000-7107T"/>
    <s v="7107T"/>
    <s v="Early Literacy Support Block Grant S"/>
    <n v="1465801"/>
    <s v="YES ACADEMY"/>
    <x v="6"/>
    <s v="Unemploy Insur-Cert"/>
    <x v="1"/>
    <x v="1"/>
    <n v="202303"/>
    <d v="2023-03-03T00:00:00"/>
    <d v="2023-04-05T00:00:00"/>
    <d v="2023-03-31T00:00:00"/>
    <n v="202304"/>
    <n v="4960"/>
    <s v="State UI Tax"/>
    <n v="646547"/>
    <s v="Socorro Arellano"/>
    <n v="646547"/>
    <s v="Socorro Arellano"/>
    <n v="11100731"/>
    <s v="ELEMENTARY TEACHER"/>
    <n v="30016177"/>
    <s v="ELEM TCHR"/>
    <n v="3004458"/>
    <n v="177395"/>
    <s v="009/2023"/>
    <s v="CE"/>
    <s v="Monthly Certificated"/>
    <s v="2UTK"/>
    <s v="UU-Teachers (K-12/Sp Ed)"/>
    <n v="0"/>
    <n v="0"/>
    <n v="-0.01"/>
    <x v="0"/>
  </r>
  <r>
    <x v="0"/>
    <x v="8"/>
    <x v="0"/>
    <s v="010-7810"/>
    <s v="GF-Other State"/>
    <s v="1110-1000-7107T"/>
    <s v="7107T"/>
    <s v="Early Literacy Support Block Grant S"/>
    <n v="1465801"/>
    <s v="YES ACADEMY"/>
    <x v="6"/>
    <s v="Unemploy Insur-Cert"/>
    <x v="1"/>
    <x v="1"/>
    <n v="202304"/>
    <d v="2023-04-05T00:00:00"/>
    <d v="2023-04-05T00:00:00"/>
    <d v="2023-03-31T00:00:00"/>
    <n v="202304"/>
    <n v="4960"/>
    <s v="State UI Tax"/>
    <n v="646547"/>
    <s v="Socorro Arellano"/>
    <n v="646547"/>
    <s v="Socorro Arellano"/>
    <n v="11100731"/>
    <s v="ELEMENTARY TEACHER"/>
    <n v="30016177"/>
    <s v="ELEM TCHR"/>
    <n v="3004458"/>
    <n v="177395"/>
    <s v="009/2023"/>
    <s v="CE"/>
    <s v="Monthly Certificated"/>
    <s v="2UTK"/>
    <s v="UU-Teachers (K-12/Sp Ed)"/>
    <n v="0"/>
    <n v="0"/>
    <n v="0.41"/>
    <x v="0"/>
  </r>
  <r>
    <x v="0"/>
    <x v="8"/>
    <x v="0"/>
    <s v="010-7810"/>
    <s v="GF-Other State"/>
    <s v="1110-1000-7107T"/>
    <s v="7107T"/>
    <s v="Early Literacy Support Block Grant S"/>
    <n v="1465801"/>
    <s v="YES ACADEMY"/>
    <x v="7"/>
    <s v="Workers Comp - Cert"/>
    <x v="1"/>
    <x v="1"/>
    <n v="202303"/>
    <d v="2023-03-03T00:00:00"/>
    <d v="2023-03-10T00:00:00"/>
    <d v="2023-03-10T00:00:00"/>
    <s v="B 0 2015"/>
    <s v="390R"/>
    <s v="Works Comp ER"/>
    <n v="646547"/>
    <s v="Socorro Arellano"/>
    <n v="646547"/>
    <s v="Socorro Arellano"/>
    <n v="11100731"/>
    <s v="ELEMENTARY TEACHER"/>
    <n v="30016177"/>
    <s v="ELEM TCHR"/>
    <n v="3001112"/>
    <n v="177165"/>
    <s v="009/2023"/>
    <s v="CE"/>
    <s v="Monthly Certificated"/>
    <s v="2UTK"/>
    <s v="UU-Teachers (K-12/Sp Ed)"/>
    <n v="0"/>
    <n v="0"/>
    <n v="3.99"/>
    <x v="0"/>
  </r>
  <r>
    <x v="0"/>
    <x v="8"/>
    <x v="0"/>
    <s v="010-7810"/>
    <s v="GF-Other State"/>
    <s v="1110-1000-7107T"/>
    <s v="7107T"/>
    <s v="Early Literacy Support Block Grant S"/>
    <n v="1465801"/>
    <s v="YES ACADEMY"/>
    <x v="7"/>
    <s v="Workers Comp - Cert"/>
    <x v="1"/>
    <x v="1"/>
    <n v="202304"/>
    <d v="2023-04-05T00:00:00"/>
    <d v="2023-04-05T00:00:00"/>
    <d v="2023-03-31T00:00:00"/>
    <n v="202304"/>
    <s v="390R"/>
    <s v="Works Comp ER"/>
    <n v="646547"/>
    <s v="Socorro Arellano"/>
    <n v="646547"/>
    <s v="Socorro Arellano"/>
    <n v="11100731"/>
    <s v="ELEMENTARY TEACHER"/>
    <n v="30016177"/>
    <s v="ELEM TCHR"/>
    <n v="3004458"/>
    <n v="177395"/>
    <s v="009/2023"/>
    <s v="CE"/>
    <s v="Monthly Certificated"/>
    <s v="2UTK"/>
    <s v="UU-Teachers (K-12/Sp Ed)"/>
    <n v="0"/>
    <n v="0"/>
    <n v="2"/>
    <x v="0"/>
  </r>
  <r>
    <x v="0"/>
    <x v="8"/>
    <x v="0"/>
    <s v="010-7810"/>
    <s v="GF-Other State"/>
    <s v="1110-1000-7107T"/>
    <s v="7107T"/>
    <s v="Early Literacy Support Block Grant S"/>
    <n v="1764401"/>
    <s v="WEST ATHENS EL"/>
    <x v="11"/>
    <s v="Instruct Aides-Reg"/>
    <x v="4"/>
    <x v="4"/>
    <n v="202306"/>
    <d v="2023-03-23T00:00:00"/>
    <d v="2023-03-23T00:00:00"/>
    <d v="2023-03-31T00:00:00"/>
    <n v="202306"/>
    <n v="100"/>
    <s v="Regular Time Pay"/>
    <n v="716245"/>
    <s v="Ana Flores"/>
    <n v="716245"/>
    <s v="Ana Flores"/>
    <n v="21104924"/>
    <s v="ED RESOURCE AIDE &amp; RESTR"/>
    <n v="30481417"/>
    <s v="ED RESOURCE AIDE &amp; RESTR"/>
    <n v="3001128"/>
    <n v="177278"/>
    <s v="009/2023"/>
    <s v="SM"/>
    <s v="Semi-Mth Classified"/>
    <s v="1BXX"/>
    <s v="BB-Instructional Aides"/>
    <n v="18.32"/>
    <n v="60"/>
    <n v="1098.93"/>
    <x v="1"/>
  </r>
  <r>
    <x v="0"/>
    <x v="8"/>
    <x v="0"/>
    <s v="010-7810"/>
    <s v="GF-Other State"/>
    <s v="1110-1000-7107T"/>
    <s v="7107T"/>
    <s v="Early Literacy Support Block Grant S"/>
    <n v="1764401"/>
    <s v="WEST ATHENS EL"/>
    <x v="11"/>
    <s v="Instruct Aides-Reg"/>
    <x v="4"/>
    <x v="4"/>
    <n v="202306"/>
    <d v="2023-03-23T00:00:00"/>
    <d v="2023-03-23T00:00:00"/>
    <d v="2023-03-31T00:00:00"/>
    <n v="202306"/>
    <n v="100"/>
    <s v="Regular Time Pay"/>
    <n v="1180468"/>
    <s v="Tehani Ali"/>
    <n v="1180468"/>
    <s v="Tehani Ali"/>
    <n v="21104924"/>
    <s v="ED RESOURCE AIDE &amp; RESTR"/>
    <n v="30481419"/>
    <s v="ED RESOURCE AIDE &amp; RESTR"/>
    <n v="3001225"/>
    <n v="177296"/>
    <s v="009/2023"/>
    <s v="SM"/>
    <s v="Semi-Mth Classified"/>
    <s v="1BXX"/>
    <s v="BB-Instructional Aides"/>
    <n v="17.22"/>
    <n v="66"/>
    <n v="1136.78"/>
    <x v="1"/>
  </r>
  <r>
    <x v="0"/>
    <x v="8"/>
    <x v="0"/>
    <s v="010-7810"/>
    <s v="GF-Other State"/>
    <s v="1110-1000-7107T"/>
    <s v="7107T"/>
    <s v="Early Literacy Support Block Grant S"/>
    <n v="1764401"/>
    <s v="WEST ATHENS EL"/>
    <x v="11"/>
    <s v="Instruct Aides-Reg"/>
    <x v="4"/>
    <x v="4"/>
    <n v="202306"/>
    <d v="2023-03-23T00:00:00"/>
    <d v="2023-03-23T00:00:00"/>
    <d v="2023-03-31T00:00:00"/>
    <n v="202306"/>
    <n v="100"/>
    <s v="Regular Time Pay"/>
    <n v="1189163"/>
    <s v="Disaiah Dixon"/>
    <n v="1189163"/>
    <s v="Disaiah Dixon"/>
    <n v="21104924"/>
    <s v="ED RESOURCE AIDE &amp; RESTR"/>
    <n v="30481418"/>
    <s v="ED RESOURCE AIDE &amp; RESTR"/>
    <n v="3001188"/>
    <n v="177295"/>
    <s v="009/2023"/>
    <s v="SM"/>
    <s v="Semi-Mth Classified"/>
    <s v="1BXX"/>
    <s v="BB-Instructional Aides"/>
    <n v="17.22"/>
    <n v="66"/>
    <n v="1136.78"/>
    <x v="1"/>
  </r>
  <r>
    <x v="0"/>
    <x v="8"/>
    <x v="0"/>
    <s v="010-7810"/>
    <s v="GF-Other State"/>
    <s v="1110-1000-7107T"/>
    <s v="7107T"/>
    <s v="Early Literacy Support Block Grant S"/>
    <n v="1764401"/>
    <s v="WEST ATHENS EL"/>
    <x v="11"/>
    <s v="Instruct Aides-Reg"/>
    <x v="4"/>
    <x v="4"/>
    <n v="202306"/>
    <d v="2023-03-23T00:00:00"/>
    <d v="2023-03-23T00:00:00"/>
    <d v="2023-03-31T00:00:00"/>
    <n v="202306"/>
    <s v="0J44"/>
    <s v="Full pay Illness"/>
    <n v="716245"/>
    <s v="Ana Flores"/>
    <n v="716245"/>
    <s v="Ana Flores"/>
    <n v="21104924"/>
    <s v="ED RESOURCE AIDE &amp; RESTR"/>
    <n v="30481417"/>
    <s v="ED RESOURCE AIDE &amp; RESTR"/>
    <n v="3001128"/>
    <n v="177278"/>
    <s v="009/2023"/>
    <s v="SM"/>
    <s v="Semi-Mth Classified"/>
    <s v="1BXX"/>
    <s v="BB-Instructional Aides"/>
    <n v="18.32"/>
    <n v="6"/>
    <n v="109.89"/>
    <x v="1"/>
  </r>
  <r>
    <x v="0"/>
    <x v="8"/>
    <x v="0"/>
    <s v="010-7810"/>
    <s v="GF-Other State"/>
    <s v="1110-1000-7107T"/>
    <s v="7107T"/>
    <s v="Early Literacy Support Block Grant S"/>
    <n v="1764401"/>
    <s v="WEST ATHENS EL"/>
    <x v="11"/>
    <s v="Instruct Aides-Reg"/>
    <x v="4"/>
    <x v="4"/>
    <n v="202306"/>
    <d v="2023-03-23T00:00:00"/>
    <d v="2023-03-23T00:00:00"/>
    <d v="2023-03-31T00:00:00"/>
    <n v="202306"/>
    <n v="1061"/>
    <s v="BBC -20 yrs Longevity U-B"/>
    <n v="716245"/>
    <s v="Ana Flores"/>
    <n v="716245"/>
    <s v="Ana Flores"/>
    <n v="21104924"/>
    <s v="ED RESOURCE AIDE &amp; RESTR"/>
    <n v="30481417"/>
    <s v="ED RESOURCE AIDE &amp; RESTR"/>
    <n v="3001128"/>
    <n v="177278"/>
    <s v="009/2023"/>
    <s v="SM"/>
    <s v="Semi-Mth Classified"/>
    <s v="1BXX"/>
    <s v="BB-Instructional Aides"/>
    <n v="0.22"/>
    <n v="66"/>
    <n v="14.44"/>
    <x v="1"/>
  </r>
  <r>
    <x v="0"/>
    <x v="8"/>
    <x v="0"/>
    <s v="010-7810"/>
    <s v="GF-Other State"/>
    <s v="1110-1000-7107T"/>
    <s v="7107T"/>
    <s v="Early Literacy Support Block Grant S"/>
    <n v="1764401"/>
    <s v="WEST ATHENS EL"/>
    <x v="11"/>
    <s v="Instruct Aides-Reg"/>
    <x v="4"/>
    <x v="4"/>
    <n v="202307"/>
    <d v="2023-04-07T00:00:00"/>
    <d v="2023-04-07T00:00:00"/>
    <d v="2023-03-31T00:00:00"/>
    <n v="202307"/>
    <n v="100"/>
    <s v="Regular Time Pay"/>
    <n v="716245"/>
    <s v="Ana Flores"/>
    <n v="716245"/>
    <s v="Ana Flores"/>
    <n v="21104924"/>
    <s v="ED RESOURCE AIDE &amp; RESTR"/>
    <n v="30481417"/>
    <s v="ED RESOURCE AIDE &amp; RESTR"/>
    <n v="3005484"/>
    <n v="177462"/>
    <s v="009/2023"/>
    <s v="SM"/>
    <s v="Semi-Mth Classified"/>
    <s v="1BXX"/>
    <s v="BB-Instructional Aides"/>
    <n v="18.32"/>
    <n v="48"/>
    <n v="879.15"/>
    <x v="1"/>
  </r>
  <r>
    <x v="0"/>
    <x v="8"/>
    <x v="0"/>
    <s v="010-7810"/>
    <s v="GF-Other State"/>
    <s v="1110-1000-7107T"/>
    <s v="7107T"/>
    <s v="Early Literacy Support Block Grant S"/>
    <n v="1764401"/>
    <s v="WEST ATHENS EL"/>
    <x v="11"/>
    <s v="Instruct Aides-Reg"/>
    <x v="4"/>
    <x v="4"/>
    <n v="202307"/>
    <d v="2023-04-07T00:00:00"/>
    <d v="2023-04-07T00:00:00"/>
    <d v="2023-03-31T00:00:00"/>
    <n v="202307"/>
    <n v="100"/>
    <s v="Regular Time Pay"/>
    <n v="1180468"/>
    <s v="Tehani Ali"/>
    <n v="1180468"/>
    <s v="Tehani Ali"/>
    <n v="21104924"/>
    <s v="ED RESOURCE AIDE &amp; RESTR"/>
    <n v="30481419"/>
    <s v="ED RESOURCE AIDE &amp; RESTR"/>
    <n v="3007708"/>
    <n v="177486"/>
    <s v="009/2023"/>
    <s v="SM"/>
    <s v="Semi-Mth Classified"/>
    <s v="1BXX"/>
    <s v="BB-Instructional Aides"/>
    <n v="17.22"/>
    <n v="48"/>
    <n v="826.75"/>
    <x v="1"/>
  </r>
  <r>
    <x v="0"/>
    <x v="8"/>
    <x v="0"/>
    <s v="010-7810"/>
    <s v="GF-Other State"/>
    <s v="1110-1000-7107T"/>
    <s v="7107T"/>
    <s v="Early Literacy Support Block Grant S"/>
    <n v="1764401"/>
    <s v="WEST ATHENS EL"/>
    <x v="11"/>
    <s v="Instruct Aides-Reg"/>
    <x v="4"/>
    <x v="4"/>
    <n v="202307"/>
    <d v="2023-04-07T00:00:00"/>
    <d v="2023-04-07T00:00:00"/>
    <d v="2023-03-31T00:00:00"/>
    <n v="202307"/>
    <n v="100"/>
    <s v="Regular Time Pay"/>
    <n v="1189163"/>
    <s v="Disaiah Dixon"/>
    <n v="1189163"/>
    <s v="Disaiah Dixon"/>
    <n v="21104924"/>
    <s v="ED RESOURCE AIDE &amp; RESTR"/>
    <n v="30481418"/>
    <s v="ED RESOURCE AIDE &amp; RESTR"/>
    <n v="3009352"/>
    <n v="177696"/>
    <s v="009/2023"/>
    <s v="SM"/>
    <s v="Semi-Mth Classified"/>
    <s v="1BXX"/>
    <s v="BB-Instructional Aides"/>
    <n v="17.22"/>
    <n v="48"/>
    <n v="826.75"/>
    <x v="1"/>
  </r>
  <r>
    <x v="0"/>
    <x v="8"/>
    <x v="0"/>
    <s v="010-7810"/>
    <s v="GF-Other State"/>
    <s v="1110-1000-7107T"/>
    <s v="7107T"/>
    <s v="Early Literacy Support Block Grant S"/>
    <n v="1764401"/>
    <s v="WEST ATHENS EL"/>
    <x v="11"/>
    <s v="Instruct Aides-Reg"/>
    <x v="4"/>
    <x v="4"/>
    <n v="202307"/>
    <d v="2023-04-07T00:00:00"/>
    <d v="2023-04-07T00:00:00"/>
    <d v="2023-03-31T00:00:00"/>
    <n v="202307"/>
    <n v="1061"/>
    <s v="BBC -20 yrs Longevity U-B"/>
    <n v="716245"/>
    <s v="Ana Flores"/>
    <n v="716245"/>
    <s v="Ana Flores"/>
    <n v="21104924"/>
    <s v="ED RESOURCE AIDE &amp; RESTR"/>
    <n v="30481417"/>
    <s v="ED RESOURCE AIDE &amp; RESTR"/>
    <n v="3005484"/>
    <n v="177462"/>
    <s v="009/2023"/>
    <s v="SM"/>
    <s v="Semi-Mth Classified"/>
    <s v="1BXX"/>
    <s v="BB-Instructional Aides"/>
    <n v="0.22"/>
    <n v="48"/>
    <n v="10.5"/>
    <x v="1"/>
  </r>
  <r>
    <x v="0"/>
    <x v="8"/>
    <x v="0"/>
    <s v="010-7810"/>
    <s v="GF-Other State"/>
    <s v="1110-1000-7107T"/>
    <s v="7107T"/>
    <s v="Early Literacy Support Block Grant S"/>
    <n v="1764401"/>
    <s v="WEST ATHENS EL"/>
    <x v="12"/>
    <s v="PERS - Classified"/>
    <x v="4"/>
    <x v="4"/>
    <n v="202306"/>
    <d v="2023-03-23T00:00:00"/>
    <d v="2023-03-23T00:00:00"/>
    <d v="2023-03-31T00:00:00"/>
    <n v="202306"/>
    <n v="4952"/>
    <s v="District Paid PERS"/>
    <n v="716245"/>
    <s v="Ana Flores"/>
    <n v="716245"/>
    <s v="Ana Flores"/>
    <n v="21104924"/>
    <s v="ED RESOURCE AIDE &amp; RESTR"/>
    <n v="30481417"/>
    <s v="ED RESOURCE AIDE &amp; RESTR"/>
    <n v="3001128"/>
    <n v="177278"/>
    <s v="009/2023"/>
    <s v="SM"/>
    <s v="Semi-Mth Classified"/>
    <s v="1BXX"/>
    <s v="BB-Instructional Aides"/>
    <n v="0"/>
    <n v="0"/>
    <n v="310.33999999999997"/>
    <x v="1"/>
  </r>
  <r>
    <x v="0"/>
    <x v="8"/>
    <x v="0"/>
    <s v="010-7810"/>
    <s v="GF-Other State"/>
    <s v="1110-1000-7107T"/>
    <s v="7107T"/>
    <s v="Early Literacy Support Block Grant S"/>
    <n v="1764401"/>
    <s v="WEST ATHENS EL"/>
    <x v="12"/>
    <s v="PERS - Classified"/>
    <x v="4"/>
    <x v="4"/>
    <n v="202306"/>
    <d v="2023-03-23T00:00:00"/>
    <d v="2023-03-23T00:00:00"/>
    <d v="2023-03-31T00:00:00"/>
    <n v="202306"/>
    <n v="4952"/>
    <s v="District Paid PERS"/>
    <n v="1180468"/>
    <s v="Tehani Ali"/>
    <n v="1180468"/>
    <s v="Tehani Ali"/>
    <n v="21104924"/>
    <s v="ED RESOURCE AIDE &amp; RESTR"/>
    <n v="30481419"/>
    <s v="ED RESOURCE AIDE &amp; RESTR"/>
    <n v="3001225"/>
    <n v="177296"/>
    <s v="009/2023"/>
    <s v="SM"/>
    <s v="Semi-Mth Classified"/>
    <s v="1BXX"/>
    <s v="BB-Instructional Aides"/>
    <n v="0"/>
    <n v="0"/>
    <n v="288.39999999999998"/>
    <x v="1"/>
  </r>
  <r>
    <x v="0"/>
    <x v="8"/>
    <x v="0"/>
    <s v="010-7810"/>
    <s v="GF-Other State"/>
    <s v="1110-1000-7107T"/>
    <s v="7107T"/>
    <s v="Early Literacy Support Block Grant S"/>
    <n v="1764401"/>
    <s v="WEST ATHENS EL"/>
    <x v="12"/>
    <s v="PERS - Classified"/>
    <x v="4"/>
    <x v="4"/>
    <n v="202306"/>
    <d v="2023-03-23T00:00:00"/>
    <d v="2023-03-23T00:00:00"/>
    <d v="2023-03-31T00:00:00"/>
    <n v="202306"/>
    <n v="4952"/>
    <s v="District Paid PERS"/>
    <n v="1189163"/>
    <s v="Disaiah Dixon"/>
    <n v="1189163"/>
    <s v="Disaiah Dixon"/>
    <n v="21104924"/>
    <s v="ED RESOURCE AIDE &amp; RESTR"/>
    <n v="30481418"/>
    <s v="ED RESOURCE AIDE &amp; RESTR"/>
    <n v="3001188"/>
    <n v="177295"/>
    <s v="009/2023"/>
    <s v="SM"/>
    <s v="Semi-Mth Classified"/>
    <s v="1BXX"/>
    <s v="BB-Instructional Aides"/>
    <n v="0"/>
    <n v="0"/>
    <n v="288.39999999999998"/>
    <x v="1"/>
  </r>
  <r>
    <x v="0"/>
    <x v="8"/>
    <x v="0"/>
    <s v="010-7810"/>
    <s v="GF-Other State"/>
    <s v="1110-1000-7107T"/>
    <s v="7107T"/>
    <s v="Early Literacy Support Block Grant S"/>
    <n v="1764401"/>
    <s v="WEST ATHENS EL"/>
    <x v="12"/>
    <s v="PERS - Classified"/>
    <x v="4"/>
    <x v="4"/>
    <n v="202307"/>
    <d v="2023-04-07T00:00:00"/>
    <d v="2023-04-07T00:00:00"/>
    <d v="2023-03-31T00:00:00"/>
    <n v="202307"/>
    <n v="4952"/>
    <s v="District Paid PERS"/>
    <n v="716245"/>
    <s v="Ana Flores"/>
    <n v="716245"/>
    <s v="Ana Flores"/>
    <n v="21104924"/>
    <s v="ED RESOURCE AIDE &amp; RESTR"/>
    <n v="30481417"/>
    <s v="ED RESOURCE AIDE &amp; RESTR"/>
    <n v="3005484"/>
    <n v="177462"/>
    <s v="009/2023"/>
    <s v="SM"/>
    <s v="Semi-Mth Classified"/>
    <s v="1BXX"/>
    <s v="BB-Instructional Aides"/>
    <n v="0"/>
    <n v="0"/>
    <n v="225.7"/>
    <x v="1"/>
  </r>
  <r>
    <x v="0"/>
    <x v="8"/>
    <x v="0"/>
    <s v="010-7810"/>
    <s v="GF-Other State"/>
    <s v="1110-1000-7107T"/>
    <s v="7107T"/>
    <s v="Early Literacy Support Block Grant S"/>
    <n v="1764401"/>
    <s v="WEST ATHENS EL"/>
    <x v="12"/>
    <s v="PERS - Classified"/>
    <x v="4"/>
    <x v="4"/>
    <n v="202307"/>
    <d v="2023-04-07T00:00:00"/>
    <d v="2023-04-07T00:00:00"/>
    <d v="2023-03-31T00:00:00"/>
    <n v="202307"/>
    <n v="4952"/>
    <s v="District Paid PERS"/>
    <n v="1180468"/>
    <s v="Tehani Ali"/>
    <n v="1180468"/>
    <s v="Tehani Ali"/>
    <n v="21104924"/>
    <s v="ED RESOURCE AIDE &amp; RESTR"/>
    <n v="30481419"/>
    <s v="ED RESOURCE AIDE &amp; RESTR"/>
    <n v="3007708"/>
    <n v="177486"/>
    <s v="009/2023"/>
    <s v="SM"/>
    <s v="Semi-Mth Classified"/>
    <s v="1BXX"/>
    <s v="BB-Instructional Aides"/>
    <n v="0"/>
    <n v="0"/>
    <n v="209.75"/>
    <x v="1"/>
  </r>
  <r>
    <x v="0"/>
    <x v="8"/>
    <x v="0"/>
    <s v="010-7810"/>
    <s v="GF-Other State"/>
    <s v="1110-1000-7107T"/>
    <s v="7107T"/>
    <s v="Early Literacy Support Block Grant S"/>
    <n v="1764401"/>
    <s v="WEST ATHENS EL"/>
    <x v="12"/>
    <s v="PERS - Classified"/>
    <x v="4"/>
    <x v="4"/>
    <n v="202307"/>
    <d v="2023-04-07T00:00:00"/>
    <d v="2023-04-07T00:00:00"/>
    <d v="2023-03-31T00:00:00"/>
    <n v="202307"/>
    <n v="4952"/>
    <s v="District Paid PERS"/>
    <n v="1189163"/>
    <s v="Disaiah Dixon"/>
    <n v="1189163"/>
    <s v="Disaiah Dixon"/>
    <n v="21104924"/>
    <s v="ED RESOURCE AIDE &amp; RESTR"/>
    <n v="30481418"/>
    <s v="ED RESOURCE AIDE &amp; RESTR"/>
    <n v="3009352"/>
    <n v="177696"/>
    <s v="009/2023"/>
    <s v="SM"/>
    <s v="Semi-Mth Classified"/>
    <s v="1BXX"/>
    <s v="BB-Instructional Aides"/>
    <n v="0"/>
    <n v="0"/>
    <n v="209.75"/>
    <x v="1"/>
  </r>
  <r>
    <x v="0"/>
    <x v="8"/>
    <x v="0"/>
    <s v="010-7810"/>
    <s v="GF-Other State"/>
    <s v="1110-1000-7107T"/>
    <s v="7107T"/>
    <s v="Early Literacy Support Block Grant S"/>
    <n v="1764401"/>
    <s v="WEST ATHENS EL"/>
    <x v="13"/>
    <s v="Social Sec-Classfd"/>
    <x v="4"/>
    <x v="4"/>
    <n v="202306"/>
    <d v="2023-03-23T00:00:00"/>
    <d v="2023-03-23T00:00:00"/>
    <d v="2023-03-31T00:00:00"/>
    <n v="202306"/>
    <n v="4954"/>
    <s v="FICA Taxes-ER"/>
    <n v="716245"/>
    <s v="Ana Flores"/>
    <n v="716245"/>
    <s v="Ana Flores"/>
    <n v="21104924"/>
    <s v="ED RESOURCE AIDE &amp; RESTR"/>
    <n v="30481417"/>
    <s v="ED RESOURCE AIDE &amp; RESTR"/>
    <n v="3001128"/>
    <n v="177278"/>
    <s v="009/2023"/>
    <s v="SM"/>
    <s v="Semi-Mth Classified"/>
    <s v="1BXX"/>
    <s v="BB-Instructional Aides"/>
    <n v="0"/>
    <n v="0"/>
    <n v="75.849999999999994"/>
    <x v="1"/>
  </r>
  <r>
    <x v="0"/>
    <x v="8"/>
    <x v="0"/>
    <s v="010-7810"/>
    <s v="GF-Other State"/>
    <s v="1110-1000-7107T"/>
    <s v="7107T"/>
    <s v="Early Literacy Support Block Grant S"/>
    <n v="1764401"/>
    <s v="WEST ATHENS EL"/>
    <x v="13"/>
    <s v="Social Sec-Classfd"/>
    <x v="4"/>
    <x v="4"/>
    <n v="202306"/>
    <d v="2023-03-23T00:00:00"/>
    <d v="2023-03-23T00:00:00"/>
    <d v="2023-03-31T00:00:00"/>
    <n v="202306"/>
    <n v="4954"/>
    <s v="FICA Taxes-ER"/>
    <n v="1180468"/>
    <s v="Tehani Ali"/>
    <n v="1180468"/>
    <s v="Tehani Ali"/>
    <n v="21104924"/>
    <s v="ED RESOURCE AIDE &amp; RESTR"/>
    <n v="30481419"/>
    <s v="ED RESOURCE AIDE &amp; RESTR"/>
    <n v="3001225"/>
    <n v="177296"/>
    <s v="009/2023"/>
    <s v="SM"/>
    <s v="Semi-Mth Classified"/>
    <s v="1BXX"/>
    <s v="BB-Instructional Aides"/>
    <n v="0"/>
    <n v="0"/>
    <n v="63.51"/>
    <x v="1"/>
  </r>
  <r>
    <x v="0"/>
    <x v="8"/>
    <x v="0"/>
    <s v="010-7810"/>
    <s v="GF-Other State"/>
    <s v="1110-1000-7107T"/>
    <s v="7107T"/>
    <s v="Early Literacy Support Block Grant S"/>
    <n v="1764401"/>
    <s v="WEST ATHENS EL"/>
    <x v="13"/>
    <s v="Social Sec-Classfd"/>
    <x v="4"/>
    <x v="4"/>
    <n v="202306"/>
    <d v="2023-03-23T00:00:00"/>
    <d v="2023-03-23T00:00:00"/>
    <d v="2023-03-31T00:00:00"/>
    <n v="202306"/>
    <n v="4954"/>
    <s v="FICA Taxes-ER"/>
    <n v="1189163"/>
    <s v="Disaiah Dixon"/>
    <n v="1189163"/>
    <s v="Disaiah Dixon"/>
    <n v="21104924"/>
    <s v="ED RESOURCE AIDE &amp; RESTR"/>
    <n v="30481418"/>
    <s v="ED RESOURCE AIDE &amp; RESTR"/>
    <n v="3001188"/>
    <n v="177295"/>
    <s v="009/2023"/>
    <s v="SM"/>
    <s v="Semi-Mth Classified"/>
    <s v="1BXX"/>
    <s v="BB-Instructional Aides"/>
    <n v="0"/>
    <n v="0"/>
    <n v="70.48"/>
    <x v="1"/>
  </r>
  <r>
    <x v="0"/>
    <x v="8"/>
    <x v="0"/>
    <s v="010-7810"/>
    <s v="GF-Other State"/>
    <s v="1110-1000-7107T"/>
    <s v="7107T"/>
    <s v="Early Literacy Support Block Grant S"/>
    <n v="1764401"/>
    <s v="WEST ATHENS EL"/>
    <x v="13"/>
    <s v="Social Sec-Classfd"/>
    <x v="4"/>
    <x v="4"/>
    <n v="202306"/>
    <d v="2023-03-23T00:00:00"/>
    <d v="2023-04-07T00:00:00"/>
    <d v="2023-03-31T00:00:00"/>
    <n v="202307"/>
    <n v="4954"/>
    <s v="FICA Taxes-ER"/>
    <n v="1180468"/>
    <s v="Tehani Ali"/>
    <n v="1180468"/>
    <s v="Tehani Ali"/>
    <n v="21104924"/>
    <s v="ED RESOURCE AIDE &amp; RESTR"/>
    <n v="30481419"/>
    <s v="ED RESOURCE AIDE &amp; RESTR"/>
    <n v="3007708"/>
    <n v="177486"/>
    <s v="009/2023"/>
    <s v="SM"/>
    <s v="Semi-Mth Classified"/>
    <s v="1BXX"/>
    <s v="BB-Instructional Aides"/>
    <n v="0"/>
    <n v="0"/>
    <n v="-7.25"/>
    <x v="1"/>
  </r>
  <r>
    <x v="0"/>
    <x v="8"/>
    <x v="0"/>
    <s v="010-7810"/>
    <s v="GF-Other State"/>
    <s v="1110-1000-7107T"/>
    <s v="7107T"/>
    <s v="Early Literacy Support Block Grant S"/>
    <n v="1764401"/>
    <s v="WEST ATHENS EL"/>
    <x v="13"/>
    <s v="Social Sec-Classfd"/>
    <x v="4"/>
    <x v="4"/>
    <n v="202307"/>
    <d v="2023-04-07T00:00:00"/>
    <d v="2023-04-07T00:00:00"/>
    <d v="2023-03-31T00:00:00"/>
    <n v="202307"/>
    <n v="4954"/>
    <s v="FICA Taxes-ER"/>
    <n v="716245"/>
    <s v="Ana Flores"/>
    <n v="716245"/>
    <s v="Ana Flores"/>
    <n v="21104924"/>
    <s v="ED RESOURCE AIDE &amp; RESTR"/>
    <n v="30481417"/>
    <s v="ED RESOURCE AIDE &amp; RESTR"/>
    <n v="3005484"/>
    <n v="177462"/>
    <s v="009/2023"/>
    <s v="SM"/>
    <s v="Semi-Mth Classified"/>
    <s v="1BXX"/>
    <s v="BB-Instructional Aides"/>
    <n v="0"/>
    <n v="0"/>
    <n v="55.16"/>
    <x v="1"/>
  </r>
  <r>
    <x v="0"/>
    <x v="8"/>
    <x v="0"/>
    <s v="010-7810"/>
    <s v="GF-Other State"/>
    <s v="1110-1000-7107T"/>
    <s v="7107T"/>
    <s v="Early Literacy Support Block Grant S"/>
    <n v="1764401"/>
    <s v="WEST ATHENS EL"/>
    <x v="13"/>
    <s v="Social Sec-Classfd"/>
    <x v="4"/>
    <x v="4"/>
    <n v="202307"/>
    <d v="2023-04-07T00:00:00"/>
    <d v="2023-04-07T00:00:00"/>
    <d v="2023-03-31T00:00:00"/>
    <n v="202307"/>
    <n v="4954"/>
    <s v="FICA Taxes-ER"/>
    <n v="1180468"/>
    <s v="Tehani Ali"/>
    <n v="1180468"/>
    <s v="Tehani Ali"/>
    <n v="21104924"/>
    <s v="ED RESOURCE AIDE &amp; RESTR"/>
    <n v="30481419"/>
    <s v="ED RESOURCE AIDE &amp; RESTR"/>
    <n v="3007708"/>
    <n v="177486"/>
    <s v="009/2023"/>
    <s v="SM"/>
    <s v="Semi-Mth Classified"/>
    <s v="1BXX"/>
    <s v="BB-Instructional Aides"/>
    <n v="0"/>
    <n v="0"/>
    <n v="53.05"/>
    <x v="1"/>
  </r>
  <r>
    <x v="0"/>
    <x v="8"/>
    <x v="0"/>
    <s v="010-7810"/>
    <s v="GF-Other State"/>
    <s v="1110-1000-7107T"/>
    <s v="7107T"/>
    <s v="Early Literacy Support Block Grant S"/>
    <n v="1764401"/>
    <s v="WEST ATHENS EL"/>
    <x v="13"/>
    <s v="Social Sec-Classfd"/>
    <x v="4"/>
    <x v="4"/>
    <n v="202307"/>
    <d v="2023-04-07T00:00:00"/>
    <d v="2023-04-07T00:00:00"/>
    <d v="2023-03-31T00:00:00"/>
    <n v="202307"/>
    <n v="4954"/>
    <s v="FICA Taxes-ER"/>
    <n v="1189163"/>
    <s v="Disaiah Dixon"/>
    <n v="1189163"/>
    <s v="Disaiah Dixon"/>
    <n v="21104924"/>
    <s v="ED RESOURCE AIDE &amp; RESTR"/>
    <n v="30481418"/>
    <s v="ED RESOURCE AIDE &amp; RESTR"/>
    <n v="3009352"/>
    <n v="177696"/>
    <s v="009/2023"/>
    <s v="SM"/>
    <s v="Semi-Mth Classified"/>
    <s v="1BXX"/>
    <s v="BB-Instructional Aides"/>
    <n v="0"/>
    <n v="0"/>
    <n v="51.26"/>
    <x v="1"/>
  </r>
  <r>
    <x v="0"/>
    <x v="8"/>
    <x v="0"/>
    <s v="010-7810"/>
    <s v="GF-Other State"/>
    <s v="1110-1000-7107T"/>
    <s v="7107T"/>
    <s v="Early Literacy Support Block Grant S"/>
    <n v="1764401"/>
    <s v="WEST ATHENS EL"/>
    <x v="14"/>
    <s v="Medicare-Classified"/>
    <x v="4"/>
    <x v="4"/>
    <n v="202306"/>
    <d v="2023-03-23T00:00:00"/>
    <d v="2023-03-23T00:00:00"/>
    <d v="2023-03-31T00:00:00"/>
    <n v="202306"/>
    <n v="4956"/>
    <s v="Medr Taxes-ERd"/>
    <n v="716245"/>
    <s v="Ana Flores"/>
    <n v="716245"/>
    <s v="Ana Flores"/>
    <n v="21104924"/>
    <s v="ED RESOURCE AIDE &amp; RESTR"/>
    <n v="30481417"/>
    <s v="ED RESOURCE AIDE &amp; RESTR"/>
    <n v="3001128"/>
    <n v="177278"/>
    <s v="009/2023"/>
    <s v="SM"/>
    <s v="Semi-Mth Classified"/>
    <s v="1BXX"/>
    <s v="BB-Instructional Aides"/>
    <n v="0"/>
    <n v="0"/>
    <n v="17.73"/>
    <x v="1"/>
  </r>
  <r>
    <x v="0"/>
    <x v="8"/>
    <x v="0"/>
    <s v="010-7810"/>
    <s v="GF-Other State"/>
    <s v="1110-1000-7107T"/>
    <s v="7107T"/>
    <s v="Early Literacy Support Block Grant S"/>
    <n v="1764401"/>
    <s v="WEST ATHENS EL"/>
    <x v="14"/>
    <s v="Medicare-Classified"/>
    <x v="4"/>
    <x v="4"/>
    <n v="202306"/>
    <d v="2023-03-23T00:00:00"/>
    <d v="2023-03-23T00:00:00"/>
    <d v="2023-03-31T00:00:00"/>
    <n v="202306"/>
    <n v="4956"/>
    <s v="Medr Taxes-ERd"/>
    <n v="1180468"/>
    <s v="Tehani Ali"/>
    <n v="1180468"/>
    <s v="Tehani Ali"/>
    <n v="21104924"/>
    <s v="ED RESOURCE AIDE &amp; RESTR"/>
    <n v="30481419"/>
    <s v="ED RESOURCE AIDE &amp; RESTR"/>
    <n v="3001225"/>
    <n v="177296"/>
    <s v="009/2023"/>
    <s v="SM"/>
    <s v="Semi-Mth Classified"/>
    <s v="1BXX"/>
    <s v="BB-Instructional Aides"/>
    <n v="0"/>
    <n v="0"/>
    <n v="14.85"/>
    <x v="1"/>
  </r>
  <r>
    <x v="0"/>
    <x v="8"/>
    <x v="0"/>
    <s v="010-7810"/>
    <s v="GF-Other State"/>
    <s v="1110-1000-7107T"/>
    <s v="7107T"/>
    <s v="Early Literacy Support Block Grant S"/>
    <n v="1764401"/>
    <s v="WEST ATHENS EL"/>
    <x v="14"/>
    <s v="Medicare-Classified"/>
    <x v="4"/>
    <x v="4"/>
    <n v="202306"/>
    <d v="2023-03-23T00:00:00"/>
    <d v="2023-03-23T00:00:00"/>
    <d v="2023-03-31T00:00:00"/>
    <n v="202306"/>
    <n v="4956"/>
    <s v="Medr Taxes-ERd"/>
    <n v="1189163"/>
    <s v="Disaiah Dixon"/>
    <n v="1189163"/>
    <s v="Disaiah Dixon"/>
    <n v="21104924"/>
    <s v="ED RESOURCE AIDE &amp; RESTR"/>
    <n v="30481418"/>
    <s v="ED RESOURCE AIDE &amp; RESTR"/>
    <n v="3001188"/>
    <n v="177295"/>
    <s v="009/2023"/>
    <s v="SM"/>
    <s v="Semi-Mth Classified"/>
    <s v="1BXX"/>
    <s v="BB-Instructional Aides"/>
    <n v="0"/>
    <n v="0"/>
    <n v="16.48"/>
    <x v="1"/>
  </r>
  <r>
    <x v="0"/>
    <x v="8"/>
    <x v="0"/>
    <s v="010-7810"/>
    <s v="GF-Other State"/>
    <s v="1110-1000-7107T"/>
    <s v="7107T"/>
    <s v="Early Literacy Support Block Grant S"/>
    <n v="1764401"/>
    <s v="WEST ATHENS EL"/>
    <x v="14"/>
    <s v="Medicare-Classified"/>
    <x v="4"/>
    <x v="4"/>
    <n v="202306"/>
    <d v="2023-03-23T00:00:00"/>
    <d v="2023-04-07T00:00:00"/>
    <d v="2023-03-31T00:00:00"/>
    <n v="202307"/>
    <n v="4956"/>
    <s v="Medr Taxes-ERd"/>
    <n v="1180468"/>
    <s v="Tehani Ali"/>
    <n v="1180468"/>
    <s v="Tehani Ali"/>
    <n v="21104924"/>
    <s v="ED RESOURCE AIDE &amp; RESTR"/>
    <n v="30481419"/>
    <s v="ED RESOURCE AIDE &amp; RESTR"/>
    <n v="3007708"/>
    <n v="177486"/>
    <s v="009/2023"/>
    <s v="SM"/>
    <s v="Semi-Mth Classified"/>
    <s v="1BXX"/>
    <s v="BB-Instructional Aides"/>
    <n v="0"/>
    <n v="0"/>
    <n v="-1.69"/>
    <x v="1"/>
  </r>
  <r>
    <x v="0"/>
    <x v="8"/>
    <x v="0"/>
    <s v="010-7810"/>
    <s v="GF-Other State"/>
    <s v="1110-1000-7107T"/>
    <s v="7107T"/>
    <s v="Early Literacy Support Block Grant S"/>
    <n v="1764401"/>
    <s v="WEST ATHENS EL"/>
    <x v="14"/>
    <s v="Medicare-Classified"/>
    <x v="4"/>
    <x v="4"/>
    <n v="202307"/>
    <d v="2023-04-07T00:00:00"/>
    <d v="2023-04-07T00:00:00"/>
    <d v="2023-03-31T00:00:00"/>
    <n v="202307"/>
    <n v="4956"/>
    <s v="Medr Taxes-ERd"/>
    <n v="716245"/>
    <s v="Ana Flores"/>
    <n v="716245"/>
    <s v="Ana Flores"/>
    <n v="21104924"/>
    <s v="ED RESOURCE AIDE &amp; RESTR"/>
    <n v="30481417"/>
    <s v="ED RESOURCE AIDE &amp; RESTR"/>
    <n v="3005484"/>
    <n v="177462"/>
    <s v="009/2023"/>
    <s v="SM"/>
    <s v="Semi-Mth Classified"/>
    <s v="1BXX"/>
    <s v="BB-Instructional Aides"/>
    <n v="0"/>
    <n v="0"/>
    <n v="12.9"/>
    <x v="1"/>
  </r>
  <r>
    <x v="0"/>
    <x v="8"/>
    <x v="0"/>
    <s v="010-7810"/>
    <s v="GF-Other State"/>
    <s v="1110-1000-7107T"/>
    <s v="7107T"/>
    <s v="Early Literacy Support Block Grant S"/>
    <n v="1764401"/>
    <s v="WEST ATHENS EL"/>
    <x v="14"/>
    <s v="Medicare-Classified"/>
    <x v="4"/>
    <x v="4"/>
    <n v="202307"/>
    <d v="2023-04-07T00:00:00"/>
    <d v="2023-04-07T00:00:00"/>
    <d v="2023-03-31T00:00:00"/>
    <n v="202307"/>
    <n v="4956"/>
    <s v="Medr Taxes-ERd"/>
    <n v="1180468"/>
    <s v="Tehani Ali"/>
    <n v="1180468"/>
    <s v="Tehani Ali"/>
    <n v="21104924"/>
    <s v="ED RESOURCE AIDE &amp; RESTR"/>
    <n v="30481419"/>
    <s v="ED RESOURCE AIDE &amp; RESTR"/>
    <n v="3007708"/>
    <n v="177486"/>
    <s v="009/2023"/>
    <s v="SM"/>
    <s v="Semi-Mth Classified"/>
    <s v="1BXX"/>
    <s v="BB-Instructional Aides"/>
    <n v="0"/>
    <n v="0"/>
    <n v="12.4"/>
    <x v="1"/>
  </r>
  <r>
    <x v="0"/>
    <x v="8"/>
    <x v="0"/>
    <s v="010-7810"/>
    <s v="GF-Other State"/>
    <s v="1110-1000-7107T"/>
    <s v="7107T"/>
    <s v="Early Literacy Support Block Grant S"/>
    <n v="1764401"/>
    <s v="WEST ATHENS EL"/>
    <x v="14"/>
    <s v="Medicare-Classified"/>
    <x v="4"/>
    <x v="4"/>
    <n v="202307"/>
    <d v="2023-04-07T00:00:00"/>
    <d v="2023-04-07T00:00:00"/>
    <d v="2023-03-31T00:00:00"/>
    <n v="202307"/>
    <n v="4956"/>
    <s v="Medr Taxes-ERd"/>
    <n v="1189163"/>
    <s v="Disaiah Dixon"/>
    <n v="1189163"/>
    <s v="Disaiah Dixon"/>
    <n v="21104924"/>
    <s v="ED RESOURCE AIDE &amp; RESTR"/>
    <n v="30481418"/>
    <s v="ED RESOURCE AIDE &amp; RESTR"/>
    <n v="3009352"/>
    <n v="177696"/>
    <s v="009/2023"/>
    <s v="SM"/>
    <s v="Semi-Mth Classified"/>
    <s v="1BXX"/>
    <s v="BB-Instructional Aides"/>
    <n v="0"/>
    <n v="0"/>
    <n v="11.99"/>
    <x v="1"/>
  </r>
  <r>
    <x v="0"/>
    <x v="8"/>
    <x v="0"/>
    <s v="010-7810"/>
    <s v="GF-Other State"/>
    <s v="1110-1000-7107T"/>
    <s v="7107T"/>
    <s v="Early Literacy Support Block Grant S"/>
    <n v="1764401"/>
    <s v="WEST ATHENS EL"/>
    <x v="9"/>
    <s v="Health/Welfare-Class"/>
    <x v="4"/>
    <x v="4"/>
    <n v="202306"/>
    <d v="2023-03-23T00:00:00"/>
    <d v="2023-03-23T00:00:00"/>
    <d v="2023-03-31T00:00:00"/>
    <n v="202306"/>
    <n v="4927"/>
    <s v="Health &amp; Medical Active"/>
    <n v="716245"/>
    <s v="Ana Flores"/>
    <n v="716245"/>
    <s v="Ana Flores"/>
    <n v="21104924"/>
    <s v="ED RESOURCE AIDE &amp; RESTR"/>
    <n v="30481417"/>
    <s v="ED RESOURCE AIDE &amp; RESTR"/>
    <n v="3001128"/>
    <n v="177278"/>
    <s v="009/2023"/>
    <s v="SM"/>
    <s v="Semi-Mth Classified"/>
    <s v="1BXX"/>
    <s v="BB-Instructional Aides"/>
    <n v="0"/>
    <n v="0"/>
    <n v="1183.33"/>
    <x v="1"/>
  </r>
  <r>
    <x v="0"/>
    <x v="8"/>
    <x v="0"/>
    <s v="010-7810"/>
    <s v="GF-Other State"/>
    <s v="1110-1000-7107T"/>
    <s v="7107T"/>
    <s v="Early Literacy Support Block Grant S"/>
    <n v="1764401"/>
    <s v="WEST ATHENS EL"/>
    <x v="9"/>
    <s v="Health/Welfare-Class"/>
    <x v="4"/>
    <x v="4"/>
    <n v="202306"/>
    <d v="2023-03-23T00:00:00"/>
    <d v="2023-03-23T00:00:00"/>
    <d v="2023-03-31T00:00:00"/>
    <n v="202306"/>
    <n v="4927"/>
    <s v="Health &amp; Medical Active"/>
    <n v="1189163"/>
    <s v="Disaiah Dixon"/>
    <n v="1189163"/>
    <s v="Disaiah Dixon"/>
    <n v="21104924"/>
    <s v="ED RESOURCE AIDE &amp; RESTR"/>
    <n v="30481418"/>
    <s v="ED RESOURCE AIDE &amp; RESTR"/>
    <n v="3001188"/>
    <n v="177295"/>
    <s v="009/2023"/>
    <s v="SM"/>
    <s v="Semi-Mth Classified"/>
    <s v="1BXX"/>
    <s v="BB-Instructional Aides"/>
    <n v="0"/>
    <n v="0"/>
    <n v="1183.33"/>
    <x v="1"/>
  </r>
  <r>
    <x v="0"/>
    <x v="8"/>
    <x v="0"/>
    <s v="010-7810"/>
    <s v="GF-Other State"/>
    <s v="1110-1000-7107T"/>
    <s v="7107T"/>
    <s v="Early Literacy Support Block Grant S"/>
    <n v="1764401"/>
    <s v="WEST ATHENS EL"/>
    <x v="15"/>
    <s v="Unemploy Insur-Class"/>
    <x v="4"/>
    <x v="4"/>
    <n v="202306"/>
    <d v="2023-03-23T00:00:00"/>
    <d v="2023-03-23T00:00:00"/>
    <d v="2023-03-31T00:00:00"/>
    <n v="202306"/>
    <n v="4960"/>
    <s v="State UI Tax"/>
    <n v="716245"/>
    <s v="Ana Flores"/>
    <n v="716245"/>
    <s v="Ana Flores"/>
    <n v="21104924"/>
    <s v="ED RESOURCE AIDE &amp; RESTR"/>
    <n v="30481417"/>
    <s v="ED RESOURCE AIDE &amp; RESTR"/>
    <n v="3001128"/>
    <n v="177278"/>
    <s v="009/2023"/>
    <s v="SM"/>
    <s v="Semi-Mth Classified"/>
    <s v="1BXX"/>
    <s v="BB-Instructional Aides"/>
    <n v="0"/>
    <n v="0"/>
    <n v="6.12"/>
    <x v="1"/>
  </r>
  <r>
    <x v="0"/>
    <x v="8"/>
    <x v="0"/>
    <s v="010-7810"/>
    <s v="GF-Other State"/>
    <s v="1110-1000-7107T"/>
    <s v="7107T"/>
    <s v="Early Literacy Support Block Grant S"/>
    <n v="1764401"/>
    <s v="WEST ATHENS EL"/>
    <x v="15"/>
    <s v="Unemploy Insur-Class"/>
    <x v="4"/>
    <x v="4"/>
    <n v="202306"/>
    <d v="2023-03-23T00:00:00"/>
    <d v="2023-03-23T00:00:00"/>
    <d v="2023-03-31T00:00:00"/>
    <n v="202306"/>
    <n v="4960"/>
    <s v="State UI Tax"/>
    <n v="1180468"/>
    <s v="Tehani Ali"/>
    <n v="1180468"/>
    <s v="Tehani Ali"/>
    <n v="21104924"/>
    <s v="ED RESOURCE AIDE &amp; RESTR"/>
    <n v="30481419"/>
    <s v="ED RESOURCE AIDE &amp; RESTR"/>
    <n v="3001225"/>
    <n v="177296"/>
    <s v="009/2023"/>
    <s v="SM"/>
    <s v="Semi-Mth Classified"/>
    <s v="1BXX"/>
    <s v="BB-Instructional Aides"/>
    <n v="0"/>
    <n v="0"/>
    <n v="5.12"/>
    <x v="1"/>
  </r>
  <r>
    <x v="0"/>
    <x v="8"/>
    <x v="0"/>
    <s v="010-7810"/>
    <s v="GF-Other State"/>
    <s v="1110-1000-7107T"/>
    <s v="7107T"/>
    <s v="Early Literacy Support Block Grant S"/>
    <n v="1764401"/>
    <s v="WEST ATHENS EL"/>
    <x v="15"/>
    <s v="Unemploy Insur-Class"/>
    <x v="4"/>
    <x v="4"/>
    <n v="202306"/>
    <d v="2023-03-23T00:00:00"/>
    <d v="2023-03-23T00:00:00"/>
    <d v="2023-03-31T00:00:00"/>
    <n v="202306"/>
    <n v="4960"/>
    <s v="State UI Tax"/>
    <n v="1189163"/>
    <s v="Disaiah Dixon"/>
    <n v="1189163"/>
    <s v="Disaiah Dixon"/>
    <n v="21104924"/>
    <s v="ED RESOURCE AIDE &amp; RESTR"/>
    <n v="30481418"/>
    <s v="ED RESOURCE AIDE &amp; RESTR"/>
    <n v="3001188"/>
    <n v="177295"/>
    <s v="009/2023"/>
    <s v="SM"/>
    <s v="Semi-Mth Classified"/>
    <s v="1BXX"/>
    <s v="BB-Instructional Aides"/>
    <n v="0"/>
    <n v="0"/>
    <n v="5.69"/>
    <x v="1"/>
  </r>
  <r>
    <x v="0"/>
    <x v="8"/>
    <x v="0"/>
    <s v="010-7810"/>
    <s v="GF-Other State"/>
    <s v="1110-1000-7107T"/>
    <s v="7107T"/>
    <s v="Early Literacy Support Block Grant S"/>
    <n v="1764401"/>
    <s v="WEST ATHENS EL"/>
    <x v="15"/>
    <s v="Unemploy Insur-Class"/>
    <x v="4"/>
    <x v="4"/>
    <n v="202306"/>
    <d v="2023-03-23T00:00:00"/>
    <d v="2023-04-07T00:00:00"/>
    <d v="2023-03-31T00:00:00"/>
    <n v="202307"/>
    <n v="4960"/>
    <s v="State UI Tax"/>
    <n v="1180468"/>
    <s v="Tehani Ali"/>
    <n v="1180468"/>
    <s v="Tehani Ali"/>
    <n v="21104924"/>
    <s v="ED RESOURCE AIDE &amp; RESTR"/>
    <n v="30481419"/>
    <s v="ED RESOURCE AIDE &amp; RESTR"/>
    <n v="3007708"/>
    <n v="177486"/>
    <s v="009/2023"/>
    <s v="SM"/>
    <s v="Semi-Mth Classified"/>
    <s v="1BXX"/>
    <s v="BB-Instructional Aides"/>
    <n v="0"/>
    <n v="0"/>
    <n v="-0.57999999999999996"/>
    <x v="1"/>
  </r>
  <r>
    <x v="0"/>
    <x v="8"/>
    <x v="0"/>
    <s v="010-7810"/>
    <s v="GF-Other State"/>
    <s v="1110-1000-7107T"/>
    <s v="7107T"/>
    <s v="Early Literacy Support Block Grant S"/>
    <n v="1764401"/>
    <s v="WEST ATHENS EL"/>
    <x v="15"/>
    <s v="Unemploy Insur-Class"/>
    <x v="4"/>
    <x v="4"/>
    <n v="202307"/>
    <d v="2023-04-07T00:00:00"/>
    <d v="2023-04-07T00:00:00"/>
    <d v="2023-03-31T00:00:00"/>
    <n v="202307"/>
    <n v="4960"/>
    <s v="State UI Tax"/>
    <n v="716245"/>
    <s v="Ana Flores"/>
    <n v="716245"/>
    <s v="Ana Flores"/>
    <n v="21104924"/>
    <s v="ED RESOURCE AIDE &amp; RESTR"/>
    <n v="30481417"/>
    <s v="ED RESOURCE AIDE &amp; RESTR"/>
    <n v="3005484"/>
    <n v="177462"/>
    <s v="009/2023"/>
    <s v="SM"/>
    <s v="Semi-Mth Classified"/>
    <s v="1BXX"/>
    <s v="BB-Instructional Aides"/>
    <n v="0"/>
    <n v="0"/>
    <n v="4.45"/>
    <x v="1"/>
  </r>
  <r>
    <x v="0"/>
    <x v="8"/>
    <x v="0"/>
    <s v="010-7810"/>
    <s v="GF-Other State"/>
    <s v="1110-1000-7107T"/>
    <s v="7107T"/>
    <s v="Early Literacy Support Block Grant S"/>
    <n v="1764401"/>
    <s v="WEST ATHENS EL"/>
    <x v="15"/>
    <s v="Unemploy Insur-Class"/>
    <x v="4"/>
    <x v="4"/>
    <n v="202307"/>
    <d v="2023-04-07T00:00:00"/>
    <d v="2023-04-07T00:00:00"/>
    <d v="2023-03-31T00:00:00"/>
    <n v="202307"/>
    <n v="4960"/>
    <s v="State UI Tax"/>
    <n v="1180468"/>
    <s v="Tehani Ali"/>
    <n v="1180468"/>
    <s v="Tehani Ali"/>
    <n v="21104924"/>
    <s v="ED RESOURCE AIDE &amp; RESTR"/>
    <n v="30481419"/>
    <s v="ED RESOURCE AIDE &amp; RESTR"/>
    <n v="3007708"/>
    <n v="177486"/>
    <s v="009/2023"/>
    <s v="SM"/>
    <s v="Semi-Mth Classified"/>
    <s v="1BXX"/>
    <s v="BB-Instructional Aides"/>
    <n v="0"/>
    <n v="0"/>
    <n v="4.28"/>
    <x v="1"/>
  </r>
  <r>
    <x v="0"/>
    <x v="8"/>
    <x v="0"/>
    <s v="010-7810"/>
    <s v="GF-Other State"/>
    <s v="1110-1000-7107T"/>
    <s v="7107T"/>
    <s v="Early Literacy Support Block Grant S"/>
    <n v="1764401"/>
    <s v="WEST ATHENS EL"/>
    <x v="15"/>
    <s v="Unemploy Insur-Class"/>
    <x v="4"/>
    <x v="4"/>
    <n v="202307"/>
    <d v="2023-04-07T00:00:00"/>
    <d v="2023-04-07T00:00:00"/>
    <d v="2023-03-31T00:00:00"/>
    <n v="202307"/>
    <n v="4960"/>
    <s v="State UI Tax"/>
    <n v="1189163"/>
    <s v="Disaiah Dixon"/>
    <n v="1189163"/>
    <s v="Disaiah Dixon"/>
    <n v="21104924"/>
    <s v="ED RESOURCE AIDE &amp; RESTR"/>
    <n v="30481418"/>
    <s v="ED RESOURCE AIDE &amp; RESTR"/>
    <n v="3009352"/>
    <n v="177696"/>
    <s v="009/2023"/>
    <s v="SM"/>
    <s v="Semi-Mth Classified"/>
    <s v="1BXX"/>
    <s v="BB-Instructional Aides"/>
    <n v="0"/>
    <n v="0"/>
    <n v="4.13"/>
    <x v="1"/>
  </r>
  <r>
    <x v="0"/>
    <x v="8"/>
    <x v="0"/>
    <s v="010-7810"/>
    <s v="GF-Other State"/>
    <s v="1110-1000-7107T"/>
    <s v="7107T"/>
    <s v="Early Literacy Support Block Grant S"/>
    <n v="1764401"/>
    <s v="WEST ATHENS EL"/>
    <x v="16"/>
    <s v="Workers Comp - Class"/>
    <x v="4"/>
    <x v="4"/>
    <n v="202306"/>
    <d v="2023-03-23T00:00:00"/>
    <d v="2023-03-23T00:00:00"/>
    <d v="2023-03-31T00:00:00"/>
    <n v="202306"/>
    <s v="390R"/>
    <s v="Works Comp ER"/>
    <n v="716245"/>
    <s v="Ana Flores"/>
    <n v="716245"/>
    <s v="Ana Flores"/>
    <n v="21104924"/>
    <s v="ED RESOURCE AIDE &amp; RESTR"/>
    <n v="30481417"/>
    <s v="ED RESOURCE AIDE &amp; RESTR"/>
    <n v="3001128"/>
    <n v="177278"/>
    <s v="009/2023"/>
    <s v="SM"/>
    <s v="Semi-Mth Classified"/>
    <s v="1BXX"/>
    <s v="BB-Instructional Aides"/>
    <n v="0"/>
    <n v="0"/>
    <n v="32.17"/>
    <x v="1"/>
  </r>
  <r>
    <x v="0"/>
    <x v="8"/>
    <x v="0"/>
    <s v="010-7810"/>
    <s v="GF-Other State"/>
    <s v="1110-1000-7107T"/>
    <s v="7107T"/>
    <s v="Early Literacy Support Block Grant S"/>
    <n v="1764401"/>
    <s v="WEST ATHENS EL"/>
    <x v="16"/>
    <s v="Workers Comp - Class"/>
    <x v="4"/>
    <x v="4"/>
    <n v="202306"/>
    <d v="2023-03-23T00:00:00"/>
    <d v="2023-03-23T00:00:00"/>
    <d v="2023-03-31T00:00:00"/>
    <n v="202306"/>
    <s v="390R"/>
    <s v="Works Comp ER"/>
    <n v="1180468"/>
    <s v="Tehani Ali"/>
    <n v="1180468"/>
    <s v="Tehani Ali"/>
    <n v="21104924"/>
    <s v="ED RESOURCE AIDE &amp; RESTR"/>
    <n v="30481419"/>
    <s v="ED RESOURCE AIDE &amp; RESTR"/>
    <n v="3001225"/>
    <n v="177296"/>
    <s v="009/2023"/>
    <s v="SM"/>
    <s v="Semi-Mth Classified"/>
    <s v="1BXX"/>
    <s v="BB-Instructional Aides"/>
    <n v="0"/>
    <n v="0"/>
    <n v="29.9"/>
    <x v="1"/>
  </r>
  <r>
    <x v="0"/>
    <x v="8"/>
    <x v="0"/>
    <s v="010-7810"/>
    <s v="GF-Other State"/>
    <s v="1110-1000-7107T"/>
    <s v="7107T"/>
    <s v="Early Literacy Support Block Grant S"/>
    <n v="1764401"/>
    <s v="WEST ATHENS EL"/>
    <x v="16"/>
    <s v="Workers Comp - Class"/>
    <x v="4"/>
    <x v="4"/>
    <n v="202306"/>
    <d v="2023-03-23T00:00:00"/>
    <d v="2023-03-23T00:00:00"/>
    <d v="2023-03-31T00:00:00"/>
    <n v="202306"/>
    <s v="390R"/>
    <s v="Works Comp ER"/>
    <n v="1189163"/>
    <s v="Disaiah Dixon"/>
    <n v="1189163"/>
    <s v="Disaiah Dixon"/>
    <n v="21104924"/>
    <s v="ED RESOURCE AIDE &amp; RESTR"/>
    <n v="30481418"/>
    <s v="ED RESOURCE AIDE &amp; RESTR"/>
    <n v="3001188"/>
    <n v="177295"/>
    <s v="009/2023"/>
    <s v="SM"/>
    <s v="Semi-Mth Classified"/>
    <s v="1BXX"/>
    <s v="BB-Instructional Aides"/>
    <n v="0"/>
    <n v="0"/>
    <n v="29.9"/>
    <x v="1"/>
  </r>
  <r>
    <x v="0"/>
    <x v="8"/>
    <x v="0"/>
    <s v="010-7810"/>
    <s v="GF-Other State"/>
    <s v="1110-1000-7107T"/>
    <s v="7107T"/>
    <s v="Early Literacy Support Block Grant S"/>
    <n v="1764401"/>
    <s v="WEST ATHENS EL"/>
    <x v="16"/>
    <s v="Workers Comp - Class"/>
    <x v="4"/>
    <x v="4"/>
    <n v="202307"/>
    <d v="2023-04-07T00:00:00"/>
    <d v="2023-04-07T00:00:00"/>
    <d v="2023-03-31T00:00:00"/>
    <n v="202307"/>
    <s v="390R"/>
    <s v="Works Comp ER"/>
    <n v="716245"/>
    <s v="Ana Flores"/>
    <n v="716245"/>
    <s v="Ana Flores"/>
    <n v="21104924"/>
    <s v="ED RESOURCE AIDE &amp; RESTR"/>
    <n v="30481417"/>
    <s v="ED RESOURCE AIDE &amp; RESTR"/>
    <n v="3005484"/>
    <n v="177462"/>
    <s v="009/2023"/>
    <s v="SM"/>
    <s v="Semi-Mth Classified"/>
    <s v="1BXX"/>
    <s v="BB-Instructional Aides"/>
    <n v="0"/>
    <n v="0"/>
    <n v="23.4"/>
    <x v="1"/>
  </r>
  <r>
    <x v="0"/>
    <x v="8"/>
    <x v="0"/>
    <s v="010-7810"/>
    <s v="GF-Other State"/>
    <s v="1110-1000-7107T"/>
    <s v="7107T"/>
    <s v="Early Literacy Support Block Grant S"/>
    <n v="1764401"/>
    <s v="WEST ATHENS EL"/>
    <x v="16"/>
    <s v="Workers Comp - Class"/>
    <x v="4"/>
    <x v="4"/>
    <n v="202307"/>
    <d v="2023-04-07T00:00:00"/>
    <d v="2023-04-07T00:00:00"/>
    <d v="2023-03-31T00:00:00"/>
    <n v="202307"/>
    <s v="390R"/>
    <s v="Works Comp ER"/>
    <n v="1180468"/>
    <s v="Tehani Ali"/>
    <n v="1180468"/>
    <s v="Tehani Ali"/>
    <n v="21104924"/>
    <s v="ED RESOURCE AIDE &amp; RESTR"/>
    <n v="30481419"/>
    <s v="ED RESOURCE AIDE &amp; RESTR"/>
    <n v="3007708"/>
    <n v="177486"/>
    <s v="009/2023"/>
    <s v="SM"/>
    <s v="Semi-Mth Classified"/>
    <s v="1BXX"/>
    <s v="BB-Instructional Aides"/>
    <n v="0"/>
    <n v="0"/>
    <n v="21.74"/>
    <x v="1"/>
  </r>
  <r>
    <x v="0"/>
    <x v="8"/>
    <x v="0"/>
    <s v="010-7810"/>
    <s v="GF-Other State"/>
    <s v="1110-1000-7107T"/>
    <s v="7107T"/>
    <s v="Early Literacy Support Block Grant S"/>
    <n v="1764401"/>
    <s v="WEST ATHENS EL"/>
    <x v="16"/>
    <s v="Workers Comp - Class"/>
    <x v="4"/>
    <x v="4"/>
    <n v="202307"/>
    <d v="2023-04-07T00:00:00"/>
    <d v="2023-04-07T00:00:00"/>
    <d v="2023-03-31T00:00:00"/>
    <n v="202307"/>
    <s v="390R"/>
    <s v="Works Comp ER"/>
    <n v="1189163"/>
    <s v="Disaiah Dixon"/>
    <n v="1189163"/>
    <s v="Disaiah Dixon"/>
    <n v="21104924"/>
    <s v="ED RESOURCE AIDE &amp; RESTR"/>
    <n v="30481418"/>
    <s v="ED RESOURCE AIDE &amp; RESTR"/>
    <n v="3009352"/>
    <n v="177696"/>
    <s v="009/2023"/>
    <s v="SM"/>
    <s v="Semi-Mth Classified"/>
    <s v="1BXX"/>
    <s v="BB-Instructional Aides"/>
    <n v="0"/>
    <n v="0"/>
    <n v="21.74"/>
    <x v="1"/>
  </r>
  <r>
    <x v="0"/>
    <x v="8"/>
    <x v="0"/>
    <s v="010-7810"/>
    <s v="GF-Other State"/>
    <s v="1110-1000-7107T"/>
    <s v="7107T"/>
    <s v="Early Literacy Support Block Grant S"/>
    <n v="1764401"/>
    <s v="WEST ATHENS EL"/>
    <x v="10"/>
    <s v="OPEB,Alloc-Class"/>
    <x v="4"/>
    <x v="4"/>
    <n v="202306"/>
    <d v="2023-03-23T00:00:00"/>
    <d v="2023-03-23T00:00:00"/>
    <d v="2023-03-31T00:00:00"/>
    <n v="202306"/>
    <n v="4928"/>
    <s v="Health &amp; Medical Retiree"/>
    <n v="716245"/>
    <s v="Ana Flores"/>
    <n v="716245"/>
    <s v="Ana Flores"/>
    <n v="21104924"/>
    <s v="ED RESOURCE AIDE &amp; RESTR"/>
    <n v="30481417"/>
    <s v="ED RESOURCE AIDE &amp; RESTR"/>
    <n v="3001128"/>
    <n v="177278"/>
    <s v="009/2023"/>
    <s v="SM"/>
    <s v="Semi-Mth Classified"/>
    <s v="1BXX"/>
    <s v="BB-Instructional Aides"/>
    <n v="0"/>
    <n v="0"/>
    <n v="375"/>
    <x v="1"/>
  </r>
  <r>
    <x v="0"/>
    <x v="8"/>
    <x v="0"/>
    <s v="010-7810"/>
    <s v="GF-Other State"/>
    <s v="1110-1000-7107T"/>
    <s v="7107T"/>
    <s v="Early Literacy Support Block Grant S"/>
    <n v="1764401"/>
    <s v="WEST ATHENS EL"/>
    <x v="10"/>
    <s v="OPEB,Alloc-Class"/>
    <x v="4"/>
    <x v="4"/>
    <n v="202306"/>
    <d v="2023-03-23T00:00:00"/>
    <d v="2023-03-23T00:00:00"/>
    <d v="2023-03-31T00:00:00"/>
    <n v="202306"/>
    <n v="4928"/>
    <s v="Health &amp; Medical Retiree"/>
    <n v="1189163"/>
    <s v="Disaiah Dixon"/>
    <n v="1189163"/>
    <s v="Disaiah Dixon"/>
    <n v="21104924"/>
    <s v="ED RESOURCE AIDE &amp; RESTR"/>
    <n v="30481418"/>
    <s v="ED RESOURCE AIDE &amp; RESTR"/>
    <n v="3001188"/>
    <n v="177295"/>
    <s v="009/2023"/>
    <s v="SM"/>
    <s v="Semi-Mth Classified"/>
    <s v="1BXX"/>
    <s v="BB-Instructional Aides"/>
    <n v="0"/>
    <n v="0"/>
    <n v="375"/>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1">
  <r>
    <n v="2932887"/>
    <n v="1786"/>
    <n v="2023"/>
    <s v="S"/>
    <x v="0"/>
    <s v="010-7810"/>
    <n v="795"/>
    <n v="795"/>
    <n v="9600317623"/>
    <x v="0"/>
    <d v="2022-07-31T00:00:00"/>
    <s v="ZP"/>
    <n v="7686.33"/>
    <x v="0"/>
    <s v="A010"/>
    <s v="7107T"/>
    <n v="110000"/>
    <n v="110001"/>
    <s v="1110-1000-7107T"/>
    <n v="1465801"/>
    <n v="1465801"/>
    <s v="ZY"/>
    <s v="HRP1"/>
    <n v="110001"/>
    <s v="R"/>
    <s v=""/>
    <d v="2022-08-01T00:00:00"/>
    <d v="1899-12-30T10:54:36"/>
    <s v=""/>
    <s v=""/>
    <s v=""/>
    <s v="RCORTES005"/>
    <s v=""/>
    <s v="S1"/>
    <x v="0"/>
    <x v="0"/>
    <x v="0"/>
  </r>
  <r>
    <n v="2932952"/>
    <n v="4063"/>
    <n v="2023"/>
    <s v="S"/>
    <x v="0"/>
    <s v="010-7810"/>
    <n v="99"/>
    <n v="99"/>
    <n v="9600317680"/>
    <x v="0"/>
    <d v="2022-07-31T00:00:00"/>
    <s v="ZP"/>
    <n v="7745.04"/>
    <x v="0"/>
    <s v="A010"/>
    <s v="7107T"/>
    <n v="110000"/>
    <n v="110001"/>
    <s v="1110-1000-7107T"/>
    <n v="1401401"/>
    <n v="1401401"/>
    <s v="ZY"/>
    <s v="HRP1"/>
    <n v="110001"/>
    <s v="R"/>
    <s v=""/>
    <d v="2022-08-01T00:00:00"/>
    <d v="1899-12-30T11:03:39"/>
    <s v=""/>
    <s v=""/>
    <s v=""/>
    <s v="RCORTES005"/>
    <s v=""/>
    <s v="S1"/>
    <x v="0"/>
    <x v="1"/>
    <x v="0"/>
  </r>
  <r>
    <n v="2933720"/>
    <n v="2350"/>
    <n v="2023"/>
    <s v="S"/>
    <x v="0"/>
    <s v="010-7810"/>
    <n v="368"/>
    <n v="368"/>
    <n v="9600318188"/>
    <x v="0"/>
    <d v="2022-07-31T00:00:00"/>
    <s v="ZP"/>
    <n v="-10.49"/>
    <x v="0"/>
    <s v="A010"/>
    <s v="7107T"/>
    <n v="110000"/>
    <n v="110005"/>
    <s v="1110-1000-7107T"/>
    <n v="1401401"/>
    <n v="1401401"/>
    <s v="ZY"/>
    <s v="HRP1"/>
    <n v="110005"/>
    <s v="R"/>
    <s v=""/>
    <d v="2022-08-08T00:00:00"/>
    <d v="1899-12-30T16:09:21"/>
    <s v=""/>
    <s v=""/>
    <s v=""/>
    <s v="RCORTES005"/>
    <s v=""/>
    <s v="S1"/>
    <x v="0"/>
    <x v="1"/>
    <x v="1"/>
  </r>
  <r>
    <n v="2936722"/>
    <n v="807"/>
    <n v="2023"/>
    <s v="S"/>
    <x v="0"/>
    <s v="010-7810"/>
    <n v="807"/>
    <n v="807"/>
    <n v="9600318098"/>
    <x v="0"/>
    <d v="2022-07-31T00:00:00"/>
    <s v="ZP"/>
    <n v="-119.07"/>
    <x v="0"/>
    <s v="A010"/>
    <s v="7107T"/>
    <n v="110000"/>
    <n v="110005"/>
    <s v="1110-1000-7107T"/>
    <n v="1401401"/>
    <n v="1401401"/>
    <s v="ZY"/>
    <s v="HRP1"/>
    <n v="110005"/>
    <s v="R"/>
    <s v=""/>
    <d v="2022-08-04T00:00:00"/>
    <d v="1899-12-30T12:04:00"/>
    <s v=""/>
    <s v=""/>
    <s v=""/>
    <s v="RCORTES005"/>
    <s v=""/>
    <s v="S1"/>
    <x v="0"/>
    <x v="1"/>
    <x v="1"/>
  </r>
  <r>
    <n v="2932887"/>
    <n v="1798"/>
    <n v="2023"/>
    <s v="S"/>
    <x v="0"/>
    <s v="010-7810"/>
    <n v="807"/>
    <n v="807"/>
    <n v="9600317623"/>
    <x v="0"/>
    <d v="2022-07-31T00:00:00"/>
    <s v="ZP"/>
    <n v="1468.08"/>
    <x v="0"/>
    <s v="A010"/>
    <s v="7107T"/>
    <n v="310000"/>
    <n v="310101"/>
    <s v="1110-1000-7107T"/>
    <n v="1465801"/>
    <n v="1465801"/>
    <s v="ZY"/>
    <s v="HRP1"/>
    <n v="310101"/>
    <s v="R"/>
    <s v=""/>
    <d v="2022-08-01T00:00:00"/>
    <d v="1899-12-30T10:54:36"/>
    <s v=""/>
    <s v=""/>
    <s v=""/>
    <s v="RCORTES005"/>
    <s v=""/>
    <s v="S1"/>
    <x v="1"/>
    <x v="0"/>
    <x v="2"/>
  </r>
  <r>
    <n v="2932952"/>
    <n v="4477"/>
    <n v="2023"/>
    <s v="S"/>
    <x v="0"/>
    <s v="010-7810"/>
    <n v="513"/>
    <n v="513"/>
    <n v="9600317680"/>
    <x v="0"/>
    <d v="2022-07-31T00:00:00"/>
    <s v="ZP"/>
    <n v="1479.3"/>
    <x v="0"/>
    <s v="A010"/>
    <s v="7107T"/>
    <n v="310000"/>
    <n v="310101"/>
    <s v="1110-1000-7107T"/>
    <n v="1401401"/>
    <n v="1401401"/>
    <s v="ZY"/>
    <s v="HRP1"/>
    <n v="310101"/>
    <s v="R"/>
    <s v=""/>
    <d v="2022-08-01T00:00:00"/>
    <d v="1899-12-30T11:03:39"/>
    <s v=""/>
    <s v=""/>
    <s v=""/>
    <s v="RCORTES005"/>
    <s v=""/>
    <s v="S1"/>
    <x v="1"/>
    <x v="1"/>
    <x v="2"/>
  </r>
  <r>
    <n v="2930389"/>
    <n v="3485"/>
    <n v="2023"/>
    <s v="S"/>
    <x v="0"/>
    <s v="010-7810"/>
    <n v="512"/>
    <n v="512"/>
    <n v="9600317733"/>
    <x v="0"/>
    <d v="2022-07-31T00:00:00"/>
    <s v="ZP"/>
    <n v="-0.33"/>
    <x v="0"/>
    <s v="A010"/>
    <s v="7107T"/>
    <n v="330000"/>
    <n v="330102"/>
    <s v="1110-1000-7107T"/>
    <n v="1728801"/>
    <n v="1728801"/>
    <s v="ZY"/>
    <s v="HRP1"/>
    <n v="330102"/>
    <s v="R"/>
    <s v=""/>
    <d v="2022-08-01T00:00:00"/>
    <d v="1899-12-30T11:09:45"/>
    <s v=""/>
    <s v=""/>
    <s v=""/>
    <s v="RCORTES005"/>
    <s v=""/>
    <s v="S1"/>
    <x v="1"/>
    <x v="2"/>
    <x v="3"/>
  </r>
  <r>
    <n v="2932887"/>
    <n v="1795"/>
    <n v="2023"/>
    <s v="S"/>
    <x v="0"/>
    <s v="010-7810"/>
    <n v="804"/>
    <n v="804"/>
    <n v="9600317623"/>
    <x v="0"/>
    <d v="2022-07-31T00:00:00"/>
    <s v="ZP"/>
    <n v="111.44"/>
    <x v="0"/>
    <s v="A010"/>
    <s v="7107T"/>
    <n v="330000"/>
    <n v="330102"/>
    <s v="1110-1000-7107T"/>
    <n v="1465801"/>
    <n v="1465801"/>
    <s v="ZY"/>
    <s v="HRP1"/>
    <n v="330102"/>
    <s v="R"/>
    <s v=""/>
    <d v="2022-08-01T00:00:00"/>
    <d v="1899-12-30T10:54:36"/>
    <s v=""/>
    <s v=""/>
    <s v=""/>
    <s v="RCORTES005"/>
    <s v=""/>
    <s v="S1"/>
    <x v="1"/>
    <x v="0"/>
    <x v="3"/>
  </r>
  <r>
    <n v="2932915"/>
    <n v="9257"/>
    <n v="2023"/>
    <s v="S"/>
    <x v="0"/>
    <s v="010-7810"/>
    <n v="338"/>
    <n v="338"/>
    <n v="9600317664"/>
    <x v="0"/>
    <d v="2022-07-31T00:00:00"/>
    <s v="ZP"/>
    <n v="-0.1"/>
    <x v="0"/>
    <s v="A010"/>
    <s v="7107T"/>
    <n v="330000"/>
    <n v="330102"/>
    <s v="1110-2700-7107T"/>
    <n v="1465801"/>
    <n v="1465801"/>
    <s v="ZY"/>
    <s v="HRP1"/>
    <n v="330102"/>
    <s v="R"/>
    <s v=""/>
    <d v="2022-08-01T00:00:00"/>
    <d v="1899-12-30T10:59:48"/>
    <s v=""/>
    <s v=""/>
    <s v=""/>
    <s v="RCORTES005"/>
    <s v=""/>
    <s v="S1"/>
    <x v="1"/>
    <x v="0"/>
    <x v="3"/>
  </r>
  <r>
    <n v="2932946"/>
    <n v="9388"/>
    <n v="2023"/>
    <s v="S"/>
    <x v="0"/>
    <s v="010-7810"/>
    <n v="469"/>
    <n v="469"/>
    <n v="9600317771"/>
    <x v="0"/>
    <d v="2022-07-31T00:00:00"/>
    <s v="ZP"/>
    <n v="0.14000000000000001"/>
    <x v="0"/>
    <s v="A010"/>
    <s v="7107T"/>
    <n v="330000"/>
    <n v="330102"/>
    <s v="1110-1000-7107T"/>
    <n v="1478601"/>
    <n v="1478601"/>
    <s v="ZY"/>
    <s v="HRP1"/>
    <n v="330102"/>
    <s v="R"/>
    <s v=""/>
    <d v="2022-08-01T00:00:00"/>
    <d v="1899-12-30T11:13:42"/>
    <s v=""/>
    <s v=""/>
    <s v=""/>
    <s v="RCORTES005"/>
    <s v=""/>
    <s v="S1"/>
    <x v="1"/>
    <x v="3"/>
    <x v="3"/>
  </r>
  <r>
    <n v="2932952"/>
    <n v="4476"/>
    <n v="2023"/>
    <s v="S"/>
    <x v="0"/>
    <s v="010-7810"/>
    <n v="512"/>
    <n v="512"/>
    <n v="9600317680"/>
    <x v="0"/>
    <d v="2022-07-31T00:00:00"/>
    <s v="ZP"/>
    <n v="112.3"/>
    <x v="0"/>
    <s v="A010"/>
    <s v="7107T"/>
    <n v="330000"/>
    <n v="330102"/>
    <s v="1110-1000-7107T"/>
    <n v="1401401"/>
    <n v="1401401"/>
    <s v="ZY"/>
    <s v="HRP1"/>
    <n v="330102"/>
    <s v="R"/>
    <s v=""/>
    <d v="2022-08-01T00:00:00"/>
    <d v="1899-12-30T11:03:39"/>
    <s v=""/>
    <s v=""/>
    <s v=""/>
    <s v="RCORTES005"/>
    <s v=""/>
    <s v="S1"/>
    <x v="1"/>
    <x v="1"/>
    <x v="3"/>
  </r>
  <r>
    <n v="2933720"/>
    <n v="2345"/>
    <n v="2023"/>
    <s v="S"/>
    <x v="0"/>
    <s v="010-7810"/>
    <n v="363"/>
    <n v="363"/>
    <n v="9600318188"/>
    <x v="0"/>
    <d v="2022-07-31T00:00:00"/>
    <s v="ZP"/>
    <n v="-0.4"/>
    <x v="0"/>
    <s v="A010"/>
    <s v="7107T"/>
    <n v="330000"/>
    <n v="330103"/>
    <s v="1110-1000-7107T"/>
    <n v="1401401"/>
    <n v="1401401"/>
    <s v="ZY"/>
    <s v="HRP1"/>
    <n v="330103"/>
    <s v="R"/>
    <s v=""/>
    <d v="2022-08-08T00:00:00"/>
    <d v="1899-12-30T16:09:21"/>
    <s v=""/>
    <s v=""/>
    <s v=""/>
    <s v="RCORTES005"/>
    <s v=""/>
    <s v="S1"/>
    <x v="1"/>
    <x v="1"/>
    <x v="4"/>
  </r>
  <r>
    <n v="2933720"/>
    <n v="2347"/>
    <n v="2023"/>
    <s v="S"/>
    <x v="0"/>
    <s v="010-7810"/>
    <n v="365"/>
    <n v="365"/>
    <n v="9600318188"/>
    <x v="0"/>
    <d v="2022-07-31T00:00:00"/>
    <s v="ZP"/>
    <n v="-0.05"/>
    <x v="0"/>
    <s v="A010"/>
    <s v="7107T"/>
    <n v="330000"/>
    <n v="330102"/>
    <s v="1110-1000-7107T"/>
    <n v="1401401"/>
    <n v="1401401"/>
    <s v="ZY"/>
    <s v="HRP1"/>
    <n v="330102"/>
    <s v="R"/>
    <s v=""/>
    <d v="2022-08-08T00:00:00"/>
    <d v="1899-12-30T16:09:21"/>
    <s v=""/>
    <s v=""/>
    <s v=""/>
    <s v="RCORTES005"/>
    <s v=""/>
    <s v="S1"/>
    <x v="1"/>
    <x v="1"/>
    <x v="3"/>
  </r>
  <r>
    <n v="2936722"/>
    <n v="804"/>
    <n v="2023"/>
    <s v="S"/>
    <x v="0"/>
    <s v="010-7810"/>
    <n v="804"/>
    <n v="804"/>
    <n v="9600318098"/>
    <x v="0"/>
    <d v="2022-07-31T00:00:00"/>
    <s v="ZP"/>
    <n v="-2.34"/>
    <x v="0"/>
    <s v="A010"/>
    <s v="7107T"/>
    <n v="330000"/>
    <n v="330102"/>
    <s v="1110-1000-7107T"/>
    <n v="1401401"/>
    <n v="1401401"/>
    <s v="ZY"/>
    <s v="HRP1"/>
    <n v="330102"/>
    <s v="R"/>
    <s v=""/>
    <d v="2022-08-04T00:00:00"/>
    <d v="1899-12-30T12:04:00"/>
    <s v=""/>
    <s v=""/>
    <s v=""/>
    <s v="RCORTES005"/>
    <s v=""/>
    <s v="S1"/>
    <x v="1"/>
    <x v="1"/>
    <x v="3"/>
  </r>
  <r>
    <n v="2936722"/>
    <n v="802"/>
    <n v="2023"/>
    <s v="S"/>
    <x v="0"/>
    <s v="010-7810"/>
    <n v="802"/>
    <n v="802"/>
    <n v="9600318098"/>
    <x v="0"/>
    <d v="2022-07-31T00:00:00"/>
    <s v="ZP"/>
    <n v="-4.46"/>
    <x v="0"/>
    <s v="A010"/>
    <s v="7107T"/>
    <n v="330000"/>
    <n v="330103"/>
    <s v="1110-1000-7107T"/>
    <n v="1401401"/>
    <n v="1401401"/>
    <s v="ZY"/>
    <s v="HRP1"/>
    <n v="330103"/>
    <s v="R"/>
    <s v=""/>
    <d v="2022-08-04T00:00:00"/>
    <d v="1899-12-30T12:04:00"/>
    <s v=""/>
    <s v=""/>
    <s v=""/>
    <s v="RCORTES005"/>
    <s v=""/>
    <s v="S1"/>
    <x v="1"/>
    <x v="1"/>
    <x v="4"/>
  </r>
  <r>
    <n v="2932887"/>
    <n v="1876"/>
    <n v="2023"/>
    <s v="S"/>
    <x v="0"/>
    <s v="010-7810"/>
    <n v="885"/>
    <n v="885"/>
    <n v="9600317623"/>
    <x v="0"/>
    <d v="2022-07-31T00:00:00"/>
    <s v="ZP"/>
    <n v="1183.33"/>
    <x v="0"/>
    <s v="A010"/>
    <s v="7107T"/>
    <n v="340000"/>
    <n v="340101"/>
    <s v="1110-1000-7107T"/>
    <n v="1465801"/>
    <n v="1465801"/>
    <s v="ZY"/>
    <s v="HRP1"/>
    <n v="340101"/>
    <s v="R"/>
    <s v=""/>
    <d v="2022-08-01T00:00:00"/>
    <d v="1899-12-30T10:54:36"/>
    <s v=""/>
    <s v=""/>
    <s v=""/>
    <s v="RCORTES005"/>
    <s v=""/>
    <s v="S1"/>
    <x v="1"/>
    <x v="0"/>
    <x v="5"/>
  </r>
  <r>
    <n v="2932952"/>
    <n v="4479"/>
    <n v="2023"/>
    <s v="S"/>
    <x v="0"/>
    <s v="010-7810"/>
    <n v="515"/>
    <n v="515"/>
    <n v="9600317680"/>
    <x v="0"/>
    <d v="2022-07-31T00:00:00"/>
    <s v="ZP"/>
    <n v="1183.33"/>
    <x v="0"/>
    <s v="A010"/>
    <s v="7107T"/>
    <n v="340000"/>
    <n v="340101"/>
    <s v="1110-1000-7107T"/>
    <n v="1401401"/>
    <n v="1401401"/>
    <s v="ZY"/>
    <s v="HRP1"/>
    <n v="340101"/>
    <s v="R"/>
    <s v=""/>
    <d v="2022-08-01T00:00:00"/>
    <d v="1899-12-30T11:03:39"/>
    <s v=""/>
    <s v=""/>
    <s v=""/>
    <s v="RCORTES005"/>
    <s v=""/>
    <s v="S1"/>
    <x v="1"/>
    <x v="1"/>
    <x v="5"/>
  </r>
  <r>
    <n v="2936694"/>
    <n v="6037"/>
    <n v="2023"/>
    <s v="S"/>
    <x v="0"/>
    <s v="010-7810"/>
    <n v="91"/>
    <n v="91"/>
    <n v="9600318075"/>
    <x v="0"/>
    <d v="2022-07-31T00:00:00"/>
    <s v="ZP"/>
    <n v="1183.33"/>
    <x v="0"/>
    <s v="A010"/>
    <s v="7107T"/>
    <n v="340000"/>
    <n v="340201"/>
    <s v="1110-1000-7107T"/>
    <n v="1764401"/>
    <n v="1764401"/>
    <s v="ZY"/>
    <s v="HRP1"/>
    <n v="340201"/>
    <s v="R"/>
    <s v=""/>
    <d v="2022-08-04T00:00:00"/>
    <d v="1899-12-30T11:58:13"/>
    <s v=""/>
    <s v=""/>
    <s v=""/>
    <s v="RCORTES005"/>
    <s v=""/>
    <s v="S1"/>
    <x v="1"/>
    <x v="4"/>
    <x v="6"/>
  </r>
  <r>
    <n v="2930389"/>
    <n v="3480"/>
    <n v="2023"/>
    <s v="S"/>
    <x v="0"/>
    <s v="010-7810"/>
    <n v="507"/>
    <n v="507"/>
    <n v="9600317733"/>
    <x v="0"/>
    <d v="2022-07-31T00:00:00"/>
    <s v="ZP"/>
    <n v="-0.11"/>
    <x v="0"/>
    <s v="A010"/>
    <s v="7107T"/>
    <n v="350000"/>
    <n v="350101"/>
    <s v="1110-1000-7107T"/>
    <n v="1728801"/>
    <n v="1728801"/>
    <s v="ZY"/>
    <s v="HRP1"/>
    <n v="350101"/>
    <s v="R"/>
    <s v=""/>
    <d v="2022-08-01T00:00:00"/>
    <d v="1899-12-30T11:09:45"/>
    <s v=""/>
    <s v=""/>
    <s v=""/>
    <s v="RCORTES005"/>
    <s v=""/>
    <s v="S1"/>
    <x v="1"/>
    <x v="2"/>
    <x v="7"/>
  </r>
  <r>
    <n v="2932887"/>
    <n v="1792"/>
    <n v="2023"/>
    <s v="S"/>
    <x v="0"/>
    <s v="010-7810"/>
    <n v="801"/>
    <n v="801"/>
    <n v="9600317623"/>
    <x v="0"/>
    <d v="2022-07-31T00:00:00"/>
    <s v="ZP"/>
    <n v="38.43"/>
    <x v="0"/>
    <s v="A010"/>
    <s v="7107T"/>
    <n v="350000"/>
    <n v="350101"/>
    <s v="1110-1000-7107T"/>
    <n v="1465801"/>
    <n v="1465801"/>
    <s v="ZY"/>
    <s v="HRP1"/>
    <n v="350101"/>
    <s v="R"/>
    <s v=""/>
    <d v="2022-08-01T00:00:00"/>
    <d v="1899-12-30T10:54:36"/>
    <s v=""/>
    <s v=""/>
    <s v=""/>
    <s v="RCORTES005"/>
    <s v=""/>
    <s v="S1"/>
    <x v="1"/>
    <x v="0"/>
    <x v="7"/>
  </r>
  <r>
    <n v="2932915"/>
    <n v="9261"/>
    <n v="2023"/>
    <s v="S"/>
    <x v="0"/>
    <s v="010-7810"/>
    <n v="342"/>
    <n v="342"/>
    <n v="9600317664"/>
    <x v="0"/>
    <d v="2022-07-31T00:00:00"/>
    <s v="ZP"/>
    <n v="-0.03"/>
    <x v="0"/>
    <s v="A010"/>
    <s v="7107T"/>
    <n v="350000"/>
    <n v="350101"/>
    <s v="1110-2700-7107T"/>
    <n v="1465801"/>
    <n v="1465801"/>
    <s v="ZY"/>
    <s v="HRP1"/>
    <n v="350101"/>
    <s v="R"/>
    <s v=""/>
    <d v="2022-08-01T00:00:00"/>
    <d v="1899-12-30T10:59:48"/>
    <s v=""/>
    <s v=""/>
    <s v=""/>
    <s v="RCORTES005"/>
    <s v=""/>
    <s v="S1"/>
    <x v="1"/>
    <x v="0"/>
    <x v="7"/>
  </r>
  <r>
    <n v="2932946"/>
    <n v="9392"/>
    <n v="2023"/>
    <s v="S"/>
    <x v="0"/>
    <s v="010-7810"/>
    <n v="473"/>
    <n v="473"/>
    <n v="9600317771"/>
    <x v="0"/>
    <d v="2022-07-31T00:00:00"/>
    <s v="ZP"/>
    <n v="0.05"/>
    <x v="0"/>
    <s v="A010"/>
    <s v="7107T"/>
    <n v="350000"/>
    <n v="350101"/>
    <s v="1110-1000-7107T"/>
    <n v="1478601"/>
    <n v="1478601"/>
    <s v="ZY"/>
    <s v="HRP1"/>
    <n v="350101"/>
    <s v="R"/>
    <s v=""/>
    <d v="2022-08-01T00:00:00"/>
    <d v="1899-12-30T11:13:42"/>
    <s v=""/>
    <s v=""/>
    <s v=""/>
    <s v="RCORTES005"/>
    <s v=""/>
    <s v="S1"/>
    <x v="1"/>
    <x v="3"/>
    <x v="7"/>
  </r>
  <r>
    <n v="2932952"/>
    <n v="4065"/>
    <n v="2023"/>
    <s v="S"/>
    <x v="0"/>
    <s v="010-7810"/>
    <n v="101"/>
    <n v="101"/>
    <n v="9600317680"/>
    <x v="0"/>
    <d v="2022-07-31T00:00:00"/>
    <s v="ZP"/>
    <n v="38.72"/>
    <x v="0"/>
    <s v="A010"/>
    <s v="7107T"/>
    <n v="350000"/>
    <n v="350101"/>
    <s v="1110-1000-7107T"/>
    <n v="1401401"/>
    <n v="1401401"/>
    <s v="ZY"/>
    <s v="HRP1"/>
    <n v="350101"/>
    <s v="R"/>
    <s v=""/>
    <d v="2022-08-01T00:00:00"/>
    <d v="1899-12-30T11:03:39"/>
    <s v=""/>
    <s v=""/>
    <s v=""/>
    <s v="RCORTES005"/>
    <s v=""/>
    <s v="S1"/>
    <x v="1"/>
    <x v="1"/>
    <x v="7"/>
  </r>
  <r>
    <n v="2933720"/>
    <n v="2349"/>
    <n v="2023"/>
    <s v="S"/>
    <x v="0"/>
    <s v="010-7810"/>
    <n v="367"/>
    <n v="367"/>
    <n v="9600318188"/>
    <x v="0"/>
    <d v="2022-07-31T00:00:00"/>
    <s v="ZP"/>
    <n v="-0.01"/>
    <x v="0"/>
    <s v="A010"/>
    <s v="7107T"/>
    <n v="350000"/>
    <n v="350101"/>
    <s v="1110-1000-7107T"/>
    <n v="1401401"/>
    <n v="1401401"/>
    <s v="ZY"/>
    <s v="HRP1"/>
    <n v="350101"/>
    <s v="R"/>
    <s v=""/>
    <d v="2022-08-08T00:00:00"/>
    <d v="1899-12-30T16:09:21"/>
    <s v=""/>
    <s v=""/>
    <s v=""/>
    <s v="RCORTES005"/>
    <s v=""/>
    <s v="S1"/>
    <x v="1"/>
    <x v="1"/>
    <x v="7"/>
  </r>
  <r>
    <n v="2936722"/>
    <n v="806"/>
    <n v="2023"/>
    <s v="S"/>
    <x v="0"/>
    <s v="010-7810"/>
    <n v="806"/>
    <n v="806"/>
    <n v="9600318098"/>
    <x v="0"/>
    <d v="2022-07-31T00:00:00"/>
    <s v="ZP"/>
    <n v="-0.81"/>
    <x v="0"/>
    <s v="A010"/>
    <s v="7107T"/>
    <n v="350000"/>
    <n v="350101"/>
    <s v="1110-1000-7107T"/>
    <n v="1401401"/>
    <n v="1401401"/>
    <s v="ZY"/>
    <s v="HRP1"/>
    <n v="350101"/>
    <s v="R"/>
    <s v=""/>
    <d v="2022-08-04T00:00:00"/>
    <d v="1899-12-30T12:04:00"/>
    <s v=""/>
    <s v=""/>
    <s v=""/>
    <s v="RCORTES005"/>
    <s v=""/>
    <s v="S1"/>
    <x v="1"/>
    <x v="1"/>
    <x v="7"/>
  </r>
  <r>
    <n v="2932887"/>
    <n v="1789"/>
    <n v="2023"/>
    <s v="S"/>
    <x v="0"/>
    <s v="010-7810"/>
    <n v="798"/>
    <n v="798"/>
    <n v="9600317623"/>
    <x v="0"/>
    <d v="2022-07-31T00:00:00"/>
    <s v="ZP"/>
    <n v="202.15"/>
    <x v="0"/>
    <s v="A010"/>
    <s v="7107T"/>
    <n v="360000"/>
    <n v="360101"/>
    <s v="1110-1000-7107T"/>
    <n v="1465801"/>
    <n v="1465801"/>
    <s v="ZY"/>
    <s v="HRP1"/>
    <n v="360101"/>
    <s v="R"/>
    <s v=""/>
    <d v="2022-08-01T00:00:00"/>
    <d v="1899-12-30T10:54:36"/>
    <s v=""/>
    <s v=""/>
    <s v=""/>
    <s v="RCORTES005"/>
    <s v=""/>
    <s v="S1"/>
    <x v="1"/>
    <x v="0"/>
    <x v="8"/>
  </r>
  <r>
    <n v="2932952"/>
    <n v="4064"/>
    <n v="2023"/>
    <s v="S"/>
    <x v="0"/>
    <s v="010-7810"/>
    <n v="100"/>
    <n v="100"/>
    <n v="9600317680"/>
    <x v="0"/>
    <d v="2022-07-31T00:00:00"/>
    <s v="ZP"/>
    <n v="203.69"/>
    <x v="0"/>
    <s v="A010"/>
    <s v="7107T"/>
    <n v="360000"/>
    <n v="360101"/>
    <s v="1110-1000-7107T"/>
    <n v="1401401"/>
    <n v="1401401"/>
    <s v="ZY"/>
    <s v="HRP1"/>
    <n v="360101"/>
    <s v="R"/>
    <s v=""/>
    <d v="2022-08-01T00:00:00"/>
    <d v="1899-12-30T11:03:39"/>
    <s v=""/>
    <s v=""/>
    <s v=""/>
    <s v="RCORTES005"/>
    <s v=""/>
    <s v="S1"/>
    <x v="1"/>
    <x v="1"/>
    <x v="8"/>
  </r>
  <r>
    <n v="2933720"/>
    <n v="2351"/>
    <n v="2023"/>
    <s v="S"/>
    <x v="0"/>
    <s v="010-7810"/>
    <n v="369"/>
    <n v="369"/>
    <n v="9600318188"/>
    <x v="0"/>
    <d v="2022-07-31T00:00:00"/>
    <s v="ZP"/>
    <n v="-0.26"/>
    <x v="0"/>
    <s v="A010"/>
    <s v="7107T"/>
    <n v="360000"/>
    <n v="360101"/>
    <s v="1110-1000-7107T"/>
    <n v="1401401"/>
    <n v="1401401"/>
    <s v="ZY"/>
    <s v="HRP1"/>
    <n v="360101"/>
    <s v="R"/>
    <s v=""/>
    <d v="2022-08-08T00:00:00"/>
    <d v="1899-12-30T16:09:21"/>
    <s v=""/>
    <s v=""/>
    <s v=""/>
    <s v="RCORTES005"/>
    <s v=""/>
    <s v="S1"/>
    <x v="1"/>
    <x v="1"/>
    <x v="8"/>
  </r>
  <r>
    <n v="2936722"/>
    <n v="809"/>
    <n v="2023"/>
    <s v="S"/>
    <x v="0"/>
    <s v="010-7810"/>
    <n v="809"/>
    <n v="809"/>
    <n v="9600318098"/>
    <x v="0"/>
    <d v="2022-07-31T00:00:00"/>
    <s v="ZP"/>
    <n v="-2.94"/>
    <x v="0"/>
    <s v="A010"/>
    <s v="7107T"/>
    <n v="360000"/>
    <n v="360101"/>
    <s v="1110-1000-7107T"/>
    <n v="1401401"/>
    <n v="1401401"/>
    <s v="ZY"/>
    <s v="HRP1"/>
    <n v="360101"/>
    <s v="R"/>
    <s v=""/>
    <d v="2022-08-04T00:00:00"/>
    <d v="1899-12-30T12:04:00"/>
    <s v=""/>
    <s v=""/>
    <s v=""/>
    <s v="RCORTES005"/>
    <s v=""/>
    <s v="S1"/>
    <x v="1"/>
    <x v="1"/>
    <x v="8"/>
  </r>
  <r>
    <n v="2932887"/>
    <n v="1875"/>
    <n v="2023"/>
    <s v="S"/>
    <x v="0"/>
    <s v="010-7810"/>
    <n v="884"/>
    <n v="884"/>
    <n v="9600317623"/>
    <x v="0"/>
    <d v="2022-07-31T00:00:00"/>
    <s v="ZP"/>
    <n v="375"/>
    <x v="0"/>
    <s v="A010"/>
    <s v="7107T"/>
    <n v="370000"/>
    <n v="370101"/>
    <s v="1110-1000-7107T"/>
    <n v="1465801"/>
    <n v="1465801"/>
    <s v="ZY"/>
    <s v="HRP1"/>
    <n v="370101"/>
    <s v="R"/>
    <s v=""/>
    <d v="2022-08-01T00:00:00"/>
    <d v="1899-12-30T10:54:36"/>
    <s v=""/>
    <s v=""/>
    <s v=""/>
    <s v="RCORTES005"/>
    <s v=""/>
    <s v="S1"/>
    <x v="1"/>
    <x v="0"/>
    <x v="9"/>
  </r>
  <r>
    <n v="2932952"/>
    <n v="4478"/>
    <n v="2023"/>
    <s v="S"/>
    <x v="0"/>
    <s v="010-7810"/>
    <n v="514"/>
    <n v="514"/>
    <n v="9600317680"/>
    <x v="0"/>
    <d v="2022-07-31T00:00:00"/>
    <s v="ZP"/>
    <n v="375"/>
    <x v="0"/>
    <s v="A010"/>
    <s v="7107T"/>
    <n v="370000"/>
    <n v="370101"/>
    <s v="1110-1000-7107T"/>
    <n v="1401401"/>
    <n v="1401401"/>
    <s v="ZY"/>
    <s v="HRP1"/>
    <n v="370101"/>
    <s v="R"/>
    <s v=""/>
    <d v="2022-08-01T00:00:00"/>
    <d v="1899-12-30T11:03:39"/>
    <s v=""/>
    <s v=""/>
    <s v=""/>
    <s v="RCORTES005"/>
    <s v=""/>
    <s v="S1"/>
    <x v="1"/>
    <x v="1"/>
    <x v="9"/>
  </r>
  <r>
    <n v="2936694"/>
    <n v="6038"/>
    <n v="2023"/>
    <s v="S"/>
    <x v="0"/>
    <s v="010-7810"/>
    <n v="92"/>
    <n v="92"/>
    <n v="9600318075"/>
    <x v="0"/>
    <d v="2022-07-31T00:00:00"/>
    <s v="ZP"/>
    <n v="375"/>
    <x v="0"/>
    <s v="A010"/>
    <s v="7107T"/>
    <n v="370000"/>
    <n v="370201"/>
    <s v="1110-1000-7107T"/>
    <n v="1764401"/>
    <n v="1764401"/>
    <s v="ZY"/>
    <s v="HRP1"/>
    <n v="370201"/>
    <s v="R"/>
    <s v=""/>
    <d v="2022-08-04T00:00:00"/>
    <d v="1899-12-30T11:58:13"/>
    <s v=""/>
    <s v=""/>
    <s v=""/>
    <s v="RCORTES005"/>
    <s v=""/>
    <s v="S1"/>
    <x v="1"/>
    <x v="4"/>
    <x v="10"/>
  </r>
  <r>
    <n v="5501133462"/>
    <n v="2"/>
    <n v="2023"/>
    <s v="S"/>
    <x v="0"/>
    <s v="010-7810"/>
    <n v="4"/>
    <n v="4"/>
    <n v="5501133462"/>
    <x v="0"/>
    <d v="2022-07-07T00:00:00"/>
    <n v="99"/>
    <n v="-0.01"/>
    <x v="0"/>
    <s v="A010"/>
    <s v="7107T"/>
    <n v="430000"/>
    <n v="430010"/>
    <s v="1110-1000-7107T"/>
    <n v="1478601"/>
    <n v="1478601"/>
    <s v="RE"/>
    <s v="RMRP"/>
    <n v="430010"/>
    <s v="R"/>
    <s v=""/>
    <d v="2022-07-07T00:00:00"/>
    <d v="1899-12-30T12:01:33"/>
    <s v=""/>
    <s v=""/>
    <s v=""/>
    <s v="WF-BATCH"/>
    <s v="4500718474"/>
    <s v="S1"/>
    <x v="2"/>
    <x v="3"/>
    <x v="11"/>
  </r>
  <r>
    <n v="5501137849"/>
    <n v="6"/>
    <n v="2023"/>
    <s v="S"/>
    <x v="0"/>
    <s v="010-7810"/>
    <n v="8"/>
    <n v="9"/>
    <n v="5501137849"/>
    <x v="0"/>
    <d v="2022-07-21T00:00:00"/>
    <n v="99"/>
    <n v="-3.73"/>
    <x v="0"/>
    <s v="A010"/>
    <s v="7107T"/>
    <n v="430000"/>
    <n v="430001"/>
    <s v="1110-1000-7107T"/>
    <n v="1465801"/>
    <n v="1465801"/>
    <s v="RE"/>
    <s v="RMRP"/>
    <n v="430001"/>
    <s v="R"/>
    <s v=""/>
    <d v="2022-07-21T00:00:00"/>
    <d v="1899-12-30T08:21:42"/>
    <s v=""/>
    <s v=""/>
    <s v=""/>
    <s v="LYIP001"/>
    <s v="4500672764"/>
    <s v="S1"/>
    <x v="2"/>
    <x v="0"/>
    <x v="12"/>
  </r>
  <r>
    <n v="8003467006"/>
    <n v="14"/>
    <n v="2023"/>
    <s v="S"/>
    <x v="0"/>
    <s v="010-7810"/>
    <n v="14"/>
    <n v="14"/>
    <n v="8003467006"/>
    <x v="0"/>
    <d v="2022-07-31T00:00:00"/>
    <n v="99"/>
    <n v="0.01"/>
    <x v="0"/>
    <s v="A010"/>
    <s v="7107T"/>
    <n v="730000"/>
    <n v="731001"/>
    <s v="1110-7210-7107T"/>
    <n v="1478601"/>
    <n v="1478601"/>
    <s v="ZG"/>
    <s v="IDC"/>
    <n v="731001"/>
    <s v="R"/>
    <s v="TO POST JULY 2022IDC"/>
    <d v="2022-08-16T00:00:00"/>
    <d v="1899-12-30T15:26:00"/>
    <s v=""/>
    <s v=""/>
    <s v=""/>
    <s v="AASTUDIL0003"/>
    <s v=""/>
    <s v="S1"/>
    <x v="3"/>
    <x v="3"/>
    <x v="13"/>
  </r>
  <r>
    <n v="8003467006"/>
    <n v="13"/>
    <n v="2023"/>
    <s v="S"/>
    <x v="0"/>
    <s v="010-7810"/>
    <n v="13"/>
    <n v="13"/>
    <n v="8003467006"/>
    <x v="0"/>
    <d v="2022-07-31T00:00:00"/>
    <n v="99"/>
    <n v="482.26"/>
    <x v="0"/>
    <s v="A010"/>
    <s v="7107T"/>
    <n v="730000"/>
    <n v="731001"/>
    <s v="1110-7210-7107T"/>
    <n v="1465801"/>
    <n v="1465801"/>
    <s v="ZG"/>
    <s v="IDC"/>
    <n v="731001"/>
    <s v="R"/>
    <s v="TO POST JULY 2022IDC"/>
    <d v="2022-08-16T00:00:00"/>
    <d v="1899-12-30T15:26:00"/>
    <s v=""/>
    <s v=""/>
    <s v=""/>
    <s v="AASTUDIL0003"/>
    <s v=""/>
    <s v="S1"/>
    <x v="3"/>
    <x v="0"/>
    <x v="13"/>
  </r>
  <r>
    <n v="8003467006"/>
    <n v="12"/>
    <n v="2023"/>
    <s v="S"/>
    <x v="0"/>
    <s v="010-7810"/>
    <n v="12"/>
    <n v="12"/>
    <n v="8003467006"/>
    <x v="0"/>
    <d v="2022-07-31T00:00:00"/>
    <n v="99"/>
    <n v="479.45"/>
    <x v="0"/>
    <s v="A010"/>
    <s v="7107T"/>
    <n v="730000"/>
    <n v="731001"/>
    <s v="1110-7210-7107T"/>
    <n v="1401401"/>
    <n v="1401401"/>
    <s v="ZG"/>
    <s v="IDC"/>
    <n v="731001"/>
    <s v="R"/>
    <s v="TO POST JULY 2022IDC"/>
    <d v="2022-08-16T00:00:00"/>
    <d v="1899-12-30T15:26:00"/>
    <s v=""/>
    <s v=""/>
    <s v=""/>
    <s v="AASTUDIL0003"/>
    <s v=""/>
    <s v="S1"/>
    <x v="3"/>
    <x v="1"/>
    <x v="13"/>
  </r>
  <r>
    <n v="8003467006"/>
    <n v="15"/>
    <n v="2023"/>
    <s v="S"/>
    <x v="0"/>
    <s v="010-7810"/>
    <n v="15"/>
    <n v="15"/>
    <n v="8003467006"/>
    <x v="0"/>
    <d v="2022-07-31T00:00:00"/>
    <n v="99"/>
    <n v="-0.01"/>
    <x v="0"/>
    <s v="A010"/>
    <s v="7107T"/>
    <n v="730000"/>
    <n v="731001"/>
    <s v="1110-7210-7107T"/>
    <n v="1728801"/>
    <n v="1728801"/>
    <s v="ZG"/>
    <s v="IDC"/>
    <n v="731001"/>
    <s v="R"/>
    <s v="TO POST JULY 2022IDC"/>
    <d v="2022-08-16T00:00:00"/>
    <d v="1899-12-30T15:26:00"/>
    <s v=""/>
    <s v=""/>
    <s v=""/>
    <s v="AASTUDIL0003"/>
    <s v=""/>
    <s v="S1"/>
    <x v="3"/>
    <x v="2"/>
    <x v="13"/>
  </r>
  <r>
    <n v="8003467006"/>
    <n v="16"/>
    <n v="2023"/>
    <s v="S"/>
    <x v="0"/>
    <s v="010-7810"/>
    <n v="16"/>
    <n v="16"/>
    <n v="8003467006"/>
    <x v="0"/>
    <d v="2022-07-31T00:00:00"/>
    <n v="99"/>
    <n v="67.94"/>
    <x v="0"/>
    <s v="A010"/>
    <s v="7107T"/>
    <n v="730000"/>
    <n v="731001"/>
    <s v="1110-7210-7107T"/>
    <n v="1764401"/>
    <n v="1764401"/>
    <s v="ZG"/>
    <s v="IDC"/>
    <n v="731001"/>
    <s v="R"/>
    <s v="TO POST JULY 2022IDC"/>
    <d v="2022-08-16T00:00:00"/>
    <d v="1899-12-30T15:26:00"/>
    <s v=""/>
    <s v=""/>
    <s v=""/>
    <s v="AASTUDIL0003"/>
    <s v=""/>
    <s v="S1"/>
    <x v="3"/>
    <x v="4"/>
    <x v="13"/>
  </r>
  <r>
    <n v="2936885"/>
    <n v="316"/>
    <n v="2023"/>
    <s v="S"/>
    <x v="0"/>
    <s v="010-7810"/>
    <n v="316"/>
    <n v="316"/>
    <n v="9600318272"/>
    <x v="1"/>
    <d v="2022-08-12T00:00:00"/>
    <s v="ZP"/>
    <n v="-7686.33"/>
    <x v="0"/>
    <s v="A010"/>
    <s v="7107T"/>
    <n v="110000"/>
    <n v="110001"/>
    <s v="1110-1000-7107T"/>
    <n v="1465801"/>
    <n v="1465801"/>
    <s v="ZY"/>
    <s v="HRP1"/>
    <n v="110001"/>
    <s v="R"/>
    <s v=""/>
    <d v="2022-08-09T00:00:00"/>
    <d v="1899-12-30T09:08:36"/>
    <s v=""/>
    <s v=""/>
    <s v=""/>
    <s v="RCORTES005"/>
    <s v=""/>
    <s v="S1"/>
    <x v="0"/>
    <x v="0"/>
    <x v="0"/>
  </r>
  <r>
    <n v="2937333"/>
    <n v="16884"/>
    <n v="2023"/>
    <s v="S"/>
    <x v="0"/>
    <s v="010-7810"/>
    <n v="37"/>
    <n v="37"/>
    <n v="9600318626"/>
    <x v="1"/>
    <d v="2022-08-31T00:00:00"/>
    <s v="ZP"/>
    <n v="507.4"/>
    <x v="0"/>
    <s v="A010"/>
    <s v="7107T"/>
    <n v="110000"/>
    <n v="110005"/>
    <s v="1110-1000-7107T"/>
    <n v="1401401"/>
    <n v="1401401"/>
    <s v="ZY"/>
    <s v="HRP1"/>
    <n v="110005"/>
    <s v="R"/>
    <s v=""/>
    <d v="2022-08-19T00:00:00"/>
    <d v="1899-12-30T14:28:32"/>
    <s v=""/>
    <s v=""/>
    <s v=""/>
    <s v="RCORTES005"/>
    <s v=""/>
    <s v="S1"/>
    <x v="0"/>
    <x v="1"/>
    <x v="1"/>
  </r>
  <r>
    <n v="2940038"/>
    <n v="1304"/>
    <n v="2023"/>
    <s v="S"/>
    <x v="0"/>
    <s v="010-7810"/>
    <n v="313"/>
    <n v="313"/>
    <n v="9600318977"/>
    <x v="1"/>
    <d v="2022-08-31T00:00:00"/>
    <s v="ZP"/>
    <n v="7785.1"/>
    <x v="0"/>
    <s v="A010"/>
    <s v="7107T"/>
    <n v="110000"/>
    <n v="110001"/>
    <s v="1110-1000-7107T"/>
    <n v="1401401"/>
    <n v="1401401"/>
    <s v="ZY"/>
    <s v="HRP1"/>
    <n v="110001"/>
    <s v="R"/>
    <s v=""/>
    <d v="2022-08-29T00:00:00"/>
    <d v="1899-12-30T16:36:11"/>
    <s v=""/>
    <s v=""/>
    <s v=""/>
    <s v="RCORTES005"/>
    <s v=""/>
    <s v="S1"/>
    <x v="0"/>
    <x v="1"/>
    <x v="0"/>
  </r>
  <r>
    <n v="2942042"/>
    <n v="22606"/>
    <n v="2023"/>
    <s v="S"/>
    <x v="0"/>
    <s v="010-7810"/>
    <n v="804"/>
    <n v="804"/>
    <n v="9600319213"/>
    <x v="1"/>
    <d v="2022-08-31T00:00:00"/>
    <s v="ZP"/>
    <n v="1442.73"/>
    <x v="0"/>
    <s v="A010"/>
    <s v="7107T"/>
    <n v="110000"/>
    <n v="110005"/>
    <s v="1110-1000-7107T"/>
    <n v="1401401"/>
    <n v="1401401"/>
    <s v="ZY"/>
    <s v="HRP1"/>
    <n v="110005"/>
    <s v="R"/>
    <s v=""/>
    <d v="2022-09-05T00:00:00"/>
    <d v="1899-12-30T20:54:45"/>
    <s v=""/>
    <s v=""/>
    <s v=""/>
    <s v="IGONZALES002"/>
    <s v=""/>
    <s v="S1"/>
    <x v="0"/>
    <x v="1"/>
    <x v="1"/>
  </r>
  <r>
    <n v="2942042"/>
    <n v="22608"/>
    <n v="2023"/>
    <s v="S"/>
    <x v="0"/>
    <s v="010-7810"/>
    <n v="806"/>
    <n v="806"/>
    <n v="9600319213"/>
    <x v="1"/>
    <d v="2022-08-31T00:00:00"/>
    <s v="ZP"/>
    <n v="1974.66"/>
    <x v="0"/>
    <s v="A010"/>
    <s v="7107T"/>
    <n v="110000"/>
    <n v="110005"/>
    <s v="1110-1000-7107T"/>
    <n v="1401401"/>
    <n v="1401401"/>
    <s v="ZY"/>
    <s v="HRP1"/>
    <n v="110005"/>
    <s v="R"/>
    <s v=""/>
    <d v="2022-09-05T00:00:00"/>
    <d v="1899-12-30T20:54:45"/>
    <s v=""/>
    <s v=""/>
    <s v=""/>
    <s v="IGONZALES002"/>
    <s v=""/>
    <s v="S1"/>
    <x v="0"/>
    <x v="1"/>
    <x v="1"/>
  </r>
  <r>
    <n v="2937277"/>
    <n v="6610"/>
    <n v="2023"/>
    <s v="S"/>
    <x v="0"/>
    <s v="010-7810"/>
    <n v="664"/>
    <n v="664"/>
    <n v="9600318422"/>
    <x v="1"/>
    <d v="2022-08-31T00:00:00"/>
    <s v="ZP"/>
    <n v="222.42"/>
    <x v="0"/>
    <s v="A010"/>
    <s v="7107T"/>
    <n v="210000"/>
    <n v="210001"/>
    <s v="1110-1000-7107T"/>
    <n v="1764401"/>
    <n v="1764401"/>
    <s v="ZY"/>
    <s v="HRP1"/>
    <n v="210001"/>
    <s v="R"/>
    <s v=""/>
    <d v="2022-08-19T00:00:00"/>
    <d v="1899-12-30T13:52:56"/>
    <s v=""/>
    <s v=""/>
    <s v=""/>
    <s v="RCORTES005"/>
    <s v=""/>
    <s v="S1"/>
    <x v="4"/>
    <x v="4"/>
    <x v="14"/>
  </r>
  <r>
    <n v="2946228"/>
    <n v="15591"/>
    <n v="2023"/>
    <s v="S"/>
    <x v="0"/>
    <s v="010-7810"/>
    <n v="726"/>
    <n v="726"/>
    <n v="9600319592"/>
    <x v="1"/>
    <d v="2022-08-31T00:00:00"/>
    <s v="ZP"/>
    <n v="1223.27"/>
    <x v="0"/>
    <s v="A010"/>
    <s v="7107T"/>
    <n v="210000"/>
    <n v="210001"/>
    <s v="1110-1000-7107T"/>
    <n v="1764401"/>
    <n v="1764401"/>
    <s v="ZY"/>
    <s v="HRP1"/>
    <n v="210001"/>
    <s v="R"/>
    <s v=""/>
    <d v="2022-09-06T00:00:00"/>
    <d v="1899-12-30T13:09:38"/>
    <s v=""/>
    <s v=""/>
    <s v=""/>
    <s v="IGONZALES002"/>
    <s v=""/>
    <s v="S1"/>
    <x v="4"/>
    <x v="4"/>
    <x v="14"/>
  </r>
  <r>
    <n v="2936885"/>
    <n v="274"/>
    <n v="2023"/>
    <s v="S"/>
    <x v="0"/>
    <s v="010-7810"/>
    <n v="274"/>
    <n v="274"/>
    <n v="9600318272"/>
    <x v="1"/>
    <d v="2022-08-12T00:00:00"/>
    <s v="ZP"/>
    <n v="-1468.08"/>
    <x v="0"/>
    <s v="A010"/>
    <s v="7107T"/>
    <n v="310000"/>
    <n v="310101"/>
    <s v="1110-1000-7107T"/>
    <n v="1465801"/>
    <n v="1465801"/>
    <s v="ZY"/>
    <s v="HRP1"/>
    <n v="310101"/>
    <s v="R"/>
    <s v=""/>
    <d v="2022-08-09T00:00:00"/>
    <d v="1899-12-30T09:08:36"/>
    <s v=""/>
    <s v=""/>
    <s v=""/>
    <s v="RCORTES005"/>
    <s v=""/>
    <s v="S1"/>
    <x v="1"/>
    <x v="0"/>
    <x v="2"/>
  </r>
  <r>
    <n v="2940038"/>
    <n v="1301"/>
    <n v="2023"/>
    <s v="S"/>
    <x v="0"/>
    <s v="010-7810"/>
    <n v="310"/>
    <n v="310"/>
    <n v="9600318977"/>
    <x v="1"/>
    <d v="2022-08-31T00:00:00"/>
    <s v="ZP"/>
    <n v="1486.95"/>
    <x v="0"/>
    <s v="A010"/>
    <s v="7107T"/>
    <n v="310000"/>
    <n v="310101"/>
    <s v="1110-1000-7107T"/>
    <n v="1401401"/>
    <n v="1401401"/>
    <s v="ZY"/>
    <s v="HRP1"/>
    <n v="310101"/>
    <s v="R"/>
    <s v=""/>
    <d v="2022-08-29T00:00:00"/>
    <d v="1899-12-30T16:36:11"/>
    <s v=""/>
    <s v=""/>
    <s v=""/>
    <s v="RCORTES005"/>
    <s v=""/>
    <s v="S1"/>
    <x v="1"/>
    <x v="1"/>
    <x v="2"/>
  </r>
  <r>
    <n v="2937277"/>
    <n v="6536"/>
    <n v="2023"/>
    <s v="S"/>
    <x v="0"/>
    <s v="010-7810"/>
    <n v="590"/>
    <n v="590"/>
    <n v="9600318422"/>
    <x v="1"/>
    <d v="2022-08-31T00:00:00"/>
    <s v="ZP"/>
    <n v="56.43"/>
    <x v="0"/>
    <s v="A010"/>
    <s v="7107T"/>
    <n v="320000"/>
    <n v="320201"/>
    <s v="1110-1000-7107T"/>
    <n v="1764401"/>
    <n v="1764401"/>
    <s v="ZY"/>
    <s v="HRP1"/>
    <n v="320201"/>
    <s v="R"/>
    <s v=""/>
    <d v="2022-08-19T00:00:00"/>
    <d v="1899-12-30T13:52:56"/>
    <s v=""/>
    <s v=""/>
    <s v=""/>
    <s v="RCORTES005"/>
    <s v=""/>
    <s v="S1"/>
    <x v="1"/>
    <x v="4"/>
    <x v="15"/>
  </r>
  <r>
    <n v="2946228"/>
    <n v="15571"/>
    <n v="2023"/>
    <s v="S"/>
    <x v="0"/>
    <s v="010-7810"/>
    <n v="706"/>
    <n v="706"/>
    <n v="9600319592"/>
    <x v="1"/>
    <d v="2022-08-31T00:00:00"/>
    <s v="ZP"/>
    <n v="310.33999999999997"/>
    <x v="0"/>
    <s v="A010"/>
    <s v="7107T"/>
    <n v="320000"/>
    <n v="320201"/>
    <s v="1110-1000-7107T"/>
    <n v="1764401"/>
    <n v="1764401"/>
    <s v="ZY"/>
    <s v="HRP1"/>
    <n v="320201"/>
    <s v="R"/>
    <s v=""/>
    <d v="2022-09-06T00:00:00"/>
    <d v="1899-12-30T13:09:38"/>
    <s v=""/>
    <s v=""/>
    <s v=""/>
    <s v="IGONZALES002"/>
    <s v=""/>
    <s v="S1"/>
    <x v="1"/>
    <x v="4"/>
    <x v="15"/>
  </r>
  <r>
    <n v="2936885"/>
    <n v="296"/>
    <n v="2023"/>
    <s v="S"/>
    <x v="0"/>
    <s v="010-7810"/>
    <n v="296"/>
    <n v="296"/>
    <n v="9600318272"/>
    <x v="1"/>
    <d v="2022-08-12T00:00:00"/>
    <s v="ZP"/>
    <n v="-111.44"/>
    <x v="0"/>
    <s v="A010"/>
    <s v="7107T"/>
    <n v="330000"/>
    <n v="330102"/>
    <s v="1110-1000-7107T"/>
    <n v="1465801"/>
    <n v="1465801"/>
    <s v="ZY"/>
    <s v="HRP1"/>
    <n v="330102"/>
    <s v="R"/>
    <s v=""/>
    <d v="2022-08-09T00:00:00"/>
    <d v="1899-12-30T09:08:36"/>
    <s v=""/>
    <s v=""/>
    <s v=""/>
    <s v="RCORTES005"/>
    <s v=""/>
    <s v="S1"/>
    <x v="1"/>
    <x v="0"/>
    <x v="3"/>
  </r>
  <r>
    <n v="2937277"/>
    <n v="6534"/>
    <n v="2023"/>
    <s v="S"/>
    <x v="0"/>
    <s v="010-7810"/>
    <n v="588"/>
    <n v="588"/>
    <n v="9600318422"/>
    <x v="1"/>
    <d v="2022-08-31T00:00:00"/>
    <s v="ZP"/>
    <n v="3.22"/>
    <x v="0"/>
    <s v="A010"/>
    <s v="7107T"/>
    <n v="330000"/>
    <n v="330202"/>
    <s v="1110-1000-7107T"/>
    <n v="1764401"/>
    <n v="1764401"/>
    <s v="ZY"/>
    <s v="HRP1"/>
    <n v="330202"/>
    <s v="R"/>
    <s v=""/>
    <d v="2022-08-19T00:00:00"/>
    <d v="1899-12-30T13:52:56"/>
    <s v=""/>
    <s v=""/>
    <s v=""/>
    <s v="RCORTES005"/>
    <s v=""/>
    <s v="S1"/>
    <x v="1"/>
    <x v="4"/>
    <x v="16"/>
  </r>
  <r>
    <n v="2937277"/>
    <n v="6535"/>
    <n v="2023"/>
    <s v="S"/>
    <x v="0"/>
    <s v="010-7810"/>
    <n v="589"/>
    <n v="589"/>
    <n v="9600318422"/>
    <x v="1"/>
    <d v="2022-08-31T00:00:00"/>
    <s v="ZP"/>
    <n v="13.79"/>
    <x v="0"/>
    <s v="A010"/>
    <s v="7107T"/>
    <n v="330000"/>
    <n v="330201"/>
    <s v="1110-1000-7107T"/>
    <n v="1764401"/>
    <n v="1764401"/>
    <s v="ZY"/>
    <s v="HRP1"/>
    <n v="330201"/>
    <s v="R"/>
    <s v=""/>
    <d v="2022-08-19T00:00:00"/>
    <d v="1899-12-30T13:52:56"/>
    <s v=""/>
    <s v=""/>
    <s v=""/>
    <s v="RCORTES005"/>
    <s v=""/>
    <s v="S1"/>
    <x v="1"/>
    <x v="4"/>
    <x v="17"/>
  </r>
  <r>
    <n v="2937333"/>
    <n v="16942"/>
    <n v="2023"/>
    <s v="S"/>
    <x v="0"/>
    <s v="010-7810"/>
    <n v="95"/>
    <n v="95"/>
    <n v="9600318626"/>
    <x v="1"/>
    <d v="2022-08-31T00:00:00"/>
    <s v="ZP"/>
    <n v="19.02"/>
    <x v="0"/>
    <s v="A010"/>
    <s v="7107T"/>
    <n v="330000"/>
    <n v="330103"/>
    <s v="1110-1000-7107T"/>
    <n v="1401401"/>
    <n v="1401401"/>
    <s v="ZY"/>
    <s v="HRP1"/>
    <n v="330103"/>
    <s v="R"/>
    <s v=""/>
    <d v="2022-08-19T00:00:00"/>
    <d v="1899-12-30T14:28:32"/>
    <s v=""/>
    <s v=""/>
    <s v=""/>
    <s v="RCORTES005"/>
    <s v=""/>
    <s v="S1"/>
    <x v="1"/>
    <x v="1"/>
    <x v="4"/>
  </r>
  <r>
    <n v="2937333"/>
    <n v="16944"/>
    <n v="2023"/>
    <s v="S"/>
    <x v="0"/>
    <s v="010-7810"/>
    <n v="97"/>
    <n v="97"/>
    <n v="9600318626"/>
    <x v="1"/>
    <d v="2022-08-31T00:00:00"/>
    <s v="ZP"/>
    <n v="7.36"/>
    <x v="0"/>
    <s v="A010"/>
    <s v="7107T"/>
    <n v="330000"/>
    <n v="330102"/>
    <s v="1110-1000-7107T"/>
    <n v="1401401"/>
    <n v="1401401"/>
    <s v="ZY"/>
    <s v="HRP1"/>
    <n v="330102"/>
    <s v="R"/>
    <s v=""/>
    <d v="2022-08-19T00:00:00"/>
    <d v="1899-12-30T14:28:32"/>
    <s v=""/>
    <s v=""/>
    <s v=""/>
    <s v="RCORTES005"/>
    <s v=""/>
    <s v="S1"/>
    <x v="1"/>
    <x v="1"/>
    <x v="3"/>
  </r>
  <r>
    <n v="2940038"/>
    <n v="1302"/>
    <n v="2023"/>
    <s v="S"/>
    <x v="0"/>
    <s v="010-7810"/>
    <n v="311"/>
    <n v="311"/>
    <n v="9600318977"/>
    <x v="1"/>
    <d v="2022-08-31T00:00:00"/>
    <s v="ZP"/>
    <n v="112.88"/>
    <x v="0"/>
    <s v="A010"/>
    <s v="7107T"/>
    <n v="330000"/>
    <n v="330102"/>
    <s v="1110-1000-7107T"/>
    <n v="1401401"/>
    <n v="1401401"/>
    <s v="ZY"/>
    <s v="HRP1"/>
    <n v="330102"/>
    <s v="R"/>
    <s v=""/>
    <d v="2022-08-29T00:00:00"/>
    <d v="1899-12-30T16:36:11"/>
    <s v=""/>
    <s v=""/>
    <s v=""/>
    <s v="RCORTES005"/>
    <s v=""/>
    <s v="S1"/>
    <x v="1"/>
    <x v="1"/>
    <x v="3"/>
  </r>
  <r>
    <n v="2940106"/>
    <n v="1156"/>
    <n v="2023"/>
    <s v="S"/>
    <x v="0"/>
    <s v="010-7810"/>
    <n v="165"/>
    <n v="165"/>
    <n v="9600319162"/>
    <x v="1"/>
    <d v="2022-08-31T00:00:00"/>
    <s v="ZP"/>
    <n v="-0.47"/>
    <x v="0"/>
    <s v="A010"/>
    <s v="7107T"/>
    <n v="330000"/>
    <n v="330102"/>
    <s v="1110-1000-7107T"/>
    <n v="1478601"/>
    <n v="1478601"/>
    <s v="ZY"/>
    <s v="HRP1"/>
    <n v="330102"/>
    <s v="R"/>
    <s v=""/>
    <d v="2022-08-29T00:00:00"/>
    <d v="1899-12-30T16:59:07"/>
    <s v=""/>
    <s v=""/>
    <s v=""/>
    <s v="RCORTES005"/>
    <s v=""/>
    <s v="S1"/>
    <x v="1"/>
    <x v="3"/>
    <x v="3"/>
  </r>
  <r>
    <n v="2940365"/>
    <n v="10917"/>
    <n v="2023"/>
    <s v="S"/>
    <x v="0"/>
    <s v="010-7810"/>
    <n v="16"/>
    <n v="16"/>
    <n v="9600319119"/>
    <x v="1"/>
    <d v="2022-08-31T00:00:00"/>
    <s v="ZP"/>
    <n v="-0.34"/>
    <x v="0"/>
    <s v="A010"/>
    <s v="7107T"/>
    <n v="330000"/>
    <n v="330102"/>
    <s v="1110-1000-7107T"/>
    <n v="1478601"/>
    <n v="1478601"/>
    <s v="ZY"/>
    <s v="HRP1"/>
    <n v="330102"/>
    <s v="R"/>
    <s v=""/>
    <d v="2022-08-29T00:00:00"/>
    <d v="1899-12-30T16:42:17"/>
    <s v=""/>
    <s v=""/>
    <s v=""/>
    <s v="RCORTES005"/>
    <s v=""/>
    <s v="S1"/>
    <x v="1"/>
    <x v="3"/>
    <x v="3"/>
  </r>
  <r>
    <n v="2941192"/>
    <n v="11966"/>
    <n v="2023"/>
    <s v="S"/>
    <x v="0"/>
    <s v="010-7810"/>
    <n v="74"/>
    <n v="74"/>
    <n v="9600318924"/>
    <x v="1"/>
    <d v="2022-08-31T00:00:00"/>
    <s v="ZP"/>
    <n v="-0.06"/>
    <x v="0"/>
    <s v="A010"/>
    <s v="7107T"/>
    <n v="330000"/>
    <n v="330102"/>
    <s v="1110-2700-7107T"/>
    <n v="1478601"/>
    <n v="1478601"/>
    <s v="ZY"/>
    <s v="HRP1"/>
    <n v="330102"/>
    <s v="R"/>
    <s v=""/>
    <d v="2022-08-29T00:00:00"/>
    <d v="1899-12-30T16:39:22"/>
    <s v=""/>
    <s v=""/>
    <s v=""/>
    <s v="RCORTES005"/>
    <s v=""/>
    <s v="S1"/>
    <x v="1"/>
    <x v="3"/>
    <x v="3"/>
  </r>
  <r>
    <n v="2942042"/>
    <n v="22611"/>
    <n v="2023"/>
    <s v="S"/>
    <x v="0"/>
    <s v="010-7810"/>
    <n v="809"/>
    <n v="809"/>
    <n v="9600319213"/>
    <x v="1"/>
    <d v="2022-08-31T00:00:00"/>
    <s v="ZP"/>
    <n v="53.58"/>
    <x v="0"/>
    <s v="A010"/>
    <s v="7107T"/>
    <n v="330000"/>
    <n v="330102"/>
    <s v="1110-1000-7107T"/>
    <n v="1401401"/>
    <n v="1401401"/>
    <s v="ZY"/>
    <s v="HRP1"/>
    <n v="330102"/>
    <s v="R"/>
    <s v=""/>
    <d v="2022-09-05T00:00:00"/>
    <d v="1899-12-30T20:54:45"/>
    <s v=""/>
    <s v=""/>
    <s v=""/>
    <s v="IGONZALES002"/>
    <s v=""/>
    <s v="S1"/>
    <x v="1"/>
    <x v="1"/>
    <x v="3"/>
  </r>
  <r>
    <n v="2942042"/>
    <n v="22613"/>
    <n v="2023"/>
    <s v="S"/>
    <x v="0"/>
    <s v="010-7810"/>
    <n v="811"/>
    <n v="811"/>
    <n v="9600319213"/>
    <x v="1"/>
    <d v="2022-08-31T00:00:00"/>
    <s v="ZP"/>
    <n v="128.15"/>
    <x v="0"/>
    <s v="A010"/>
    <s v="7107T"/>
    <n v="330000"/>
    <n v="330103"/>
    <s v="1110-1000-7107T"/>
    <n v="1401401"/>
    <n v="1401401"/>
    <s v="ZY"/>
    <s v="HRP1"/>
    <n v="330103"/>
    <s v="R"/>
    <s v=""/>
    <d v="2022-09-05T00:00:00"/>
    <d v="1899-12-30T20:54:45"/>
    <s v=""/>
    <s v=""/>
    <s v=""/>
    <s v="IGONZALES002"/>
    <s v=""/>
    <s v="S1"/>
    <x v="1"/>
    <x v="1"/>
    <x v="4"/>
  </r>
  <r>
    <n v="2946228"/>
    <n v="15569"/>
    <n v="2023"/>
    <s v="S"/>
    <x v="0"/>
    <s v="010-7810"/>
    <n v="704"/>
    <n v="704"/>
    <n v="9600319592"/>
    <x v="1"/>
    <d v="2022-08-31T00:00:00"/>
    <s v="ZP"/>
    <n v="17.739999999999998"/>
    <x v="0"/>
    <s v="A010"/>
    <s v="7107T"/>
    <n v="330000"/>
    <n v="330202"/>
    <s v="1110-1000-7107T"/>
    <n v="1764401"/>
    <n v="1764401"/>
    <s v="ZY"/>
    <s v="HRP1"/>
    <n v="330202"/>
    <s v="R"/>
    <s v=""/>
    <d v="2022-09-06T00:00:00"/>
    <d v="1899-12-30T13:09:38"/>
    <s v=""/>
    <s v=""/>
    <s v=""/>
    <s v="IGONZALES002"/>
    <s v=""/>
    <s v="S1"/>
    <x v="1"/>
    <x v="4"/>
    <x v="16"/>
  </r>
  <r>
    <n v="2946228"/>
    <n v="15570"/>
    <n v="2023"/>
    <s v="S"/>
    <x v="0"/>
    <s v="010-7810"/>
    <n v="705"/>
    <n v="705"/>
    <n v="9600319592"/>
    <x v="1"/>
    <d v="2022-08-31T00:00:00"/>
    <s v="ZP"/>
    <n v="75.84"/>
    <x v="0"/>
    <s v="A010"/>
    <s v="7107T"/>
    <n v="330000"/>
    <n v="330201"/>
    <s v="1110-1000-7107T"/>
    <n v="1764401"/>
    <n v="1764401"/>
    <s v="ZY"/>
    <s v="HRP1"/>
    <n v="330201"/>
    <s v="R"/>
    <s v=""/>
    <d v="2022-09-06T00:00:00"/>
    <d v="1899-12-30T13:09:38"/>
    <s v=""/>
    <s v=""/>
    <s v=""/>
    <s v="IGONZALES002"/>
    <s v=""/>
    <s v="S1"/>
    <x v="1"/>
    <x v="4"/>
    <x v="17"/>
  </r>
  <r>
    <n v="2936885"/>
    <n v="314"/>
    <n v="2023"/>
    <s v="S"/>
    <x v="0"/>
    <s v="010-7810"/>
    <n v="314"/>
    <n v="314"/>
    <n v="9600318272"/>
    <x v="1"/>
    <d v="2022-08-12T00:00:00"/>
    <s v="ZP"/>
    <n v="-1183.33"/>
    <x v="0"/>
    <s v="A010"/>
    <s v="7107T"/>
    <n v="340000"/>
    <n v="340101"/>
    <s v="1110-1000-7107T"/>
    <n v="1465801"/>
    <n v="1465801"/>
    <s v="ZY"/>
    <s v="HRP1"/>
    <n v="340101"/>
    <s v="R"/>
    <s v=""/>
    <d v="2022-08-09T00:00:00"/>
    <d v="1899-12-30T09:08:36"/>
    <s v=""/>
    <s v=""/>
    <s v=""/>
    <s v="RCORTES005"/>
    <s v=""/>
    <s v="S1"/>
    <x v="1"/>
    <x v="0"/>
    <x v="5"/>
  </r>
  <r>
    <n v="2937277"/>
    <n v="6538"/>
    <n v="2023"/>
    <s v="S"/>
    <x v="0"/>
    <s v="010-7810"/>
    <n v="592"/>
    <n v="592"/>
    <n v="9600318422"/>
    <x v="1"/>
    <d v="2022-08-31T00:00:00"/>
    <s v="ZP"/>
    <n v="1183.33"/>
    <x v="0"/>
    <s v="A010"/>
    <s v="7107T"/>
    <n v="340000"/>
    <n v="340201"/>
    <s v="1110-1000-7107T"/>
    <n v="1764401"/>
    <n v="1764401"/>
    <s v="ZY"/>
    <s v="HRP1"/>
    <n v="340201"/>
    <s v="R"/>
    <s v=""/>
    <d v="2022-08-19T00:00:00"/>
    <d v="1899-12-30T13:52:56"/>
    <s v=""/>
    <s v=""/>
    <s v=""/>
    <s v="RCORTES005"/>
    <s v=""/>
    <s v="S1"/>
    <x v="1"/>
    <x v="4"/>
    <x v="6"/>
  </r>
  <r>
    <n v="2940038"/>
    <n v="1299"/>
    <n v="2023"/>
    <s v="S"/>
    <x v="0"/>
    <s v="010-7810"/>
    <n v="308"/>
    <n v="308"/>
    <n v="9600318977"/>
    <x v="1"/>
    <d v="2022-08-31T00:00:00"/>
    <s v="ZP"/>
    <n v="1183.33"/>
    <x v="0"/>
    <s v="A010"/>
    <s v="7107T"/>
    <n v="340000"/>
    <n v="340101"/>
    <s v="1110-1000-7107T"/>
    <n v="1401401"/>
    <n v="1401401"/>
    <s v="ZY"/>
    <s v="HRP1"/>
    <n v="340101"/>
    <s v="R"/>
    <s v=""/>
    <d v="2022-08-29T00:00:00"/>
    <d v="1899-12-30T16:36:11"/>
    <s v=""/>
    <s v=""/>
    <s v=""/>
    <s v="RCORTES005"/>
    <s v=""/>
    <s v="S1"/>
    <x v="1"/>
    <x v="1"/>
    <x v="5"/>
  </r>
  <r>
    <n v="2936885"/>
    <n v="318"/>
    <n v="2023"/>
    <s v="S"/>
    <x v="0"/>
    <s v="010-7810"/>
    <n v="318"/>
    <n v="318"/>
    <n v="9600318272"/>
    <x v="1"/>
    <d v="2022-08-12T00:00:00"/>
    <s v="ZP"/>
    <n v="-38.43"/>
    <x v="0"/>
    <s v="A010"/>
    <s v="7107T"/>
    <n v="350000"/>
    <n v="350101"/>
    <s v="1110-1000-7107T"/>
    <n v="1465801"/>
    <n v="1465801"/>
    <s v="ZY"/>
    <s v="HRP1"/>
    <n v="350101"/>
    <s v="R"/>
    <s v=""/>
    <d v="2022-08-09T00:00:00"/>
    <d v="1899-12-30T09:08:36"/>
    <s v=""/>
    <s v=""/>
    <s v=""/>
    <s v="RCORTES005"/>
    <s v=""/>
    <s v="S1"/>
    <x v="1"/>
    <x v="0"/>
    <x v="7"/>
  </r>
  <r>
    <n v="2937277"/>
    <n v="6533"/>
    <n v="2023"/>
    <s v="S"/>
    <x v="0"/>
    <s v="010-7810"/>
    <n v="587"/>
    <n v="587"/>
    <n v="9600318422"/>
    <x v="1"/>
    <d v="2022-08-31T00:00:00"/>
    <s v="ZP"/>
    <n v="1.1100000000000001"/>
    <x v="0"/>
    <s v="A010"/>
    <s v="7107T"/>
    <n v="350000"/>
    <n v="350201"/>
    <s v="1110-1000-7107T"/>
    <n v="1764401"/>
    <n v="1764401"/>
    <s v="ZY"/>
    <s v="HRP1"/>
    <n v="350201"/>
    <s v="R"/>
    <s v=""/>
    <d v="2022-08-19T00:00:00"/>
    <d v="1899-12-30T13:52:56"/>
    <s v=""/>
    <s v=""/>
    <s v=""/>
    <s v="RCORTES005"/>
    <s v=""/>
    <s v="S1"/>
    <x v="1"/>
    <x v="4"/>
    <x v="18"/>
  </r>
  <r>
    <n v="2937333"/>
    <n v="16946"/>
    <n v="2023"/>
    <s v="S"/>
    <x v="0"/>
    <s v="010-7810"/>
    <n v="99"/>
    <n v="99"/>
    <n v="9600318626"/>
    <x v="1"/>
    <d v="2022-08-31T00:00:00"/>
    <s v="ZP"/>
    <n v="2.54"/>
    <x v="0"/>
    <s v="A010"/>
    <s v="7107T"/>
    <n v="350000"/>
    <n v="350101"/>
    <s v="1110-1000-7107T"/>
    <n v="1401401"/>
    <n v="1401401"/>
    <s v="ZY"/>
    <s v="HRP1"/>
    <n v="350101"/>
    <s v="R"/>
    <s v=""/>
    <d v="2022-08-19T00:00:00"/>
    <d v="1899-12-30T14:28:32"/>
    <s v=""/>
    <s v=""/>
    <s v=""/>
    <s v="RCORTES005"/>
    <s v=""/>
    <s v="S1"/>
    <x v="1"/>
    <x v="1"/>
    <x v="7"/>
  </r>
  <r>
    <n v="2940038"/>
    <n v="1303"/>
    <n v="2023"/>
    <s v="S"/>
    <x v="0"/>
    <s v="010-7810"/>
    <n v="312"/>
    <n v="312"/>
    <n v="9600318977"/>
    <x v="1"/>
    <d v="2022-08-31T00:00:00"/>
    <s v="ZP"/>
    <n v="38.93"/>
    <x v="0"/>
    <s v="A010"/>
    <s v="7107T"/>
    <n v="350000"/>
    <n v="350101"/>
    <s v="1110-1000-7107T"/>
    <n v="1401401"/>
    <n v="1401401"/>
    <s v="ZY"/>
    <s v="HRP1"/>
    <n v="350101"/>
    <s v="R"/>
    <s v=""/>
    <d v="2022-08-29T00:00:00"/>
    <d v="1899-12-30T16:36:11"/>
    <s v=""/>
    <s v=""/>
    <s v=""/>
    <s v="RCORTES005"/>
    <s v=""/>
    <s v="S1"/>
    <x v="1"/>
    <x v="1"/>
    <x v="7"/>
  </r>
  <r>
    <n v="2940106"/>
    <n v="1386"/>
    <n v="2023"/>
    <s v="S"/>
    <x v="0"/>
    <s v="010-7810"/>
    <n v="395"/>
    <n v="395"/>
    <n v="9600319162"/>
    <x v="1"/>
    <d v="2022-08-31T00:00:00"/>
    <s v="ZP"/>
    <n v="-0.16"/>
    <x v="0"/>
    <s v="A010"/>
    <s v="7107T"/>
    <n v="350000"/>
    <n v="350101"/>
    <s v="1110-1000-7107T"/>
    <n v="1478601"/>
    <n v="1478601"/>
    <s v="ZY"/>
    <s v="HRP1"/>
    <n v="350101"/>
    <s v="R"/>
    <s v=""/>
    <d v="2022-08-29T00:00:00"/>
    <d v="1899-12-30T16:59:07"/>
    <s v=""/>
    <s v=""/>
    <s v=""/>
    <s v="RCORTES005"/>
    <s v=""/>
    <s v="S1"/>
    <x v="1"/>
    <x v="3"/>
    <x v="7"/>
  </r>
  <r>
    <n v="2940365"/>
    <n v="10740"/>
    <n v="2023"/>
    <s v="S"/>
    <x v="0"/>
    <s v="010-7810"/>
    <n v="830"/>
    <n v="830"/>
    <n v="9600319118"/>
    <x v="1"/>
    <d v="2022-08-31T00:00:00"/>
    <s v="ZP"/>
    <n v="-0.12"/>
    <x v="0"/>
    <s v="A010"/>
    <s v="7107T"/>
    <n v="350000"/>
    <n v="350101"/>
    <s v="1110-1000-7107T"/>
    <n v="1478601"/>
    <n v="1478601"/>
    <s v="ZY"/>
    <s v="HRP1"/>
    <n v="350101"/>
    <s v="R"/>
    <s v=""/>
    <d v="2022-08-29T00:00:00"/>
    <d v="1899-12-30T16:42:17"/>
    <s v=""/>
    <s v=""/>
    <s v=""/>
    <s v="RCORTES005"/>
    <s v=""/>
    <s v="S1"/>
    <x v="1"/>
    <x v="3"/>
    <x v="7"/>
  </r>
  <r>
    <n v="2941192"/>
    <n v="11969"/>
    <n v="2023"/>
    <s v="S"/>
    <x v="0"/>
    <s v="010-7810"/>
    <n v="77"/>
    <n v="77"/>
    <n v="9600318924"/>
    <x v="1"/>
    <d v="2022-08-31T00:00:00"/>
    <s v="ZP"/>
    <n v="-0.02"/>
    <x v="0"/>
    <s v="A010"/>
    <s v="7107T"/>
    <n v="350000"/>
    <n v="350101"/>
    <s v="1110-2700-7107T"/>
    <n v="1478601"/>
    <n v="1478601"/>
    <s v="ZY"/>
    <s v="HRP1"/>
    <n v="350101"/>
    <s v="R"/>
    <s v=""/>
    <d v="2022-08-29T00:00:00"/>
    <d v="1899-12-30T16:39:22"/>
    <s v=""/>
    <s v=""/>
    <s v=""/>
    <s v="RCORTES005"/>
    <s v=""/>
    <s v="S1"/>
    <x v="1"/>
    <x v="3"/>
    <x v="7"/>
  </r>
  <r>
    <n v="2942042"/>
    <n v="22609"/>
    <n v="2023"/>
    <s v="S"/>
    <x v="0"/>
    <s v="010-7810"/>
    <n v="807"/>
    <n v="807"/>
    <n v="9600319213"/>
    <x v="1"/>
    <d v="2022-08-31T00:00:00"/>
    <s v="ZP"/>
    <n v="18.47"/>
    <x v="0"/>
    <s v="A010"/>
    <s v="7107T"/>
    <n v="350000"/>
    <n v="350101"/>
    <s v="1110-1000-7107T"/>
    <n v="1401401"/>
    <n v="1401401"/>
    <s v="ZY"/>
    <s v="HRP1"/>
    <n v="350101"/>
    <s v="R"/>
    <s v=""/>
    <d v="2022-09-05T00:00:00"/>
    <d v="1899-12-30T20:54:45"/>
    <s v=""/>
    <s v=""/>
    <s v=""/>
    <s v="IGONZALES002"/>
    <s v=""/>
    <s v="S1"/>
    <x v="1"/>
    <x v="1"/>
    <x v="7"/>
  </r>
  <r>
    <n v="2946228"/>
    <n v="15568"/>
    <n v="2023"/>
    <s v="S"/>
    <x v="0"/>
    <s v="010-7810"/>
    <n v="703"/>
    <n v="703"/>
    <n v="9600319592"/>
    <x v="1"/>
    <d v="2022-08-31T00:00:00"/>
    <s v="ZP"/>
    <n v="6.12"/>
    <x v="0"/>
    <s v="A010"/>
    <s v="7107T"/>
    <n v="350000"/>
    <n v="350201"/>
    <s v="1110-1000-7107T"/>
    <n v="1764401"/>
    <n v="1764401"/>
    <s v="ZY"/>
    <s v="HRP1"/>
    <n v="350201"/>
    <s v="R"/>
    <s v=""/>
    <d v="2022-09-06T00:00:00"/>
    <d v="1899-12-30T13:09:38"/>
    <s v=""/>
    <s v=""/>
    <s v=""/>
    <s v="IGONZALES002"/>
    <s v=""/>
    <s v="S1"/>
    <x v="1"/>
    <x v="4"/>
    <x v="18"/>
  </r>
  <r>
    <n v="2936885"/>
    <n v="317"/>
    <n v="2023"/>
    <s v="S"/>
    <x v="0"/>
    <s v="010-7810"/>
    <n v="317"/>
    <n v="317"/>
    <n v="9600318272"/>
    <x v="1"/>
    <d v="2022-08-12T00:00:00"/>
    <s v="ZP"/>
    <n v="-202.15"/>
    <x v="0"/>
    <s v="A010"/>
    <s v="7107T"/>
    <n v="360000"/>
    <n v="360101"/>
    <s v="1110-1000-7107T"/>
    <n v="1465801"/>
    <n v="1465801"/>
    <s v="ZY"/>
    <s v="HRP1"/>
    <n v="360101"/>
    <s v="R"/>
    <s v=""/>
    <d v="2022-08-09T00:00:00"/>
    <d v="1899-12-30T09:08:36"/>
    <s v=""/>
    <s v=""/>
    <s v=""/>
    <s v="RCORTES005"/>
    <s v=""/>
    <s v="S1"/>
    <x v="1"/>
    <x v="0"/>
    <x v="8"/>
  </r>
  <r>
    <n v="2937277"/>
    <n v="6609"/>
    <n v="2023"/>
    <s v="S"/>
    <x v="0"/>
    <s v="010-7810"/>
    <n v="663"/>
    <n v="663"/>
    <n v="9600318422"/>
    <x v="1"/>
    <d v="2022-08-31T00:00:00"/>
    <s v="ZP"/>
    <n v="5.85"/>
    <x v="0"/>
    <s v="A010"/>
    <s v="7107T"/>
    <n v="360000"/>
    <n v="360201"/>
    <s v="1110-1000-7107T"/>
    <n v="1764401"/>
    <n v="1764401"/>
    <s v="ZY"/>
    <s v="HRP1"/>
    <n v="360201"/>
    <s v="R"/>
    <s v=""/>
    <d v="2022-08-19T00:00:00"/>
    <d v="1899-12-30T13:52:56"/>
    <s v=""/>
    <s v=""/>
    <s v=""/>
    <s v="RCORTES005"/>
    <s v=""/>
    <s v="S1"/>
    <x v="1"/>
    <x v="4"/>
    <x v="19"/>
  </r>
  <r>
    <n v="2937333"/>
    <n v="16882"/>
    <n v="2023"/>
    <s v="S"/>
    <x v="0"/>
    <s v="010-7810"/>
    <n v="35"/>
    <n v="35"/>
    <n v="9600318626"/>
    <x v="1"/>
    <d v="2022-08-31T00:00:00"/>
    <s v="ZP"/>
    <n v="13.34"/>
    <x v="0"/>
    <s v="A010"/>
    <s v="7107T"/>
    <n v="360000"/>
    <n v="360101"/>
    <s v="1110-1000-7107T"/>
    <n v="1401401"/>
    <n v="1401401"/>
    <s v="ZY"/>
    <s v="HRP1"/>
    <n v="360101"/>
    <s v="R"/>
    <s v=""/>
    <d v="2022-08-19T00:00:00"/>
    <d v="1899-12-30T14:28:32"/>
    <s v=""/>
    <s v=""/>
    <s v=""/>
    <s v="RCORTES005"/>
    <s v=""/>
    <s v="S1"/>
    <x v="1"/>
    <x v="1"/>
    <x v="8"/>
  </r>
  <r>
    <n v="2940038"/>
    <n v="1305"/>
    <n v="2023"/>
    <s v="S"/>
    <x v="0"/>
    <s v="010-7810"/>
    <n v="314"/>
    <n v="314"/>
    <n v="9600318977"/>
    <x v="1"/>
    <d v="2022-08-31T00:00:00"/>
    <s v="ZP"/>
    <n v="204.75"/>
    <x v="0"/>
    <s v="A010"/>
    <s v="7107T"/>
    <n v="360000"/>
    <n v="360101"/>
    <s v="1110-1000-7107T"/>
    <n v="1401401"/>
    <n v="1401401"/>
    <s v="ZY"/>
    <s v="HRP1"/>
    <n v="360101"/>
    <s v="R"/>
    <s v=""/>
    <d v="2022-08-29T00:00:00"/>
    <d v="1899-12-30T16:36:11"/>
    <s v=""/>
    <s v=""/>
    <s v=""/>
    <s v="RCORTES005"/>
    <s v=""/>
    <s v="S1"/>
    <x v="1"/>
    <x v="1"/>
    <x v="8"/>
  </r>
  <r>
    <n v="2942042"/>
    <n v="22607"/>
    <n v="2023"/>
    <s v="S"/>
    <x v="0"/>
    <s v="010-7810"/>
    <n v="805"/>
    <n v="805"/>
    <n v="9600319213"/>
    <x v="1"/>
    <d v="2022-08-31T00:00:00"/>
    <s v="ZP"/>
    <n v="89.88"/>
    <x v="0"/>
    <s v="A010"/>
    <s v="7107T"/>
    <n v="360000"/>
    <n v="360101"/>
    <s v="1110-1000-7107T"/>
    <n v="1401401"/>
    <n v="1401401"/>
    <s v="ZY"/>
    <s v="HRP1"/>
    <n v="360101"/>
    <s v="R"/>
    <s v=""/>
    <d v="2022-09-05T00:00:00"/>
    <d v="1899-12-30T20:54:45"/>
    <s v=""/>
    <s v=""/>
    <s v=""/>
    <s v="IGONZALES002"/>
    <s v=""/>
    <s v="S1"/>
    <x v="1"/>
    <x v="1"/>
    <x v="8"/>
  </r>
  <r>
    <n v="2946228"/>
    <n v="15614"/>
    <n v="2023"/>
    <s v="S"/>
    <x v="0"/>
    <s v="010-7810"/>
    <n v="749"/>
    <n v="749"/>
    <n v="9600319592"/>
    <x v="1"/>
    <d v="2022-08-31T00:00:00"/>
    <s v="ZP"/>
    <n v="32.17"/>
    <x v="0"/>
    <s v="A010"/>
    <s v="7107T"/>
    <n v="360000"/>
    <n v="360201"/>
    <s v="1110-1000-7107T"/>
    <n v="1764401"/>
    <n v="1764401"/>
    <s v="ZY"/>
    <s v="HRP1"/>
    <n v="360201"/>
    <s v="R"/>
    <s v=""/>
    <d v="2022-09-06T00:00:00"/>
    <d v="1899-12-30T13:09:38"/>
    <s v=""/>
    <s v=""/>
    <s v=""/>
    <s v="IGONZALES002"/>
    <s v=""/>
    <s v="S1"/>
    <x v="1"/>
    <x v="4"/>
    <x v="19"/>
  </r>
  <r>
    <n v="2936885"/>
    <n v="315"/>
    <n v="2023"/>
    <s v="S"/>
    <x v="0"/>
    <s v="010-7810"/>
    <n v="315"/>
    <n v="315"/>
    <n v="9600318272"/>
    <x v="1"/>
    <d v="2022-08-12T00:00:00"/>
    <s v="ZP"/>
    <n v="-375"/>
    <x v="0"/>
    <s v="A010"/>
    <s v="7107T"/>
    <n v="370000"/>
    <n v="370101"/>
    <s v="1110-1000-7107T"/>
    <n v="1465801"/>
    <n v="1465801"/>
    <s v="ZY"/>
    <s v="HRP1"/>
    <n v="370101"/>
    <s v="R"/>
    <s v=""/>
    <d v="2022-08-09T00:00:00"/>
    <d v="1899-12-30T09:08:36"/>
    <s v=""/>
    <s v=""/>
    <s v=""/>
    <s v="RCORTES005"/>
    <s v=""/>
    <s v="S1"/>
    <x v="1"/>
    <x v="0"/>
    <x v="9"/>
  </r>
  <r>
    <n v="2937277"/>
    <n v="6537"/>
    <n v="2023"/>
    <s v="S"/>
    <x v="0"/>
    <s v="010-7810"/>
    <n v="591"/>
    <n v="591"/>
    <n v="9600318422"/>
    <x v="1"/>
    <d v="2022-08-31T00:00:00"/>
    <s v="ZP"/>
    <n v="375"/>
    <x v="0"/>
    <s v="A010"/>
    <s v="7107T"/>
    <n v="370000"/>
    <n v="370201"/>
    <s v="1110-1000-7107T"/>
    <n v="1764401"/>
    <n v="1764401"/>
    <s v="ZY"/>
    <s v="HRP1"/>
    <n v="370201"/>
    <s v="R"/>
    <s v=""/>
    <d v="2022-08-19T00:00:00"/>
    <d v="1899-12-30T13:52:56"/>
    <s v=""/>
    <s v=""/>
    <s v=""/>
    <s v="RCORTES005"/>
    <s v=""/>
    <s v="S1"/>
    <x v="1"/>
    <x v="4"/>
    <x v="10"/>
  </r>
  <r>
    <n v="2940038"/>
    <n v="1300"/>
    <n v="2023"/>
    <s v="S"/>
    <x v="0"/>
    <s v="010-7810"/>
    <n v="309"/>
    <n v="309"/>
    <n v="9600318977"/>
    <x v="1"/>
    <d v="2022-08-31T00:00:00"/>
    <s v="ZP"/>
    <n v="375"/>
    <x v="0"/>
    <s v="A010"/>
    <s v="7107T"/>
    <n v="370000"/>
    <n v="370101"/>
    <s v="1110-1000-7107T"/>
    <n v="1401401"/>
    <n v="1401401"/>
    <s v="ZY"/>
    <s v="HRP1"/>
    <n v="370101"/>
    <s v="R"/>
    <s v=""/>
    <d v="2022-08-29T00:00:00"/>
    <d v="1899-12-30T16:36:11"/>
    <s v=""/>
    <s v=""/>
    <s v=""/>
    <s v="RCORTES005"/>
    <s v=""/>
    <s v="S1"/>
    <x v="1"/>
    <x v="1"/>
    <x v="9"/>
  </r>
  <r>
    <n v="5003487441"/>
    <n v="1"/>
    <n v="2023"/>
    <s v="S"/>
    <x v="0"/>
    <s v="010-7810"/>
    <n v="1"/>
    <n v="1"/>
    <n v="6101953519"/>
    <x v="1"/>
    <d v="2022-08-05T00:00:00"/>
    <n v="99"/>
    <n v="3600"/>
    <x v="0"/>
    <s v="A010"/>
    <s v="7107T"/>
    <n v="580000"/>
    <n v="580030"/>
    <s v="1110-1000-7107T"/>
    <n v="1401401"/>
    <n v="1401401"/>
    <s v="WE"/>
    <s v="RMWE"/>
    <n v="580030"/>
    <s v="R"/>
    <s v=""/>
    <d v="2022-08-05T00:00:00"/>
    <d v="1899-12-30T13:39:21"/>
    <s v=""/>
    <s v=""/>
    <s v=""/>
    <s v="RALVARADO001"/>
    <s v="4500740983"/>
    <s v="S1"/>
    <x v="5"/>
    <x v="1"/>
    <x v="20"/>
  </r>
  <r>
    <n v="8003490742"/>
    <n v="13"/>
    <n v="2023"/>
    <s v="S"/>
    <x v="0"/>
    <s v="010-7810"/>
    <n v="13"/>
    <n v="13"/>
    <n v="8003490742"/>
    <x v="1"/>
    <d v="2022-08-31T00:00:00"/>
    <n v="99"/>
    <n v="153.76"/>
    <x v="0"/>
    <s v="A010"/>
    <s v="7107T"/>
    <n v="730000"/>
    <n v="731001"/>
    <s v="1110-7210-7107T"/>
    <n v="1764401"/>
    <n v="1764401"/>
    <s v="ZG"/>
    <s v="IDC"/>
    <n v="731001"/>
    <s v="R"/>
    <s v="To record August 2022 IDC"/>
    <d v="2022-09-13T00:00:00"/>
    <d v="1899-12-30T09:32:45"/>
    <s v=""/>
    <s v=""/>
    <s v=""/>
    <s v="AASTUDIL0003"/>
    <s v=""/>
    <s v="S1"/>
    <x v="3"/>
    <x v="4"/>
    <x v="13"/>
  </r>
  <r>
    <n v="8003490742"/>
    <n v="12"/>
    <n v="2023"/>
    <s v="S"/>
    <x v="0"/>
    <s v="010-7810"/>
    <n v="12"/>
    <n v="12"/>
    <n v="8003490742"/>
    <x v="1"/>
    <d v="2022-08-31T00:00:00"/>
    <n v="99"/>
    <n v="-0.05"/>
    <x v="0"/>
    <s v="A010"/>
    <s v="7107T"/>
    <n v="730000"/>
    <n v="731001"/>
    <s v="1110-7210-7107T"/>
    <n v="1478601"/>
    <n v="1478601"/>
    <s v="ZG"/>
    <s v="IDC"/>
    <n v="731001"/>
    <s v="R"/>
    <s v="To record August 2022 IDC"/>
    <d v="2022-09-13T00:00:00"/>
    <d v="1899-12-30T09:32:45"/>
    <s v=""/>
    <s v=""/>
    <s v=""/>
    <s v="AASTUDIL0003"/>
    <s v=""/>
    <s v="S1"/>
    <x v="3"/>
    <x v="3"/>
    <x v="13"/>
  </r>
  <r>
    <n v="8003490742"/>
    <n v="11"/>
    <n v="2023"/>
    <s v="S"/>
    <x v="0"/>
    <s v="010-7810"/>
    <n v="11"/>
    <n v="11"/>
    <n v="8003490742"/>
    <x v="1"/>
    <d v="2022-08-31T00:00:00"/>
    <n v="99"/>
    <n v="-482.42"/>
    <x v="0"/>
    <s v="A010"/>
    <s v="7107T"/>
    <n v="730000"/>
    <n v="731001"/>
    <s v="1110-7210-7107T"/>
    <n v="1465801"/>
    <n v="1465801"/>
    <s v="ZG"/>
    <s v="IDC"/>
    <n v="731001"/>
    <s v="R"/>
    <s v="To record August 2022 IDC"/>
    <d v="2022-09-13T00:00:00"/>
    <d v="1899-12-30T09:32:45"/>
    <s v=""/>
    <s v=""/>
    <s v=""/>
    <s v="AASTUDIL0003"/>
    <s v=""/>
    <s v="S1"/>
    <x v="3"/>
    <x v="0"/>
    <x v="13"/>
  </r>
  <r>
    <n v="8003490742"/>
    <n v="10"/>
    <n v="2023"/>
    <s v="S"/>
    <x v="0"/>
    <s v="010-7810"/>
    <n v="10"/>
    <n v="10"/>
    <n v="8003490742"/>
    <x v="1"/>
    <d v="2022-08-31T00:00:00"/>
    <n v="99"/>
    <n v="830.33"/>
    <x v="0"/>
    <s v="A010"/>
    <s v="7107T"/>
    <n v="730000"/>
    <n v="731001"/>
    <s v="1110-7210-7107T"/>
    <n v="1401401"/>
    <n v="1401401"/>
    <s v="ZG"/>
    <s v="IDC"/>
    <n v="731001"/>
    <s v="R"/>
    <s v="To record August 2022 IDC"/>
    <d v="2022-09-13T00:00:00"/>
    <d v="1899-12-30T09:32:45"/>
    <s v=""/>
    <s v=""/>
    <s v=""/>
    <s v="AASTUDIL0003"/>
    <s v=""/>
    <s v="S1"/>
    <x v="3"/>
    <x v="1"/>
    <x v="13"/>
  </r>
  <r>
    <n v="2946609"/>
    <n v="14959"/>
    <n v="2023"/>
    <s v="S"/>
    <x v="0"/>
    <s v="010-7810"/>
    <n v="94"/>
    <n v="94"/>
    <n v="9600320539"/>
    <x v="2"/>
    <d v="2022-09-30T00:00:00"/>
    <s v="ZP"/>
    <n v="1887.54"/>
    <x v="0"/>
    <s v="A010"/>
    <s v="7107T"/>
    <n v="110000"/>
    <n v="110005"/>
    <s v="1110-1000-7107T"/>
    <n v="1401401"/>
    <n v="1401401"/>
    <s v="ZY"/>
    <s v="HRP1"/>
    <n v="110005"/>
    <s v="R"/>
    <s v=""/>
    <d v="2022-09-21T00:00:00"/>
    <d v="1899-12-30T09:48:41"/>
    <s v=""/>
    <s v=""/>
    <s v=""/>
    <s v="RCORTES005"/>
    <s v=""/>
    <s v="S1"/>
    <x v="0"/>
    <x v="1"/>
    <x v="1"/>
  </r>
  <r>
    <n v="2950301"/>
    <n v="1162"/>
    <n v="2023"/>
    <s v="S"/>
    <x v="0"/>
    <s v="010-7810"/>
    <n v="171"/>
    <n v="171"/>
    <n v="9600320721"/>
    <x v="2"/>
    <d v="2022-09-30T00:00:00"/>
    <s v="ZP"/>
    <n v="7799.41"/>
    <x v="0"/>
    <s v="A010"/>
    <s v="7107T"/>
    <n v="110000"/>
    <n v="110001"/>
    <s v="1110-1000-7107T"/>
    <n v="1401401"/>
    <n v="1401401"/>
    <s v="ZY"/>
    <s v="HRP1"/>
    <n v="110001"/>
    <s v="R"/>
    <s v=""/>
    <d v="2022-10-03T00:00:00"/>
    <d v="1899-12-30T11:12:09"/>
    <s v=""/>
    <s v=""/>
    <s v=""/>
    <s v="RCORTES005"/>
    <s v=""/>
    <s v="S1"/>
    <x v="0"/>
    <x v="1"/>
    <x v="0"/>
  </r>
  <r>
    <n v="2951977"/>
    <n v="11947"/>
    <n v="2023"/>
    <s v="S"/>
    <x v="0"/>
    <s v="010-7810"/>
    <n v="55"/>
    <n v="55"/>
    <n v="9600321213"/>
    <x v="2"/>
    <d v="2022-09-30T00:00:00"/>
    <s v="ZP"/>
    <n v="2031.31"/>
    <x v="0"/>
    <s v="A010"/>
    <s v="7107T"/>
    <n v="110000"/>
    <n v="110005"/>
    <s v="1110-1000-7107T"/>
    <n v="1401401"/>
    <n v="1401401"/>
    <s v="ZY"/>
    <s v="HRP1"/>
    <n v="110005"/>
    <s v="R"/>
    <s v=""/>
    <d v="2022-10-05T00:00:00"/>
    <d v="1899-12-30T10:54:41"/>
    <s v=""/>
    <s v=""/>
    <s v=""/>
    <s v="RCORTES005"/>
    <s v=""/>
    <s v="S1"/>
    <x v="0"/>
    <x v="1"/>
    <x v="1"/>
  </r>
  <r>
    <n v="2946629"/>
    <n v="5846"/>
    <n v="2023"/>
    <s v="S"/>
    <x v="0"/>
    <s v="010-7810"/>
    <n v="891"/>
    <n v="891"/>
    <n v="9600320422"/>
    <x v="2"/>
    <d v="2022-09-30T00:00:00"/>
    <s v="ZP"/>
    <n v="1223.27"/>
    <x v="0"/>
    <s v="A010"/>
    <s v="7107T"/>
    <n v="210000"/>
    <n v="210001"/>
    <s v="1110-1000-7107T"/>
    <n v="1764401"/>
    <n v="1764401"/>
    <s v="ZY"/>
    <s v="HRP1"/>
    <n v="210001"/>
    <s v="R"/>
    <s v=""/>
    <d v="2022-09-21T00:00:00"/>
    <d v="1899-12-30T09:33:33"/>
    <s v=""/>
    <s v=""/>
    <s v=""/>
    <s v="RCORTES005"/>
    <s v=""/>
    <s v="S1"/>
    <x v="4"/>
    <x v="4"/>
    <x v="14"/>
  </r>
  <r>
    <n v="2951999"/>
    <n v="7749"/>
    <n v="2023"/>
    <s v="S"/>
    <x v="0"/>
    <s v="010-7810"/>
    <n v="812"/>
    <n v="812"/>
    <n v="9600320957"/>
    <x v="2"/>
    <d v="2022-09-30T00:00:00"/>
    <s v="ZP"/>
    <n v="1112.06"/>
    <x v="0"/>
    <s v="A010"/>
    <s v="7107T"/>
    <n v="210000"/>
    <n v="210001"/>
    <s v="1110-1000-7107T"/>
    <n v="1764401"/>
    <n v="1764401"/>
    <s v="ZY"/>
    <s v="HRP1"/>
    <n v="210001"/>
    <s v="R"/>
    <s v=""/>
    <d v="2022-10-05T00:00:00"/>
    <d v="1899-12-30T10:30:19"/>
    <s v=""/>
    <s v=""/>
    <s v=""/>
    <s v="RCORTES005"/>
    <s v=""/>
    <s v="S1"/>
    <x v="4"/>
    <x v="4"/>
    <x v="14"/>
  </r>
  <r>
    <n v="2942081"/>
    <n v="290"/>
    <n v="2023"/>
    <s v="S"/>
    <x v="0"/>
    <s v="010-7810"/>
    <n v="290"/>
    <n v="290"/>
    <n v="9600319922"/>
    <x v="2"/>
    <d v="2022-09-12T00:00:00"/>
    <s v="ZP"/>
    <n v="0.01"/>
    <x v="0"/>
    <s v="A010"/>
    <s v="7107T"/>
    <n v="310000"/>
    <n v="310101"/>
    <s v="1110-1000-7107T"/>
    <n v="1401401"/>
    <n v="1401401"/>
    <s v="ZY"/>
    <s v="HRP1"/>
    <n v="310101"/>
    <s v="R"/>
    <s v=""/>
    <d v="2022-09-09T00:00:00"/>
    <d v="1899-12-30T16:15:43"/>
    <s v=""/>
    <s v=""/>
    <s v=""/>
    <s v="IGONZALES002"/>
    <s v=""/>
    <s v="S1"/>
    <x v="1"/>
    <x v="1"/>
    <x v="2"/>
  </r>
  <r>
    <n v="2950301"/>
    <n v="1159"/>
    <n v="2023"/>
    <s v="S"/>
    <x v="0"/>
    <s v="010-7810"/>
    <n v="168"/>
    <n v="168"/>
    <n v="9600320721"/>
    <x v="2"/>
    <d v="2022-09-30T00:00:00"/>
    <s v="ZP"/>
    <n v="1489.69"/>
    <x v="0"/>
    <s v="A010"/>
    <s v="7107T"/>
    <n v="310000"/>
    <n v="310101"/>
    <s v="1110-1000-7107T"/>
    <n v="1401401"/>
    <n v="1401401"/>
    <s v="ZY"/>
    <s v="HRP1"/>
    <n v="310101"/>
    <s v="R"/>
    <s v=""/>
    <d v="2022-10-03T00:00:00"/>
    <d v="1899-12-30T11:12:09"/>
    <s v=""/>
    <s v=""/>
    <s v=""/>
    <s v="RCORTES005"/>
    <s v=""/>
    <s v="S1"/>
    <x v="1"/>
    <x v="1"/>
    <x v="2"/>
  </r>
  <r>
    <n v="2946629"/>
    <n v="5850"/>
    <n v="2023"/>
    <s v="S"/>
    <x v="0"/>
    <s v="010-7810"/>
    <n v="895"/>
    <n v="895"/>
    <n v="9600320422"/>
    <x v="2"/>
    <d v="2022-09-30T00:00:00"/>
    <s v="ZP"/>
    <n v="310.33999999999997"/>
    <x v="0"/>
    <s v="A010"/>
    <s v="7107T"/>
    <n v="320000"/>
    <n v="320201"/>
    <s v="1110-1000-7107T"/>
    <n v="1764401"/>
    <n v="1764401"/>
    <s v="ZY"/>
    <s v="HRP1"/>
    <n v="320201"/>
    <s v="R"/>
    <s v=""/>
    <d v="2022-09-21T00:00:00"/>
    <d v="1899-12-30T09:33:33"/>
    <s v=""/>
    <s v=""/>
    <s v=""/>
    <s v="RCORTES005"/>
    <s v=""/>
    <s v="S1"/>
    <x v="1"/>
    <x v="4"/>
    <x v="15"/>
  </r>
  <r>
    <n v="2951999"/>
    <n v="7745"/>
    <n v="2023"/>
    <s v="S"/>
    <x v="0"/>
    <s v="010-7810"/>
    <n v="808"/>
    <n v="808"/>
    <n v="9600320957"/>
    <x v="2"/>
    <d v="2022-09-30T00:00:00"/>
    <s v="ZP"/>
    <n v="282.13"/>
    <x v="0"/>
    <s v="A010"/>
    <s v="7107T"/>
    <n v="320000"/>
    <n v="320201"/>
    <s v="1110-1000-7107T"/>
    <n v="1764401"/>
    <n v="1764401"/>
    <s v="ZY"/>
    <s v="HRP1"/>
    <n v="320201"/>
    <s v="R"/>
    <s v=""/>
    <d v="2022-10-05T00:00:00"/>
    <d v="1899-12-30T10:30:19"/>
    <s v=""/>
    <s v=""/>
    <s v=""/>
    <s v="RCORTES005"/>
    <s v=""/>
    <s v="S1"/>
    <x v="1"/>
    <x v="4"/>
    <x v="15"/>
  </r>
  <r>
    <n v="2942081"/>
    <n v="289"/>
    <n v="2023"/>
    <s v="S"/>
    <x v="0"/>
    <s v="010-7810"/>
    <n v="289"/>
    <n v="289"/>
    <n v="9600319922"/>
    <x v="2"/>
    <d v="2022-09-12T00:00:00"/>
    <s v="ZP"/>
    <n v="3"/>
    <x v="0"/>
    <s v="A010"/>
    <s v="7107T"/>
    <n v="330000"/>
    <n v="330102"/>
    <s v="1110-1000-7107T"/>
    <n v="1401401"/>
    <n v="1401401"/>
    <s v="ZY"/>
    <s v="HRP1"/>
    <n v="330102"/>
    <s v="R"/>
    <s v=""/>
    <d v="2022-09-09T00:00:00"/>
    <d v="1899-12-30T16:15:43"/>
    <s v=""/>
    <s v=""/>
    <s v=""/>
    <s v="IGONZALES002"/>
    <s v=""/>
    <s v="S1"/>
    <x v="1"/>
    <x v="1"/>
    <x v="3"/>
  </r>
  <r>
    <n v="2946609"/>
    <n v="14957"/>
    <n v="2023"/>
    <s v="S"/>
    <x v="0"/>
    <s v="010-7810"/>
    <n v="92"/>
    <n v="92"/>
    <n v="9600320539"/>
    <x v="2"/>
    <d v="2022-09-30T00:00:00"/>
    <s v="ZP"/>
    <n v="27.36"/>
    <x v="0"/>
    <s v="A010"/>
    <s v="7107T"/>
    <n v="330000"/>
    <n v="330102"/>
    <s v="1110-1000-7107T"/>
    <n v="1401401"/>
    <n v="1401401"/>
    <s v="ZY"/>
    <s v="HRP1"/>
    <n v="330102"/>
    <s v="R"/>
    <s v=""/>
    <d v="2022-09-21T00:00:00"/>
    <d v="1899-12-30T09:48:41"/>
    <s v=""/>
    <s v=""/>
    <s v=""/>
    <s v="RCORTES005"/>
    <s v=""/>
    <s v="S1"/>
    <x v="1"/>
    <x v="1"/>
    <x v="3"/>
  </r>
  <r>
    <n v="2946609"/>
    <n v="14956"/>
    <n v="2023"/>
    <s v="S"/>
    <x v="0"/>
    <s v="010-7810"/>
    <n v="91"/>
    <n v="91"/>
    <n v="9600320539"/>
    <x v="2"/>
    <d v="2022-09-30T00:00:00"/>
    <s v="ZP"/>
    <n v="70.78"/>
    <x v="0"/>
    <s v="A010"/>
    <s v="7107T"/>
    <n v="330000"/>
    <n v="330103"/>
    <s v="1110-1000-7107T"/>
    <n v="1401401"/>
    <n v="1401401"/>
    <s v="ZY"/>
    <s v="HRP1"/>
    <n v="330103"/>
    <s v="R"/>
    <s v=""/>
    <d v="2022-09-21T00:00:00"/>
    <d v="1899-12-30T09:48:41"/>
    <s v=""/>
    <s v=""/>
    <s v=""/>
    <s v="RCORTES005"/>
    <s v=""/>
    <s v="S1"/>
    <x v="1"/>
    <x v="1"/>
    <x v="4"/>
  </r>
  <r>
    <n v="2946629"/>
    <n v="5849"/>
    <n v="2023"/>
    <s v="S"/>
    <x v="0"/>
    <s v="010-7810"/>
    <n v="894"/>
    <n v="894"/>
    <n v="9600320422"/>
    <x v="2"/>
    <d v="2022-09-30T00:00:00"/>
    <s v="ZP"/>
    <n v="75.849999999999994"/>
    <x v="0"/>
    <s v="A010"/>
    <s v="7107T"/>
    <n v="330000"/>
    <n v="330201"/>
    <s v="1110-1000-7107T"/>
    <n v="1764401"/>
    <n v="1764401"/>
    <s v="ZY"/>
    <s v="HRP1"/>
    <n v="330201"/>
    <s v="R"/>
    <s v=""/>
    <d v="2022-09-21T00:00:00"/>
    <d v="1899-12-30T09:33:33"/>
    <s v=""/>
    <s v=""/>
    <s v=""/>
    <s v="RCORTES005"/>
    <s v=""/>
    <s v="S1"/>
    <x v="1"/>
    <x v="4"/>
    <x v="17"/>
  </r>
  <r>
    <n v="2946629"/>
    <n v="5848"/>
    <n v="2023"/>
    <s v="S"/>
    <x v="0"/>
    <s v="010-7810"/>
    <n v="893"/>
    <n v="893"/>
    <n v="9600320422"/>
    <x v="2"/>
    <d v="2022-09-30T00:00:00"/>
    <s v="ZP"/>
    <n v="17.739999999999998"/>
    <x v="0"/>
    <s v="A010"/>
    <s v="7107T"/>
    <n v="330000"/>
    <n v="330202"/>
    <s v="1110-1000-7107T"/>
    <n v="1764401"/>
    <n v="1764401"/>
    <s v="ZY"/>
    <s v="HRP1"/>
    <n v="330202"/>
    <s v="R"/>
    <s v=""/>
    <d v="2022-09-21T00:00:00"/>
    <d v="1899-12-30T09:33:33"/>
    <s v=""/>
    <s v=""/>
    <s v=""/>
    <s v="RCORTES005"/>
    <s v=""/>
    <s v="S1"/>
    <x v="1"/>
    <x v="4"/>
    <x v="16"/>
  </r>
  <r>
    <n v="2950110"/>
    <n v="13124"/>
    <n v="2023"/>
    <s v="S"/>
    <x v="0"/>
    <s v="010-7810"/>
    <n v="241"/>
    <n v="241"/>
    <n v="9600320664"/>
    <x v="2"/>
    <d v="2022-09-30T00:00:00"/>
    <s v="ZP"/>
    <n v="-0.05"/>
    <x v="0"/>
    <s v="A010"/>
    <s v="7107T"/>
    <n v="330000"/>
    <n v="330102"/>
    <s v="1110-2100-7107T"/>
    <n v="1465801"/>
    <n v="1465801"/>
    <s v="ZY"/>
    <s v="HRP1"/>
    <n v="330102"/>
    <s v="R"/>
    <s v=""/>
    <d v="2022-10-03T00:00:00"/>
    <d v="1899-12-30T11:02:16"/>
    <s v=""/>
    <s v=""/>
    <s v=""/>
    <s v="RCORTES005"/>
    <s v=""/>
    <s v="S1"/>
    <x v="1"/>
    <x v="0"/>
    <x v="3"/>
  </r>
  <r>
    <n v="2950301"/>
    <n v="1160"/>
    <n v="2023"/>
    <s v="S"/>
    <x v="0"/>
    <s v="010-7810"/>
    <n v="169"/>
    <n v="169"/>
    <n v="9600320721"/>
    <x v="2"/>
    <d v="2022-09-30T00:00:00"/>
    <s v="ZP"/>
    <n v="113.09"/>
    <x v="0"/>
    <s v="A010"/>
    <s v="7107T"/>
    <n v="330000"/>
    <n v="330102"/>
    <s v="1110-1000-7107T"/>
    <n v="1401401"/>
    <n v="1401401"/>
    <s v="ZY"/>
    <s v="HRP1"/>
    <n v="330102"/>
    <s v="R"/>
    <s v=""/>
    <d v="2022-10-03T00:00:00"/>
    <d v="1899-12-30T11:12:09"/>
    <s v=""/>
    <s v=""/>
    <s v=""/>
    <s v="RCORTES005"/>
    <s v=""/>
    <s v="S1"/>
    <x v="1"/>
    <x v="1"/>
    <x v="3"/>
  </r>
  <r>
    <n v="2951977"/>
    <n v="11950"/>
    <n v="2023"/>
    <s v="S"/>
    <x v="0"/>
    <s v="010-7810"/>
    <n v="58"/>
    <n v="58"/>
    <n v="9600321213"/>
    <x v="2"/>
    <d v="2022-09-30T00:00:00"/>
    <s v="ZP"/>
    <n v="76.17"/>
    <x v="0"/>
    <s v="A010"/>
    <s v="7107T"/>
    <n v="330000"/>
    <n v="330103"/>
    <s v="1110-1000-7107T"/>
    <n v="1401401"/>
    <n v="1401401"/>
    <s v="ZY"/>
    <s v="HRP1"/>
    <n v="330103"/>
    <s v="R"/>
    <s v=""/>
    <d v="2022-10-05T00:00:00"/>
    <d v="1899-12-30T10:54:41"/>
    <s v=""/>
    <s v=""/>
    <s v=""/>
    <s v="RCORTES005"/>
    <s v=""/>
    <s v="S1"/>
    <x v="1"/>
    <x v="1"/>
    <x v="4"/>
  </r>
  <r>
    <n v="2951977"/>
    <n v="11949"/>
    <n v="2023"/>
    <s v="S"/>
    <x v="0"/>
    <s v="010-7810"/>
    <n v="57"/>
    <n v="57"/>
    <n v="9600321213"/>
    <x v="2"/>
    <d v="2022-09-30T00:00:00"/>
    <s v="ZP"/>
    <n v="34.299999999999997"/>
    <x v="0"/>
    <s v="A010"/>
    <s v="7107T"/>
    <n v="330000"/>
    <n v="330102"/>
    <s v="1110-1000-7107T"/>
    <n v="1401401"/>
    <n v="1401401"/>
    <s v="ZY"/>
    <s v="HRP1"/>
    <n v="330102"/>
    <s v="R"/>
    <s v=""/>
    <d v="2022-10-05T00:00:00"/>
    <d v="1899-12-30T10:54:41"/>
    <s v=""/>
    <s v=""/>
    <s v=""/>
    <s v="RCORTES005"/>
    <s v=""/>
    <s v="S1"/>
    <x v="1"/>
    <x v="1"/>
    <x v="3"/>
  </r>
  <r>
    <n v="2951999"/>
    <n v="7747"/>
    <n v="2023"/>
    <s v="S"/>
    <x v="0"/>
    <s v="010-7810"/>
    <n v="810"/>
    <n v="810"/>
    <n v="9600320957"/>
    <x v="2"/>
    <d v="2022-09-30T00:00:00"/>
    <s v="ZP"/>
    <n v="16.12"/>
    <x v="0"/>
    <s v="A010"/>
    <s v="7107T"/>
    <n v="330000"/>
    <n v="330202"/>
    <s v="1110-1000-7107T"/>
    <n v="1764401"/>
    <n v="1764401"/>
    <s v="ZY"/>
    <s v="HRP1"/>
    <n v="330202"/>
    <s v="R"/>
    <s v=""/>
    <d v="2022-10-05T00:00:00"/>
    <d v="1899-12-30T10:30:19"/>
    <s v=""/>
    <s v=""/>
    <s v=""/>
    <s v="RCORTES005"/>
    <s v=""/>
    <s v="S1"/>
    <x v="1"/>
    <x v="4"/>
    <x v="16"/>
  </r>
  <r>
    <n v="2951999"/>
    <n v="7746"/>
    <n v="2023"/>
    <s v="S"/>
    <x v="0"/>
    <s v="010-7810"/>
    <n v="809"/>
    <n v="809"/>
    <n v="9600320957"/>
    <x v="2"/>
    <d v="2022-09-30T00:00:00"/>
    <s v="ZP"/>
    <n v="68.94"/>
    <x v="0"/>
    <s v="A010"/>
    <s v="7107T"/>
    <n v="330000"/>
    <n v="330201"/>
    <s v="1110-1000-7107T"/>
    <n v="1764401"/>
    <n v="1764401"/>
    <s v="ZY"/>
    <s v="HRP1"/>
    <n v="330201"/>
    <s v="R"/>
    <s v=""/>
    <d v="2022-10-05T00:00:00"/>
    <d v="1899-12-30T10:30:19"/>
    <s v=""/>
    <s v=""/>
    <s v=""/>
    <s v="RCORTES005"/>
    <s v=""/>
    <s v="S1"/>
    <x v="1"/>
    <x v="4"/>
    <x v="17"/>
  </r>
  <r>
    <n v="2946629"/>
    <n v="5852"/>
    <n v="2023"/>
    <s v="S"/>
    <x v="0"/>
    <s v="010-7810"/>
    <n v="897"/>
    <n v="897"/>
    <n v="9600320422"/>
    <x v="2"/>
    <d v="2022-09-30T00:00:00"/>
    <s v="ZP"/>
    <n v="1183.33"/>
    <x v="0"/>
    <s v="A010"/>
    <s v="7107T"/>
    <n v="340000"/>
    <n v="340201"/>
    <s v="1110-1000-7107T"/>
    <n v="1764401"/>
    <n v="1764401"/>
    <s v="ZY"/>
    <s v="HRP1"/>
    <n v="340201"/>
    <s v="R"/>
    <s v=""/>
    <d v="2022-09-21T00:00:00"/>
    <d v="1899-12-30T09:33:33"/>
    <s v=""/>
    <s v=""/>
    <s v=""/>
    <s v="RCORTES005"/>
    <s v=""/>
    <s v="S1"/>
    <x v="1"/>
    <x v="4"/>
    <x v="6"/>
  </r>
  <r>
    <n v="2950301"/>
    <n v="1157"/>
    <n v="2023"/>
    <s v="S"/>
    <x v="0"/>
    <s v="010-7810"/>
    <n v="166"/>
    <n v="166"/>
    <n v="9600320721"/>
    <x v="2"/>
    <d v="2022-09-30T00:00:00"/>
    <s v="ZP"/>
    <n v="1183.33"/>
    <x v="0"/>
    <s v="A010"/>
    <s v="7107T"/>
    <n v="340000"/>
    <n v="340101"/>
    <s v="1110-1000-7107T"/>
    <n v="1401401"/>
    <n v="1401401"/>
    <s v="ZY"/>
    <s v="HRP1"/>
    <n v="340101"/>
    <s v="R"/>
    <s v=""/>
    <d v="2022-10-03T00:00:00"/>
    <d v="1899-12-30T11:12:09"/>
    <s v=""/>
    <s v=""/>
    <s v=""/>
    <s v="RCORTES005"/>
    <s v=""/>
    <s v="S1"/>
    <x v="1"/>
    <x v="1"/>
    <x v="5"/>
  </r>
  <r>
    <n v="2942081"/>
    <n v="288"/>
    <n v="2023"/>
    <s v="S"/>
    <x v="0"/>
    <s v="010-7810"/>
    <n v="288"/>
    <n v="288"/>
    <n v="9600319922"/>
    <x v="2"/>
    <d v="2022-09-12T00:00:00"/>
    <s v="ZP"/>
    <n v="1.04"/>
    <x v="0"/>
    <s v="A010"/>
    <s v="7107T"/>
    <n v="350000"/>
    <n v="350101"/>
    <s v="1110-1000-7107T"/>
    <n v="1401401"/>
    <n v="1401401"/>
    <s v="ZY"/>
    <s v="HRP1"/>
    <n v="350101"/>
    <s v="R"/>
    <s v=""/>
    <d v="2022-09-09T00:00:00"/>
    <d v="1899-12-30T16:15:43"/>
    <s v=""/>
    <s v=""/>
    <s v=""/>
    <s v="IGONZALES002"/>
    <s v=""/>
    <s v="S1"/>
    <x v="1"/>
    <x v="1"/>
    <x v="7"/>
  </r>
  <r>
    <n v="2946609"/>
    <n v="14958"/>
    <n v="2023"/>
    <s v="S"/>
    <x v="0"/>
    <s v="010-7810"/>
    <n v="93"/>
    <n v="93"/>
    <n v="9600320539"/>
    <x v="2"/>
    <d v="2022-09-30T00:00:00"/>
    <s v="ZP"/>
    <n v="9.44"/>
    <x v="0"/>
    <s v="A010"/>
    <s v="7107T"/>
    <n v="350000"/>
    <n v="350101"/>
    <s v="1110-1000-7107T"/>
    <n v="1401401"/>
    <n v="1401401"/>
    <s v="ZY"/>
    <s v="HRP1"/>
    <n v="350101"/>
    <s v="R"/>
    <s v=""/>
    <d v="2022-09-21T00:00:00"/>
    <d v="1899-12-30T09:48:41"/>
    <s v=""/>
    <s v=""/>
    <s v=""/>
    <s v="RCORTES005"/>
    <s v=""/>
    <s v="S1"/>
    <x v="1"/>
    <x v="1"/>
    <x v="7"/>
  </r>
  <r>
    <n v="2946629"/>
    <n v="5847"/>
    <n v="2023"/>
    <s v="S"/>
    <x v="0"/>
    <s v="010-7810"/>
    <n v="892"/>
    <n v="892"/>
    <n v="9600320422"/>
    <x v="2"/>
    <d v="2022-09-30T00:00:00"/>
    <s v="ZP"/>
    <n v="6.12"/>
    <x v="0"/>
    <s v="A010"/>
    <s v="7107T"/>
    <n v="350000"/>
    <n v="350201"/>
    <s v="1110-1000-7107T"/>
    <n v="1764401"/>
    <n v="1764401"/>
    <s v="ZY"/>
    <s v="HRP1"/>
    <n v="350201"/>
    <s v="R"/>
    <s v=""/>
    <d v="2022-09-21T00:00:00"/>
    <d v="1899-12-30T09:33:33"/>
    <s v=""/>
    <s v=""/>
    <s v=""/>
    <s v="RCORTES005"/>
    <s v=""/>
    <s v="S1"/>
    <x v="1"/>
    <x v="4"/>
    <x v="18"/>
  </r>
  <r>
    <n v="2950110"/>
    <n v="13177"/>
    <n v="2023"/>
    <s v="S"/>
    <x v="0"/>
    <s v="010-7810"/>
    <n v="294"/>
    <n v="294"/>
    <n v="9600320664"/>
    <x v="2"/>
    <d v="2022-09-30T00:00:00"/>
    <s v="ZP"/>
    <n v="-0.02"/>
    <x v="0"/>
    <s v="A010"/>
    <s v="7107T"/>
    <n v="350000"/>
    <n v="350101"/>
    <s v="1110-2100-7107T"/>
    <n v="1465801"/>
    <n v="1465801"/>
    <s v="ZY"/>
    <s v="HRP1"/>
    <n v="350101"/>
    <s v="R"/>
    <s v=""/>
    <d v="2022-10-03T00:00:00"/>
    <d v="1899-12-30T11:02:16"/>
    <s v=""/>
    <s v=""/>
    <s v=""/>
    <s v="RCORTES005"/>
    <s v=""/>
    <s v="S1"/>
    <x v="1"/>
    <x v="0"/>
    <x v="7"/>
  </r>
  <r>
    <n v="2950301"/>
    <n v="1161"/>
    <n v="2023"/>
    <s v="S"/>
    <x v="0"/>
    <s v="010-7810"/>
    <n v="170"/>
    <n v="170"/>
    <n v="9600320721"/>
    <x v="2"/>
    <d v="2022-09-30T00:00:00"/>
    <s v="ZP"/>
    <n v="38.99"/>
    <x v="0"/>
    <s v="A010"/>
    <s v="7107T"/>
    <n v="350000"/>
    <n v="350101"/>
    <s v="1110-1000-7107T"/>
    <n v="1401401"/>
    <n v="1401401"/>
    <s v="ZY"/>
    <s v="HRP1"/>
    <n v="350101"/>
    <s v="R"/>
    <s v=""/>
    <d v="2022-10-03T00:00:00"/>
    <d v="1899-12-30T11:12:09"/>
    <s v=""/>
    <s v=""/>
    <s v=""/>
    <s v="RCORTES005"/>
    <s v=""/>
    <s v="S1"/>
    <x v="1"/>
    <x v="1"/>
    <x v="7"/>
  </r>
  <r>
    <n v="2951977"/>
    <n v="11948"/>
    <n v="2023"/>
    <s v="S"/>
    <x v="0"/>
    <s v="010-7810"/>
    <n v="56"/>
    <n v="56"/>
    <n v="9600321213"/>
    <x v="2"/>
    <d v="2022-09-30T00:00:00"/>
    <s v="ZP"/>
    <n v="11.83"/>
    <x v="0"/>
    <s v="A010"/>
    <s v="7107T"/>
    <n v="350000"/>
    <n v="350101"/>
    <s v="1110-1000-7107T"/>
    <n v="1401401"/>
    <n v="1401401"/>
    <s v="ZY"/>
    <s v="HRP1"/>
    <n v="350101"/>
    <s v="R"/>
    <s v=""/>
    <d v="2022-10-05T00:00:00"/>
    <d v="1899-12-30T10:54:41"/>
    <s v=""/>
    <s v=""/>
    <s v=""/>
    <s v="RCORTES005"/>
    <s v=""/>
    <s v="S1"/>
    <x v="1"/>
    <x v="1"/>
    <x v="7"/>
  </r>
  <r>
    <n v="2951999"/>
    <n v="7748"/>
    <n v="2023"/>
    <s v="S"/>
    <x v="0"/>
    <s v="010-7810"/>
    <n v="811"/>
    <n v="811"/>
    <n v="9600320957"/>
    <x v="2"/>
    <d v="2022-09-30T00:00:00"/>
    <s v="ZP"/>
    <n v="5.56"/>
    <x v="0"/>
    <s v="A010"/>
    <s v="7107T"/>
    <n v="350000"/>
    <n v="350201"/>
    <s v="1110-1000-7107T"/>
    <n v="1764401"/>
    <n v="1764401"/>
    <s v="ZY"/>
    <s v="HRP1"/>
    <n v="350201"/>
    <s v="R"/>
    <s v=""/>
    <d v="2022-10-05T00:00:00"/>
    <d v="1899-12-30T10:30:19"/>
    <s v=""/>
    <s v=""/>
    <s v=""/>
    <s v="RCORTES005"/>
    <s v=""/>
    <s v="S1"/>
    <x v="1"/>
    <x v="4"/>
    <x v="18"/>
  </r>
  <r>
    <n v="2946609"/>
    <n v="14960"/>
    <n v="2023"/>
    <s v="S"/>
    <x v="0"/>
    <s v="010-7810"/>
    <n v="95"/>
    <n v="95"/>
    <n v="9600320539"/>
    <x v="2"/>
    <d v="2022-09-30T00:00:00"/>
    <s v="ZP"/>
    <n v="49.64"/>
    <x v="0"/>
    <s v="A010"/>
    <s v="7107T"/>
    <n v="360000"/>
    <n v="360101"/>
    <s v="1110-1000-7107T"/>
    <n v="1401401"/>
    <n v="1401401"/>
    <s v="ZY"/>
    <s v="HRP1"/>
    <n v="360101"/>
    <s v="R"/>
    <s v=""/>
    <d v="2022-09-21T00:00:00"/>
    <d v="1899-12-30T09:48:41"/>
    <s v=""/>
    <s v=""/>
    <s v=""/>
    <s v="RCORTES005"/>
    <s v=""/>
    <s v="S1"/>
    <x v="1"/>
    <x v="1"/>
    <x v="8"/>
  </r>
  <r>
    <n v="2946629"/>
    <n v="5845"/>
    <n v="2023"/>
    <s v="S"/>
    <x v="0"/>
    <s v="010-7810"/>
    <n v="890"/>
    <n v="890"/>
    <n v="9600320422"/>
    <x v="2"/>
    <d v="2022-09-30T00:00:00"/>
    <s v="ZP"/>
    <n v="32.17"/>
    <x v="0"/>
    <s v="A010"/>
    <s v="7107T"/>
    <n v="360000"/>
    <n v="360201"/>
    <s v="1110-1000-7107T"/>
    <n v="1764401"/>
    <n v="1764401"/>
    <s v="ZY"/>
    <s v="HRP1"/>
    <n v="360201"/>
    <s v="R"/>
    <s v=""/>
    <d v="2022-09-21T00:00:00"/>
    <d v="1899-12-30T09:33:33"/>
    <s v=""/>
    <s v=""/>
    <s v=""/>
    <s v="RCORTES005"/>
    <s v=""/>
    <s v="S1"/>
    <x v="1"/>
    <x v="4"/>
    <x v="19"/>
  </r>
  <r>
    <n v="2950301"/>
    <n v="1163"/>
    <n v="2023"/>
    <s v="S"/>
    <x v="0"/>
    <s v="010-7810"/>
    <n v="172"/>
    <n v="172"/>
    <n v="9600320721"/>
    <x v="2"/>
    <d v="2022-09-30T00:00:00"/>
    <s v="ZP"/>
    <n v="205.12"/>
    <x v="0"/>
    <s v="A010"/>
    <s v="7107T"/>
    <n v="360000"/>
    <n v="360101"/>
    <s v="1110-1000-7107T"/>
    <n v="1401401"/>
    <n v="1401401"/>
    <s v="ZY"/>
    <s v="HRP1"/>
    <n v="360101"/>
    <s v="R"/>
    <s v=""/>
    <d v="2022-10-03T00:00:00"/>
    <d v="1899-12-30T11:12:09"/>
    <s v=""/>
    <s v=""/>
    <s v=""/>
    <s v="RCORTES005"/>
    <s v=""/>
    <s v="S1"/>
    <x v="1"/>
    <x v="1"/>
    <x v="8"/>
  </r>
  <r>
    <n v="2951977"/>
    <n v="11946"/>
    <n v="2023"/>
    <s v="S"/>
    <x v="0"/>
    <s v="010-7810"/>
    <n v="54"/>
    <n v="54"/>
    <n v="9600321213"/>
    <x v="2"/>
    <d v="2022-09-30T00:00:00"/>
    <s v="ZP"/>
    <n v="65.12"/>
    <x v="0"/>
    <s v="A010"/>
    <s v="7107T"/>
    <n v="360000"/>
    <n v="360101"/>
    <s v="1110-1000-7107T"/>
    <n v="1401401"/>
    <n v="1401401"/>
    <s v="ZY"/>
    <s v="HRP1"/>
    <n v="360101"/>
    <s v="R"/>
    <s v=""/>
    <d v="2022-10-05T00:00:00"/>
    <d v="1899-12-30T10:54:41"/>
    <s v=""/>
    <s v=""/>
    <s v=""/>
    <s v="RCORTES005"/>
    <s v=""/>
    <s v="S1"/>
    <x v="1"/>
    <x v="1"/>
    <x v="8"/>
  </r>
  <r>
    <n v="2951999"/>
    <n v="7750"/>
    <n v="2023"/>
    <s v="S"/>
    <x v="0"/>
    <s v="010-7810"/>
    <n v="813"/>
    <n v="813"/>
    <n v="9600320957"/>
    <x v="2"/>
    <d v="2022-09-30T00:00:00"/>
    <s v="ZP"/>
    <n v="29.25"/>
    <x v="0"/>
    <s v="A010"/>
    <s v="7107T"/>
    <n v="360000"/>
    <n v="360201"/>
    <s v="1110-1000-7107T"/>
    <n v="1764401"/>
    <n v="1764401"/>
    <s v="ZY"/>
    <s v="HRP1"/>
    <n v="360201"/>
    <s v="R"/>
    <s v=""/>
    <d v="2022-10-05T00:00:00"/>
    <d v="1899-12-30T10:30:19"/>
    <s v=""/>
    <s v=""/>
    <s v=""/>
    <s v="RCORTES005"/>
    <s v=""/>
    <s v="S1"/>
    <x v="1"/>
    <x v="4"/>
    <x v="19"/>
  </r>
  <r>
    <n v="2946629"/>
    <n v="5851"/>
    <n v="2023"/>
    <s v="S"/>
    <x v="0"/>
    <s v="010-7810"/>
    <n v="896"/>
    <n v="896"/>
    <n v="9600320422"/>
    <x v="2"/>
    <d v="2022-09-30T00:00:00"/>
    <s v="ZP"/>
    <n v="375"/>
    <x v="0"/>
    <s v="A010"/>
    <s v="7107T"/>
    <n v="370000"/>
    <n v="370201"/>
    <s v="1110-1000-7107T"/>
    <n v="1764401"/>
    <n v="1764401"/>
    <s v="ZY"/>
    <s v="HRP1"/>
    <n v="370201"/>
    <s v="R"/>
    <s v=""/>
    <d v="2022-09-21T00:00:00"/>
    <d v="1899-12-30T09:33:33"/>
    <s v=""/>
    <s v=""/>
    <s v=""/>
    <s v="RCORTES005"/>
    <s v=""/>
    <s v="S1"/>
    <x v="1"/>
    <x v="4"/>
    <x v="10"/>
  </r>
  <r>
    <n v="2950301"/>
    <n v="1158"/>
    <n v="2023"/>
    <s v="S"/>
    <x v="0"/>
    <s v="010-7810"/>
    <n v="167"/>
    <n v="167"/>
    <n v="9600320721"/>
    <x v="2"/>
    <d v="2022-09-30T00:00:00"/>
    <s v="ZP"/>
    <n v="375"/>
    <x v="0"/>
    <s v="A010"/>
    <s v="7107T"/>
    <n v="370000"/>
    <n v="370101"/>
    <s v="1110-1000-7107T"/>
    <n v="1401401"/>
    <n v="1401401"/>
    <s v="ZY"/>
    <s v="HRP1"/>
    <n v="370101"/>
    <s v="R"/>
    <s v=""/>
    <d v="2022-10-03T00:00:00"/>
    <d v="1899-12-30T11:12:09"/>
    <s v=""/>
    <s v=""/>
    <s v=""/>
    <s v="RCORTES005"/>
    <s v=""/>
    <s v="S1"/>
    <x v="1"/>
    <x v="1"/>
    <x v="9"/>
  </r>
  <r>
    <n v="5003524088"/>
    <n v="6"/>
    <n v="2023"/>
    <s v="S"/>
    <x v="0"/>
    <s v="010-7810"/>
    <n v="11"/>
    <n v="11"/>
    <n v="6101968549"/>
    <x v="2"/>
    <d v="2022-09-08T00:00:00"/>
    <n v="99"/>
    <n v="1800"/>
    <x v="0"/>
    <s v="A010"/>
    <s v="7107T"/>
    <n v="430000"/>
    <n v="430010"/>
    <s v="1110-1000-7107T"/>
    <n v="1478601"/>
    <n v="1478601"/>
    <s v="WE"/>
    <s v="RMWE"/>
    <n v="430010"/>
    <s v="R"/>
    <s v=""/>
    <d v="2022-09-08T00:00:00"/>
    <d v="1899-12-30T12:32:46"/>
    <s v=""/>
    <s v=""/>
    <s v=""/>
    <s v="NMILLER008"/>
    <s v="4500742729"/>
    <s v="S1"/>
    <x v="2"/>
    <x v="3"/>
    <x v="11"/>
  </r>
  <r>
    <n v="5003524088"/>
    <n v="5"/>
    <n v="2023"/>
    <s v="S"/>
    <x v="0"/>
    <s v="010-7810"/>
    <n v="9"/>
    <n v="9"/>
    <n v="6101968549"/>
    <x v="2"/>
    <d v="2022-09-08T00:00:00"/>
    <n v="99"/>
    <n v="7144.88"/>
    <x v="0"/>
    <s v="A010"/>
    <s v="7107T"/>
    <n v="430000"/>
    <n v="430010"/>
    <s v="1110-1000-7107T"/>
    <n v="1478601"/>
    <n v="1478601"/>
    <s v="WE"/>
    <s v="RMWE"/>
    <n v="430010"/>
    <s v="R"/>
    <s v=""/>
    <d v="2022-09-08T00:00:00"/>
    <d v="1899-12-30T12:32:46"/>
    <s v=""/>
    <s v=""/>
    <s v=""/>
    <s v="NMILLER008"/>
    <s v="4500742729"/>
    <s v="S1"/>
    <x v="2"/>
    <x v="3"/>
    <x v="11"/>
  </r>
  <r>
    <n v="5003524088"/>
    <n v="4"/>
    <n v="2023"/>
    <s v="S"/>
    <x v="0"/>
    <s v="010-7810"/>
    <n v="7"/>
    <n v="7"/>
    <n v="6101968549"/>
    <x v="2"/>
    <d v="2022-09-08T00:00:00"/>
    <n v="99"/>
    <n v="7144.88"/>
    <x v="0"/>
    <s v="A010"/>
    <s v="7107T"/>
    <n v="430000"/>
    <n v="430010"/>
    <s v="1110-1000-7107T"/>
    <n v="1478601"/>
    <n v="1478601"/>
    <s v="WE"/>
    <s v="RMWE"/>
    <n v="430010"/>
    <s v="R"/>
    <s v=""/>
    <d v="2022-09-08T00:00:00"/>
    <d v="1899-12-30T12:32:46"/>
    <s v=""/>
    <s v=""/>
    <s v=""/>
    <s v="NMILLER008"/>
    <s v="4500742729"/>
    <s v="S1"/>
    <x v="2"/>
    <x v="3"/>
    <x v="11"/>
  </r>
  <r>
    <n v="5003524088"/>
    <n v="3"/>
    <n v="2023"/>
    <s v="S"/>
    <x v="0"/>
    <s v="010-7810"/>
    <n v="5"/>
    <n v="5"/>
    <n v="6101968549"/>
    <x v="2"/>
    <d v="2022-09-08T00:00:00"/>
    <n v="99"/>
    <n v="536.54999999999995"/>
    <x v="0"/>
    <s v="A010"/>
    <s v="7107T"/>
    <n v="430000"/>
    <n v="430010"/>
    <s v="1110-1000-7107T"/>
    <n v="1478601"/>
    <n v="1478601"/>
    <s v="WE"/>
    <s v="RMWE"/>
    <n v="430010"/>
    <s v="R"/>
    <s v=""/>
    <d v="2022-09-08T00:00:00"/>
    <d v="1899-12-30T12:32:46"/>
    <s v=""/>
    <s v=""/>
    <s v=""/>
    <s v="NMILLER008"/>
    <s v="4500742729"/>
    <s v="S1"/>
    <x v="2"/>
    <x v="3"/>
    <x v="11"/>
  </r>
  <r>
    <n v="5003524088"/>
    <n v="2"/>
    <n v="2023"/>
    <s v="S"/>
    <x v="0"/>
    <s v="010-7810"/>
    <n v="3"/>
    <n v="3"/>
    <n v="6101968549"/>
    <x v="2"/>
    <d v="2022-09-08T00:00:00"/>
    <n v="99"/>
    <n v="3504"/>
    <x v="0"/>
    <s v="A010"/>
    <s v="7107T"/>
    <n v="430000"/>
    <n v="430010"/>
    <s v="1110-1000-7107T"/>
    <n v="1478601"/>
    <n v="1478601"/>
    <s v="WE"/>
    <s v="RMWE"/>
    <n v="430010"/>
    <s v="R"/>
    <s v=""/>
    <d v="2022-09-08T00:00:00"/>
    <d v="1899-12-30T12:32:46"/>
    <s v=""/>
    <s v=""/>
    <s v=""/>
    <s v="NMILLER008"/>
    <s v="4500742729"/>
    <s v="S1"/>
    <x v="2"/>
    <x v="3"/>
    <x v="11"/>
  </r>
  <r>
    <n v="5003524088"/>
    <n v="1"/>
    <n v="2023"/>
    <s v="S"/>
    <x v="0"/>
    <s v="010-7810"/>
    <n v="1"/>
    <n v="1"/>
    <n v="6101968549"/>
    <x v="2"/>
    <d v="2022-09-08T00:00:00"/>
    <n v="99"/>
    <n v="2628"/>
    <x v="0"/>
    <s v="A010"/>
    <s v="7107T"/>
    <n v="430000"/>
    <n v="430010"/>
    <s v="1110-1000-7107T"/>
    <n v="1478601"/>
    <n v="1478601"/>
    <s v="WE"/>
    <s v="RMWE"/>
    <n v="430010"/>
    <s v="R"/>
    <s v=""/>
    <d v="2022-09-08T00:00:00"/>
    <d v="1899-12-30T12:32:46"/>
    <s v=""/>
    <s v=""/>
    <s v=""/>
    <s v="NMILLER008"/>
    <s v="4500742729"/>
    <s v="S1"/>
    <x v="2"/>
    <x v="3"/>
    <x v="11"/>
  </r>
  <r>
    <n v="5900961275"/>
    <n v="2"/>
    <n v="2023"/>
    <s v="S"/>
    <x v="0"/>
    <s v="010-7810"/>
    <n v="2"/>
    <n v="2"/>
    <n v="5900961275"/>
    <x v="2"/>
    <d v="2022-09-27T00:00:00"/>
    <n v="99"/>
    <n v="1953.72"/>
    <x v="0"/>
    <s v="A010"/>
    <s v="7107T"/>
    <n v="430000"/>
    <n v="430010"/>
    <s v="1110-1000-7107T"/>
    <n v="1728801"/>
    <n v="1728801"/>
    <s v="KC"/>
    <s v="RFBU"/>
    <n v="430010"/>
    <s v="R"/>
    <s v="Check Long Texts for Item Detail"/>
    <d v="2022-10-14T00:00:00"/>
    <d v="1899-12-30T16:54:53"/>
    <s v=""/>
    <s v=""/>
    <s v=""/>
    <s v="WF-BATCH"/>
    <s v=""/>
    <s v="S1"/>
    <x v="2"/>
    <x v="2"/>
    <x v="11"/>
  </r>
  <r>
    <n v="5003523126"/>
    <n v="1"/>
    <n v="2023"/>
    <s v="S"/>
    <x v="0"/>
    <s v="010-7810"/>
    <n v="1"/>
    <n v="1"/>
    <n v="6101968277"/>
    <x v="2"/>
    <d v="2022-09-07T00:00:00"/>
    <n v="99"/>
    <n v="15600"/>
    <x v="0"/>
    <s v="A010"/>
    <s v="7107T"/>
    <n v="580000"/>
    <n v="580030"/>
    <s v="1110-1000-7107T"/>
    <n v="1401401"/>
    <n v="1401401"/>
    <s v="WE"/>
    <s v="RMWE"/>
    <n v="580030"/>
    <s v="R"/>
    <s v=""/>
    <d v="2022-09-07T00:00:00"/>
    <d v="1899-12-30T12:46:59"/>
    <s v=""/>
    <s v=""/>
    <s v=""/>
    <s v="RALVARADO001"/>
    <s v="4500740821"/>
    <s v="S1"/>
    <x v="5"/>
    <x v="1"/>
    <x v="20"/>
  </r>
  <r>
    <n v="8003515914"/>
    <n v="8"/>
    <n v="2023"/>
    <s v="S"/>
    <x v="0"/>
    <s v="010-7810"/>
    <n v="8"/>
    <n v="8"/>
    <n v="8003515914"/>
    <x v="2"/>
    <d v="2022-09-30T00:00:00"/>
    <n v="99"/>
    <n v="1354.75"/>
    <x v="0"/>
    <s v="A010"/>
    <s v="7107T"/>
    <n v="730000"/>
    <n v="731001"/>
    <s v="1110-7210-7107T"/>
    <n v="1401401"/>
    <n v="1401401"/>
    <s v="ZG"/>
    <s v="IDC"/>
    <n v="731001"/>
    <s v="R"/>
    <s v="To record September 2022 IDC"/>
    <d v="2022-10-12T00:00:00"/>
    <d v="1899-12-30T09:42:59"/>
    <s v=""/>
    <s v=""/>
    <s v=""/>
    <s v="AASTUDIL0003"/>
    <s v=""/>
    <s v="S1"/>
    <x v="3"/>
    <x v="1"/>
    <x v="13"/>
  </r>
  <r>
    <n v="8003515914"/>
    <n v="9"/>
    <n v="2023"/>
    <s v="S"/>
    <x v="0"/>
    <s v="010-7810"/>
    <n v="9"/>
    <n v="9"/>
    <n v="8003515914"/>
    <x v="2"/>
    <d v="2022-09-30T00:00:00"/>
    <n v="99"/>
    <n v="992.26"/>
    <x v="0"/>
    <s v="A010"/>
    <s v="7107T"/>
    <n v="730000"/>
    <n v="731001"/>
    <s v="1110-7210-7107T"/>
    <n v="1478601"/>
    <n v="1478601"/>
    <s v="ZG"/>
    <s v="IDC"/>
    <n v="731001"/>
    <s v="R"/>
    <s v="To record September 2022 IDC"/>
    <d v="2022-10-12T00:00:00"/>
    <d v="1899-12-30T09:42:59"/>
    <s v=""/>
    <s v=""/>
    <s v=""/>
    <s v="AASTUDIL0003"/>
    <s v=""/>
    <s v="S1"/>
    <x v="3"/>
    <x v="3"/>
    <x v="13"/>
  </r>
  <r>
    <n v="8003515914"/>
    <n v="10"/>
    <n v="2023"/>
    <s v="S"/>
    <x v="0"/>
    <s v="010-7810"/>
    <n v="10"/>
    <n v="10"/>
    <n v="8003515914"/>
    <x v="2"/>
    <d v="2022-09-30T00:00:00"/>
    <n v="99"/>
    <n v="206.57"/>
    <x v="0"/>
    <s v="A010"/>
    <s v="7107T"/>
    <n v="730000"/>
    <n v="731001"/>
    <s v="1110-7210-7107T"/>
    <n v="1764401"/>
    <n v="1764401"/>
    <s v="ZG"/>
    <s v="IDC"/>
    <n v="731001"/>
    <s v="R"/>
    <s v="To record September 2022 IDC"/>
    <d v="2022-10-12T00:00:00"/>
    <d v="1899-12-30T09:42:59"/>
    <s v=""/>
    <s v=""/>
    <s v=""/>
    <s v="AASTUDIL0003"/>
    <s v=""/>
    <s v="S1"/>
    <x v="3"/>
    <x v="4"/>
    <x v="13"/>
  </r>
  <r>
    <n v="5003543977"/>
    <n v="1"/>
    <n v="2023"/>
    <s v="S"/>
    <x v="0"/>
    <s v="010-7810"/>
    <n v="1"/>
    <n v="1"/>
    <n v="6101974633"/>
    <x v="3"/>
    <d v="2022-10-03T00:00:00"/>
    <n v="99"/>
    <n v="4818"/>
    <x v="0"/>
    <s v="A010"/>
    <s v="7107T"/>
    <n v="580000"/>
    <n v="580030"/>
    <s v="1110-2100-7107T"/>
    <n v="1395901"/>
    <n v="1395901"/>
    <s v="WE"/>
    <s v="RMWE"/>
    <n v="580030"/>
    <s v="R"/>
    <s v=""/>
    <d v="2022-10-03T00:00:00"/>
    <d v="1899-12-30T16:39:58"/>
    <s v=""/>
    <s v=""/>
    <s v=""/>
    <s v="VORTIZ006"/>
    <s v="4500751134"/>
    <s v="S1"/>
    <x v="5"/>
    <x v="5"/>
    <x v="20"/>
  </r>
  <r>
    <n v="5003543977"/>
    <n v="2"/>
    <n v="2023"/>
    <s v="S"/>
    <x v="0"/>
    <s v="010-7810"/>
    <n v="3"/>
    <n v="3"/>
    <n v="6101974633"/>
    <x v="3"/>
    <d v="2022-10-03T00:00:00"/>
    <n v="99"/>
    <n v="175"/>
    <x v="0"/>
    <s v="A010"/>
    <s v="7107T"/>
    <n v="580000"/>
    <n v="580030"/>
    <s v="1110-2100-7107T"/>
    <n v="1395901"/>
    <n v="1395901"/>
    <s v="WE"/>
    <s v="RMWE"/>
    <n v="580030"/>
    <s v="R"/>
    <s v=""/>
    <d v="2022-10-03T00:00:00"/>
    <d v="1899-12-30T16:39:58"/>
    <s v=""/>
    <s v=""/>
    <s v=""/>
    <s v="VORTIZ006"/>
    <s v="4500751134"/>
    <s v="S1"/>
    <x v="5"/>
    <x v="5"/>
    <x v="20"/>
  </r>
  <r>
    <n v="2953671"/>
    <n v="521"/>
    <n v="2023"/>
    <s v="S"/>
    <x v="0"/>
    <s v="010-7810"/>
    <n v="521"/>
    <n v="521"/>
    <n v="9600321419"/>
    <x v="3"/>
    <d v="2022-10-12T00:00:00"/>
    <s v="ZP"/>
    <n v="2368.67"/>
    <x v="0"/>
    <s v="A010"/>
    <s v="7107T"/>
    <n v="110000"/>
    <n v="110004"/>
    <s v="1110-1000-7107T"/>
    <n v="1401401"/>
    <n v="1401401"/>
    <s v="ZY"/>
    <s v="HRP1"/>
    <n v="110004"/>
    <s v="R"/>
    <s v=""/>
    <d v="2022-10-06T00:00:00"/>
    <d v="1899-12-30T09:36:16"/>
    <s v=""/>
    <s v=""/>
    <s v=""/>
    <s v="RCORTES005"/>
    <s v=""/>
    <s v="S1"/>
    <x v="0"/>
    <x v="1"/>
    <x v="21"/>
  </r>
  <r>
    <n v="2955339"/>
    <n v="2105"/>
    <n v="2023"/>
    <s v="S"/>
    <x v="0"/>
    <s v="010-7810"/>
    <n v="123"/>
    <n v="123"/>
    <n v="9600321487"/>
    <x v="3"/>
    <d v="2022-10-12T00:00:00"/>
    <s v="ZP"/>
    <n v="474.68"/>
    <x v="0"/>
    <s v="A010"/>
    <s v="7107T"/>
    <n v="110000"/>
    <n v="110004"/>
    <s v="1110-1000-7107T"/>
    <n v="1465801"/>
    <n v="1465801"/>
    <s v="ZY"/>
    <s v="HRP1"/>
    <n v="110004"/>
    <s v="R"/>
    <s v=""/>
    <d v="2022-10-06T00:00:00"/>
    <d v="1899-12-30T10:00:34"/>
    <s v=""/>
    <s v=""/>
    <s v=""/>
    <s v="RCORTES005"/>
    <s v=""/>
    <s v="S1"/>
    <x v="0"/>
    <x v="0"/>
    <x v="21"/>
  </r>
  <r>
    <n v="2955375"/>
    <n v="2310"/>
    <n v="2023"/>
    <s v="S"/>
    <x v="0"/>
    <s v="010-7810"/>
    <n v="328"/>
    <n v="328"/>
    <n v="9600321431"/>
    <x v="3"/>
    <d v="2022-10-12T00:00:00"/>
    <s v="ZP"/>
    <n v="474.32"/>
    <x v="0"/>
    <s v="A010"/>
    <s v="7107T"/>
    <n v="110000"/>
    <n v="110004"/>
    <s v="1110-1000-7107T"/>
    <n v="1465801"/>
    <n v="1465801"/>
    <s v="ZY"/>
    <s v="HRP1"/>
    <n v="110004"/>
    <s v="R"/>
    <s v=""/>
    <d v="2022-10-06T00:00:00"/>
    <d v="1899-12-30T09:38:04"/>
    <s v=""/>
    <s v=""/>
    <s v=""/>
    <s v="RCORTES005"/>
    <s v=""/>
    <s v="S1"/>
    <x v="0"/>
    <x v="0"/>
    <x v="21"/>
  </r>
  <r>
    <n v="2955348"/>
    <n v="3767"/>
    <n v="2023"/>
    <s v="S"/>
    <x v="0"/>
    <s v="010-7810"/>
    <n v="794"/>
    <n v="794"/>
    <n v="9600321417"/>
    <x v="3"/>
    <d v="2022-10-12T00:00:00"/>
    <s v="ZP"/>
    <n v="129.88999999999999"/>
    <x v="0"/>
    <s v="A010"/>
    <s v="7107T"/>
    <n v="130000"/>
    <n v="130024"/>
    <s v="1110-2700-7107T"/>
    <n v="1465801"/>
    <n v="1465801"/>
    <s v="ZY"/>
    <s v="HRP1"/>
    <n v="130024"/>
    <s v="R"/>
    <s v=""/>
    <d v="2022-10-06T00:00:00"/>
    <d v="1899-12-30T09:35:18"/>
    <s v=""/>
    <s v=""/>
    <s v=""/>
    <s v="RCORTES005"/>
    <s v=""/>
    <s v="S1"/>
    <x v="0"/>
    <x v="0"/>
    <x v="22"/>
  </r>
  <r>
    <n v="2953671"/>
    <n v="520"/>
    <n v="2023"/>
    <s v="S"/>
    <x v="0"/>
    <s v="010-7810"/>
    <n v="520"/>
    <n v="520"/>
    <n v="9600321419"/>
    <x v="3"/>
    <d v="2022-10-12T00:00:00"/>
    <s v="ZP"/>
    <n v="452.42"/>
    <x v="0"/>
    <s v="A010"/>
    <s v="7107T"/>
    <n v="310000"/>
    <n v="310101"/>
    <s v="1110-1000-7107T"/>
    <n v="1401401"/>
    <n v="1401401"/>
    <s v="ZY"/>
    <s v="HRP1"/>
    <n v="310101"/>
    <s v="R"/>
    <s v=""/>
    <d v="2022-10-06T00:00:00"/>
    <d v="1899-12-30T09:36:16"/>
    <s v=""/>
    <s v=""/>
    <s v=""/>
    <s v="RCORTES005"/>
    <s v=""/>
    <s v="S1"/>
    <x v="1"/>
    <x v="1"/>
    <x v="2"/>
  </r>
  <r>
    <n v="2955339"/>
    <n v="2062"/>
    <n v="2023"/>
    <s v="S"/>
    <x v="0"/>
    <s v="010-7810"/>
    <n v="80"/>
    <n v="80"/>
    <n v="9600321487"/>
    <x v="3"/>
    <d v="2022-10-12T00:00:00"/>
    <s v="ZP"/>
    <n v="90.66"/>
    <x v="0"/>
    <s v="A010"/>
    <s v="7107T"/>
    <n v="310000"/>
    <n v="310101"/>
    <s v="1110-1000-7107T"/>
    <n v="1465801"/>
    <n v="1465801"/>
    <s v="ZY"/>
    <s v="HRP1"/>
    <n v="310101"/>
    <s v="R"/>
    <s v=""/>
    <d v="2022-10-06T00:00:00"/>
    <d v="1899-12-30T10:00:34"/>
    <s v=""/>
    <s v=""/>
    <s v=""/>
    <s v="RCORTES005"/>
    <s v=""/>
    <s v="S1"/>
    <x v="1"/>
    <x v="0"/>
    <x v="2"/>
  </r>
  <r>
    <n v="2955348"/>
    <n v="3699"/>
    <n v="2023"/>
    <s v="S"/>
    <x v="0"/>
    <s v="010-7810"/>
    <n v="726"/>
    <n v="726"/>
    <n v="9600321417"/>
    <x v="3"/>
    <d v="2022-10-12T00:00:00"/>
    <s v="ZP"/>
    <n v="24.81"/>
    <x v="0"/>
    <s v="A010"/>
    <s v="7107T"/>
    <n v="310000"/>
    <n v="310101"/>
    <s v="1110-2700-7107T"/>
    <n v="1465801"/>
    <n v="1465801"/>
    <s v="ZY"/>
    <s v="HRP1"/>
    <n v="310101"/>
    <s v="R"/>
    <s v=""/>
    <d v="2022-10-06T00:00:00"/>
    <d v="1899-12-30T09:35:18"/>
    <s v=""/>
    <s v=""/>
    <s v=""/>
    <s v="RCORTES005"/>
    <s v=""/>
    <s v="S1"/>
    <x v="1"/>
    <x v="0"/>
    <x v="2"/>
  </r>
  <r>
    <n v="2955375"/>
    <n v="2307"/>
    <n v="2023"/>
    <s v="S"/>
    <x v="0"/>
    <s v="010-7810"/>
    <n v="325"/>
    <n v="325"/>
    <n v="9600321431"/>
    <x v="3"/>
    <d v="2022-10-12T00:00:00"/>
    <s v="ZP"/>
    <n v="90.6"/>
    <x v="0"/>
    <s v="A010"/>
    <s v="7107T"/>
    <n v="310000"/>
    <n v="310101"/>
    <s v="1110-1000-7107T"/>
    <n v="1465801"/>
    <n v="1465801"/>
    <s v="ZY"/>
    <s v="HRP1"/>
    <n v="310101"/>
    <s v="R"/>
    <s v=""/>
    <d v="2022-10-06T00:00:00"/>
    <d v="1899-12-30T09:38:04"/>
    <s v=""/>
    <s v=""/>
    <s v=""/>
    <s v="RCORTES005"/>
    <s v=""/>
    <s v="S1"/>
    <x v="1"/>
    <x v="0"/>
    <x v="2"/>
  </r>
  <r>
    <n v="2953671"/>
    <n v="518"/>
    <n v="2023"/>
    <s v="S"/>
    <x v="0"/>
    <s v="010-7810"/>
    <n v="518"/>
    <n v="518"/>
    <n v="9600321419"/>
    <x v="3"/>
    <d v="2022-10-12T00:00:00"/>
    <s v="ZP"/>
    <n v="37.75"/>
    <x v="0"/>
    <s v="A010"/>
    <s v="7107T"/>
    <n v="330000"/>
    <n v="330102"/>
    <s v="1110-1000-7107T"/>
    <n v="1401401"/>
    <n v="1401401"/>
    <s v="ZY"/>
    <s v="HRP1"/>
    <n v="330102"/>
    <s v="R"/>
    <s v=""/>
    <d v="2022-10-06T00:00:00"/>
    <d v="1899-12-30T09:36:16"/>
    <s v=""/>
    <s v=""/>
    <s v=""/>
    <s v="RCORTES005"/>
    <s v=""/>
    <s v="S1"/>
    <x v="1"/>
    <x v="1"/>
    <x v="3"/>
  </r>
  <r>
    <n v="2955339"/>
    <n v="2061"/>
    <n v="2023"/>
    <s v="S"/>
    <x v="0"/>
    <s v="010-7810"/>
    <n v="79"/>
    <n v="79"/>
    <n v="9600321487"/>
    <x v="3"/>
    <d v="2022-10-12T00:00:00"/>
    <s v="ZP"/>
    <n v="5.65"/>
    <x v="0"/>
    <s v="A010"/>
    <s v="7107T"/>
    <n v="330000"/>
    <n v="330102"/>
    <s v="1110-1000-7107T"/>
    <n v="1465801"/>
    <n v="1465801"/>
    <s v="ZY"/>
    <s v="HRP1"/>
    <n v="330102"/>
    <s v="R"/>
    <s v=""/>
    <d v="2022-10-06T00:00:00"/>
    <d v="1899-12-30T10:00:34"/>
    <s v=""/>
    <s v=""/>
    <s v=""/>
    <s v="RCORTES005"/>
    <s v=""/>
    <s v="S1"/>
    <x v="1"/>
    <x v="0"/>
    <x v="3"/>
  </r>
  <r>
    <n v="2955348"/>
    <n v="3701"/>
    <n v="2023"/>
    <s v="S"/>
    <x v="0"/>
    <s v="010-7810"/>
    <n v="728"/>
    <n v="728"/>
    <n v="9600321417"/>
    <x v="3"/>
    <d v="2022-10-12T00:00:00"/>
    <s v="ZP"/>
    <n v="2.0299999999999998"/>
    <x v="0"/>
    <s v="A010"/>
    <s v="7107T"/>
    <n v="330000"/>
    <n v="330102"/>
    <s v="1110-2700-7107T"/>
    <n v="1465801"/>
    <n v="1465801"/>
    <s v="ZY"/>
    <s v="HRP1"/>
    <n v="330102"/>
    <s v="R"/>
    <s v=""/>
    <d v="2022-10-06T00:00:00"/>
    <d v="1899-12-30T09:35:18"/>
    <s v=""/>
    <s v=""/>
    <s v=""/>
    <s v="RCORTES005"/>
    <s v=""/>
    <s v="S1"/>
    <x v="1"/>
    <x v="0"/>
    <x v="3"/>
  </r>
  <r>
    <n v="2955375"/>
    <n v="2308"/>
    <n v="2023"/>
    <s v="S"/>
    <x v="0"/>
    <s v="010-7810"/>
    <n v="326"/>
    <n v="326"/>
    <n v="9600321431"/>
    <x v="3"/>
    <d v="2022-10-12T00:00:00"/>
    <s v="ZP"/>
    <n v="5.4"/>
    <x v="0"/>
    <s v="A010"/>
    <s v="7107T"/>
    <n v="330000"/>
    <n v="330102"/>
    <s v="1110-1000-7107T"/>
    <n v="1465801"/>
    <n v="1465801"/>
    <s v="ZY"/>
    <s v="HRP1"/>
    <n v="330102"/>
    <s v="R"/>
    <s v=""/>
    <d v="2022-10-06T00:00:00"/>
    <d v="1899-12-30T09:38:04"/>
    <s v=""/>
    <s v=""/>
    <s v=""/>
    <s v="RCORTES005"/>
    <s v=""/>
    <s v="S1"/>
    <x v="1"/>
    <x v="0"/>
    <x v="3"/>
  </r>
  <r>
    <n v="2953671"/>
    <n v="516"/>
    <n v="2023"/>
    <s v="S"/>
    <x v="0"/>
    <s v="010-7810"/>
    <n v="516"/>
    <n v="516"/>
    <n v="9600321419"/>
    <x v="3"/>
    <d v="2022-10-12T00:00:00"/>
    <s v="ZP"/>
    <n v="13.02"/>
    <x v="0"/>
    <s v="A010"/>
    <s v="7107T"/>
    <n v="350000"/>
    <n v="350101"/>
    <s v="1110-1000-7107T"/>
    <n v="1401401"/>
    <n v="1401401"/>
    <s v="ZY"/>
    <s v="HRP1"/>
    <n v="350101"/>
    <s v="R"/>
    <s v=""/>
    <d v="2022-10-06T00:00:00"/>
    <d v="1899-12-30T09:36:16"/>
    <s v=""/>
    <s v=""/>
    <s v=""/>
    <s v="RCORTES005"/>
    <s v=""/>
    <s v="S1"/>
    <x v="1"/>
    <x v="1"/>
    <x v="7"/>
  </r>
  <r>
    <n v="2955339"/>
    <n v="2106"/>
    <n v="2023"/>
    <s v="S"/>
    <x v="0"/>
    <s v="010-7810"/>
    <n v="124"/>
    <n v="124"/>
    <n v="9600321487"/>
    <x v="3"/>
    <d v="2022-10-12T00:00:00"/>
    <s v="ZP"/>
    <n v="1.95"/>
    <x v="0"/>
    <s v="A010"/>
    <s v="7107T"/>
    <n v="350000"/>
    <n v="350101"/>
    <s v="1110-1000-7107T"/>
    <n v="1465801"/>
    <n v="1465801"/>
    <s v="ZY"/>
    <s v="HRP1"/>
    <n v="350101"/>
    <s v="R"/>
    <s v=""/>
    <d v="2022-10-06T00:00:00"/>
    <d v="1899-12-30T10:00:34"/>
    <s v=""/>
    <s v=""/>
    <s v=""/>
    <s v="RCORTES005"/>
    <s v=""/>
    <s v="S1"/>
    <x v="1"/>
    <x v="0"/>
    <x v="7"/>
  </r>
  <r>
    <n v="2955348"/>
    <n v="3734"/>
    <n v="2023"/>
    <s v="S"/>
    <x v="0"/>
    <s v="010-7810"/>
    <n v="761"/>
    <n v="761"/>
    <n v="9600321417"/>
    <x v="3"/>
    <d v="2022-10-12T00:00:00"/>
    <s v="ZP"/>
    <n v="0.7"/>
    <x v="0"/>
    <s v="A010"/>
    <s v="7107T"/>
    <n v="350000"/>
    <n v="350101"/>
    <s v="1110-2700-7107T"/>
    <n v="1465801"/>
    <n v="1465801"/>
    <s v="ZY"/>
    <s v="HRP1"/>
    <n v="350101"/>
    <s v="R"/>
    <s v=""/>
    <d v="2022-10-06T00:00:00"/>
    <d v="1899-12-30T09:35:18"/>
    <s v=""/>
    <s v=""/>
    <s v=""/>
    <s v="RCORTES005"/>
    <s v=""/>
    <s v="S1"/>
    <x v="1"/>
    <x v="0"/>
    <x v="7"/>
  </r>
  <r>
    <n v="2955375"/>
    <n v="2309"/>
    <n v="2023"/>
    <s v="S"/>
    <x v="0"/>
    <s v="010-7810"/>
    <n v="327"/>
    <n v="327"/>
    <n v="9600321431"/>
    <x v="3"/>
    <d v="2022-10-12T00:00:00"/>
    <s v="ZP"/>
    <n v="1.86"/>
    <x v="0"/>
    <s v="A010"/>
    <s v="7107T"/>
    <n v="350000"/>
    <n v="350101"/>
    <s v="1110-1000-7107T"/>
    <n v="1465801"/>
    <n v="1465801"/>
    <s v="ZY"/>
    <s v="HRP1"/>
    <n v="350101"/>
    <s v="R"/>
    <s v=""/>
    <d v="2022-10-06T00:00:00"/>
    <d v="1899-12-30T09:38:04"/>
    <s v=""/>
    <s v=""/>
    <s v=""/>
    <s v="RCORTES005"/>
    <s v=""/>
    <s v="S1"/>
    <x v="1"/>
    <x v="0"/>
    <x v="7"/>
  </r>
  <r>
    <n v="2953671"/>
    <n v="515"/>
    <n v="2023"/>
    <s v="S"/>
    <x v="0"/>
    <s v="010-7810"/>
    <n v="515"/>
    <n v="515"/>
    <n v="9600321419"/>
    <x v="3"/>
    <d v="2022-10-12T00:00:00"/>
    <s v="ZP"/>
    <n v="62.3"/>
    <x v="0"/>
    <s v="A010"/>
    <s v="7107T"/>
    <n v="360000"/>
    <n v="360101"/>
    <s v="1110-1000-7107T"/>
    <n v="1401401"/>
    <n v="1401401"/>
    <s v="ZY"/>
    <s v="HRP1"/>
    <n v="360101"/>
    <s v="R"/>
    <s v=""/>
    <d v="2022-10-06T00:00:00"/>
    <d v="1899-12-30T09:36:16"/>
    <s v=""/>
    <s v=""/>
    <s v=""/>
    <s v="RCORTES005"/>
    <s v=""/>
    <s v="S1"/>
    <x v="1"/>
    <x v="1"/>
    <x v="8"/>
  </r>
  <r>
    <n v="2955339"/>
    <n v="2104"/>
    <n v="2023"/>
    <s v="S"/>
    <x v="0"/>
    <s v="010-7810"/>
    <n v="122"/>
    <n v="122"/>
    <n v="9600321487"/>
    <x v="3"/>
    <d v="2022-10-12T00:00:00"/>
    <s v="ZP"/>
    <n v="12.48"/>
    <x v="0"/>
    <s v="A010"/>
    <s v="7107T"/>
    <n v="360000"/>
    <n v="360101"/>
    <s v="1110-1000-7107T"/>
    <n v="1465801"/>
    <n v="1465801"/>
    <s v="ZY"/>
    <s v="HRP1"/>
    <n v="360101"/>
    <s v="R"/>
    <s v=""/>
    <d v="2022-10-06T00:00:00"/>
    <d v="1899-12-30T10:00:34"/>
    <s v=""/>
    <s v=""/>
    <s v=""/>
    <s v="RCORTES005"/>
    <s v=""/>
    <s v="S1"/>
    <x v="1"/>
    <x v="0"/>
    <x v="8"/>
  </r>
  <r>
    <n v="2955348"/>
    <n v="3769"/>
    <n v="2023"/>
    <s v="S"/>
    <x v="0"/>
    <s v="010-7810"/>
    <n v="796"/>
    <n v="796"/>
    <n v="9600321417"/>
    <x v="3"/>
    <d v="2022-10-12T00:00:00"/>
    <s v="ZP"/>
    <n v="3.42"/>
    <x v="0"/>
    <s v="A010"/>
    <s v="7107T"/>
    <n v="360000"/>
    <n v="360101"/>
    <s v="1110-2700-7107T"/>
    <n v="1465801"/>
    <n v="1465801"/>
    <s v="ZY"/>
    <s v="HRP1"/>
    <n v="360101"/>
    <s v="R"/>
    <s v=""/>
    <d v="2022-10-06T00:00:00"/>
    <d v="1899-12-30T09:35:18"/>
    <s v=""/>
    <s v=""/>
    <s v=""/>
    <s v="RCORTES005"/>
    <s v=""/>
    <s v="S1"/>
    <x v="1"/>
    <x v="0"/>
    <x v="8"/>
  </r>
  <r>
    <n v="2955375"/>
    <n v="2314"/>
    <n v="2023"/>
    <s v="S"/>
    <x v="0"/>
    <s v="010-7810"/>
    <n v="332"/>
    <n v="332"/>
    <n v="9600321431"/>
    <x v="3"/>
    <d v="2022-10-12T00:00:00"/>
    <s v="ZP"/>
    <n v="12.47"/>
    <x v="0"/>
    <s v="A010"/>
    <s v="7107T"/>
    <n v="360000"/>
    <n v="360101"/>
    <s v="1110-1000-7107T"/>
    <n v="1465801"/>
    <n v="1465801"/>
    <s v="ZY"/>
    <s v="HRP1"/>
    <n v="360101"/>
    <s v="R"/>
    <s v=""/>
    <d v="2022-10-06T00:00:00"/>
    <d v="1899-12-30T09:38:04"/>
    <s v=""/>
    <s v=""/>
    <s v=""/>
    <s v="RCORTES005"/>
    <s v=""/>
    <s v="S1"/>
    <x v="1"/>
    <x v="0"/>
    <x v="8"/>
  </r>
  <r>
    <n v="2958723"/>
    <n v="16627"/>
    <n v="2023"/>
    <s v="S"/>
    <x v="0"/>
    <s v="010-7810"/>
    <n v="771"/>
    <n v="771"/>
    <n v="9600322175"/>
    <x v="3"/>
    <d v="2022-10-31T00:00:00"/>
    <s v="ZP"/>
    <n v="1887.54"/>
    <x v="0"/>
    <s v="A010"/>
    <s v="7107T"/>
    <n v="110000"/>
    <n v="110005"/>
    <s v="1110-1000-7107T"/>
    <n v="1401401"/>
    <n v="1401401"/>
    <s v="ZY"/>
    <s v="HRP1"/>
    <n v="110005"/>
    <s v="R"/>
    <s v=""/>
    <d v="2022-10-19T00:00:00"/>
    <d v="1899-12-30T11:51:08"/>
    <s v=""/>
    <s v=""/>
    <s v=""/>
    <s v="RCORTES005"/>
    <s v=""/>
    <s v="S1"/>
    <x v="0"/>
    <x v="1"/>
    <x v="1"/>
  </r>
  <r>
    <n v="2955585"/>
    <n v="2708"/>
    <n v="2023"/>
    <s v="S"/>
    <x v="0"/>
    <s v="010-7810"/>
    <n v="726"/>
    <n v="726"/>
    <n v="9600321860"/>
    <x v="3"/>
    <d v="2022-10-31T00:00:00"/>
    <s v="ZP"/>
    <n v="1000.86"/>
    <x v="0"/>
    <s v="A010"/>
    <s v="7107T"/>
    <n v="210000"/>
    <n v="210001"/>
    <s v="1110-1000-7107T"/>
    <n v="1764401"/>
    <n v="1764401"/>
    <s v="ZY"/>
    <s v="HRP1"/>
    <n v="210001"/>
    <s v="R"/>
    <s v=""/>
    <d v="2022-10-19T00:00:00"/>
    <d v="1899-12-30T11:04:34"/>
    <s v=""/>
    <s v=""/>
    <s v=""/>
    <s v="RCORTES005"/>
    <s v=""/>
    <s v="S1"/>
    <x v="4"/>
    <x v="4"/>
    <x v="14"/>
  </r>
  <r>
    <n v="2955585"/>
    <n v="2712"/>
    <n v="2023"/>
    <s v="S"/>
    <x v="0"/>
    <s v="010-7810"/>
    <n v="730"/>
    <n v="730"/>
    <n v="9600321860"/>
    <x v="3"/>
    <d v="2022-10-31T00:00:00"/>
    <s v="ZP"/>
    <n v="253.92"/>
    <x v="0"/>
    <s v="A010"/>
    <s v="7107T"/>
    <n v="320000"/>
    <n v="320201"/>
    <s v="1110-1000-7107T"/>
    <n v="1764401"/>
    <n v="1764401"/>
    <s v="ZY"/>
    <s v="HRP1"/>
    <n v="320201"/>
    <s v="R"/>
    <s v=""/>
    <d v="2022-10-19T00:00:00"/>
    <d v="1899-12-30T11:04:34"/>
    <s v=""/>
    <s v=""/>
    <s v=""/>
    <s v="RCORTES005"/>
    <s v=""/>
    <s v="S1"/>
    <x v="1"/>
    <x v="4"/>
    <x v="15"/>
  </r>
  <r>
    <n v="2955585"/>
    <n v="2711"/>
    <n v="2023"/>
    <s v="S"/>
    <x v="0"/>
    <s v="010-7810"/>
    <n v="729"/>
    <n v="729"/>
    <n v="9600321860"/>
    <x v="3"/>
    <d v="2022-10-31T00:00:00"/>
    <s v="ZP"/>
    <n v="62.06"/>
    <x v="0"/>
    <s v="A010"/>
    <s v="7107T"/>
    <n v="330000"/>
    <n v="330201"/>
    <s v="1110-1000-7107T"/>
    <n v="1764401"/>
    <n v="1764401"/>
    <s v="ZY"/>
    <s v="HRP1"/>
    <n v="330201"/>
    <s v="R"/>
    <s v=""/>
    <d v="2022-10-19T00:00:00"/>
    <d v="1899-12-30T11:04:34"/>
    <s v=""/>
    <s v=""/>
    <s v=""/>
    <s v="RCORTES005"/>
    <s v=""/>
    <s v="S1"/>
    <x v="1"/>
    <x v="4"/>
    <x v="17"/>
  </r>
  <r>
    <n v="2955585"/>
    <n v="2710"/>
    <n v="2023"/>
    <s v="S"/>
    <x v="0"/>
    <s v="010-7810"/>
    <n v="728"/>
    <n v="728"/>
    <n v="9600321860"/>
    <x v="3"/>
    <d v="2022-10-31T00:00:00"/>
    <s v="ZP"/>
    <n v="14.51"/>
    <x v="0"/>
    <s v="A010"/>
    <s v="7107T"/>
    <n v="330000"/>
    <n v="330202"/>
    <s v="1110-1000-7107T"/>
    <n v="1764401"/>
    <n v="1764401"/>
    <s v="ZY"/>
    <s v="HRP1"/>
    <n v="330202"/>
    <s v="R"/>
    <s v=""/>
    <d v="2022-10-19T00:00:00"/>
    <d v="1899-12-30T11:04:34"/>
    <s v=""/>
    <s v=""/>
    <s v=""/>
    <s v="RCORTES005"/>
    <s v=""/>
    <s v="S1"/>
    <x v="1"/>
    <x v="4"/>
    <x v="16"/>
  </r>
  <r>
    <n v="2958723"/>
    <n v="16629"/>
    <n v="2023"/>
    <s v="S"/>
    <x v="0"/>
    <s v="010-7810"/>
    <n v="773"/>
    <n v="773"/>
    <n v="9600322175"/>
    <x v="3"/>
    <d v="2022-10-31T00:00:00"/>
    <s v="ZP"/>
    <n v="25.91"/>
    <x v="0"/>
    <s v="A010"/>
    <s v="7107T"/>
    <n v="330000"/>
    <n v="330102"/>
    <s v="1110-1000-7107T"/>
    <n v="1401401"/>
    <n v="1401401"/>
    <s v="ZY"/>
    <s v="HRP1"/>
    <n v="330102"/>
    <s v="R"/>
    <s v=""/>
    <d v="2022-10-19T00:00:00"/>
    <d v="1899-12-30T11:51:08"/>
    <s v=""/>
    <s v=""/>
    <s v=""/>
    <s v="RCORTES005"/>
    <s v=""/>
    <s v="S1"/>
    <x v="1"/>
    <x v="1"/>
    <x v="3"/>
  </r>
  <r>
    <n v="2958723"/>
    <n v="16630"/>
    <n v="2023"/>
    <s v="S"/>
    <x v="0"/>
    <s v="010-7810"/>
    <n v="774"/>
    <n v="774"/>
    <n v="9600322175"/>
    <x v="3"/>
    <d v="2022-10-31T00:00:00"/>
    <s v="ZP"/>
    <n v="70.78"/>
    <x v="0"/>
    <s v="A010"/>
    <s v="7107T"/>
    <n v="330000"/>
    <n v="330103"/>
    <s v="1110-1000-7107T"/>
    <n v="1401401"/>
    <n v="1401401"/>
    <s v="ZY"/>
    <s v="HRP1"/>
    <n v="330103"/>
    <s v="R"/>
    <s v=""/>
    <d v="2022-10-19T00:00:00"/>
    <d v="1899-12-30T11:51:08"/>
    <s v=""/>
    <s v=""/>
    <s v=""/>
    <s v="RCORTES005"/>
    <s v=""/>
    <s v="S1"/>
    <x v="1"/>
    <x v="1"/>
    <x v="4"/>
  </r>
  <r>
    <n v="2955585"/>
    <n v="2714"/>
    <n v="2023"/>
    <s v="S"/>
    <x v="0"/>
    <s v="010-7810"/>
    <n v="732"/>
    <n v="732"/>
    <n v="9600321860"/>
    <x v="3"/>
    <d v="2022-10-31T00:00:00"/>
    <s v="ZP"/>
    <n v="1183.33"/>
    <x v="0"/>
    <s v="A010"/>
    <s v="7107T"/>
    <n v="340000"/>
    <n v="340201"/>
    <s v="1110-1000-7107T"/>
    <n v="1764401"/>
    <n v="1764401"/>
    <s v="ZY"/>
    <s v="HRP1"/>
    <n v="340201"/>
    <s v="R"/>
    <s v=""/>
    <d v="2022-10-19T00:00:00"/>
    <d v="1899-12-30T11:04:34"/>
    <s v=""/>
    <s v=""/>
    <s v=""/>
    <s v="RCORTES005"/>
    <s v=""/>
    <s v="S1"/>
    <x v="1"/>
    <x v="4"/>
    <x v="6"/>
  </r>
  <r>
    <n v="2955585"/>
    <n v="2709"/>
    <n v="2023"/>
    <s v="S"/>
    <x v="0"/>
    <s v="010-7810"/>
    <n v="727"/>
    <n v="727"/>
    <n v="9600321860"/>
    <x v="3"/>
    <d v="2022-10-31T00:00:00"/>
    <s v="ZP"/>
    <n v="5"/>
    <x v="0"/>
    <s v="A010"/>
    <s v="7107T"/>
    <n v="350000"/>
    <n v="350201"/>
    <s v="1110-1000-7107T"/>
    <n v="1764401"/>
    <n v="1764401"/>
    <s v="ZY"/>
    <s v="HRP1"/>
    <n v="350201"/>
    <s v="R"/>
    <s v=""/>
    <d v="2022-10-19T00:00:00"/>
    <d v="1899-12-30T11:04:34"/>
    <s v=""/>
    <s v=""/>
    <s v=""/>
    <s v="RCORTES005"/>
    <s v=""/>
    <s v="S1"/>
    <x v="1"/>
    <x v="4"/>
    <x v="18"/>
  </r>
  <r>
    <n v="2958723"/>
    <n v="16628"/>
    <n v="2023"/>
    <s v="S"/>
    <x v="0"/>
    <s v="010-7810"/>
    <n v="772"/>
    <n v="772"/>
    <n v="9600322175"/>
    <x v="3"/>
    <d v="2022-10-31T00:00:00"/>
    <s v="ZP"/>
    <n v="8.94"/>
    <x v="0"/>
    <s v="A010"/>
    <s v="7107T"/>
    <n v="350000"/>
    <n v="350101"/>
    <s v="1110-1000-7107T"/>
    <n v="1401401"/>
    <n v="1401401"/>
    <s v="ZY"/>
    <s v="HRP1"/>
    <n v="350101"/>
    <s v="R"/>
    <s v=""/>
    <d v="2022-10-19T00:00:00"/>
    <d v="1899-12-30T11:51:08"/>
    <s v=""/>
    <s v=""/>
    <s v=""/>
    <s v="RCORTES005"/>
    <s v=""/>
    <s v="S1"/>
    <x v="1"/>
    <x v="1"/>
    <x v="7"/>
  </r>
  <r>
    <n v="2955585"/>
    <n v="2707"/>
    <n v="2023"/>
    <s v="S"/>
    <x v="0"/>
    <s v="010-7810"/>
    <n v="725"/>
    <n v="725"/>
    <n v="9600321860"/>
    <x v="3"/>
    <d v="2022-10-31T00:00:00"/>
    <s v="ZP"/>
    <n v="26.32"/>
    <x v="0"/>
    <s v="A010"/>
    <s v="7107T"/>
    <n v="360000"/>
    <n v="360201"/>
    <s v="1110-1000-7107T"/>
    <n v="1764401"/>
    <n v="1764401"/>
    <s v="ZY"/>
    <s v="HRP1"/>
    <n v="360201"/>
    <s v="R"/>
    <s v=""/>
    <d v="2022-10-19T00:00:00"/>
    <d v="1899-12-30T11:04:34"/>
    <s v=""/>
    <s v=""/>
    <s v=""/>
    <s v="RCORTES005"/>
    <s v=""/>
    <s v="S1"/>
    <x v="1"/>
    <x v="4"/>
    <x v="19"/>
  </r>
  <r>
    <n v="2958723"/>
    <n v="16626"/>
    <n v="2023"/>
    <s v="S"/>
    <x v="0"/>
    <s v="010-7810"/>
    <n v="770"/>
    <n v="770"/>
    <n v="9600322175"/>
    <x v="3"/>
    <d v="2022-10-31T00:00:00"/>
    <s v="ZP"/>
    <n v="49.64"/>
    <x v="0"/>
    <s v="A010"/>
    <s v="7107T"/>
    <n v="360000"/>
    <n v="360101"/>
    <s v="1110-1000-7107T"/>
    <n v="1401401"/>
    <n v="1401401"/>
    <s v="ZY"/>
    <s v="HRP1"/>
    <n v="360101"/>
    <s v="R"/>
    <s v=""/>
    <d v="2022-10-19T00:00:00"/>
    <d v="1899-12-30T11:51:08"/>
    <s v=""/>
    <s v=""/>
    <s v=""/>
    <s v="RCORTES005"/>
    <s v=""/>
    <s v="S1"/>
    <x v="1"/>
    <x v="1"/>
    <x v="8"/>
  </r>
  <r>
    <n v="2955585"/>
    <n v="2713"/>
    <n v="2023"/>
    <s v="S"/>
    <x v="0"/>
    <s v="010-7810"/>
    <n v="731"/>
    <n v="731"/>
    <n v="9600321860"/>
    <x v="3"/>
    <d v="2022-10-31T00:00:00"/>
    <s v="ZP"/>
    <n v="375"/>
    <x v="0"/>
    <s v="A010"/>
    <s v="7107T"/>
    <n v="370000"/>
    <n v="370201"/>
    <s v="1110-1000-7107T"/>
    <n v="1764401"/>
    <n v="1764401"/>
    <s v="ZY"/>
    <s v="HRP1"/>
    <n v="370201"/>
    <s v="R"/>
    <s v=""/>
    <d v="2022-10-19T00:00:00"/>
    <d v="1899-12-30T11:04:34"/>
    <s v=""/>
    <s v=""/>
    <s v=""/>
    <s v="RCORTES005"/>
    <s v=""/>
    <s v="S1"/>
    <x v="1"/>
    <x v="4"/>
    <x v="10"/>
  </r>
  <r>
    <n v="2958816"/>
    <n v="1942"/>
    <n v="2023"/>
    <s v="S"/>
    <x v="0"/>
    <s v="010-7810"/>
    <n v="951"/>
    <n v="951"/>
    <n v="9600322539"/>
    <x v="3"/>
    <d v="2022-10-31T00:00:00"/>
    <s v="ZP"/>
    <n v="8028.45"/>
    <x v="0"/>
    <s v="A010"/>
    <s v="7107T"/>
    <n v="110000"/>
    <n v="110001"/>
    <s v="1110-1000-7107T"/>
    <n v="1401401"/>
    <n v="1401401"/>
    <s v="ZY"/>
    <s v="HRP1"/>
    <n v="110001"/>
    <s v="R"/>
    <s v=""/>
    <d v="2022-10-28T00:00:00"/>
    <d v="1899-12-30T15:43:38"/>
    <s v=""/>
    <s v=""/>
    <s v=""/>
    <s v="WCEMBRANO001"/>
    <s v=""/>
    <s v="S1"/>
    <x v="0"/>
    <x v="1"/>
    <x v="0"/>
  </r>
  <r>
    <n v="2958816"/>
    <n v="1941"/>
    <n v="2023"/>
    <s v="S"/>
    <x v="0"/>
    <s v="010-7810"/>
    <n v="950"/>
    <n v="950"/>
    <n v="9600322539"/>
    <x v="3"/>
    <d v="2022-10-31T00:00:00"/>
    <s v="ZP"/>
    <n v="1533.43"/>
    <x v="0"/>
    <s v="A010"/>
    <s v="7107T"/>
    <n v="310000"/>
    <n v="310101"/>
    <s v="1110-1000-7107T"/>
    <n v="1401401"/>
    <n v="1401401"/>
    <s v="ZY"/>
    <s v="HRP1"/>
    <n v="310101"/>
    <s v="R"/>
    <s v=""/>
    <d v="2022-10-28T00:00:00"/>
    <d v="1899-12-30T15:43:38"/>
    <s v=""/>
    <s v=""/>
    <s v=""/>
    <s v="WCEMBRANO001"/>
    <s v=""/>
    <s v="S1"/>
    <x v="1"/>
    <x v="1"/>
    <x v="2"/>
  </r>
  <r>
    <n v="2958816"/>
    <n v="12124"/>
    <n v="2023"/>
    <s v="S"/>
    <x v="0"/>
    <s v="010-7810"/>
    <n v="232"/>
    <n v="232"/>
    <n v="9600322550"/>
    <x v="3"/>
    <d v="2022-10-31T00:00:00"/>
    <s v="ZP"/>
    <n v="-0.01"/>
    <x v="0"/>
    <s v="A010"/>
    <s v="7107T"/>
    <n v="310000"/>
    <n v="310101"/>
    <s v="1110-1000-7107T"/>
    <n v="1728801"/>
    <n v="1728801"/>
    <s v="ZY"/>
    <s v="HRP1"/>
    <n v="310101"/>
    <s v="R"/>
    <s v=""/>
    <d v="2022-10-28T00:00:00"/>
    <d v="1899-12-30T15:43:38"/>
    <s v=""/>
    <s v=""/>
    <s v=""/>
    <s v="WCEMBRANO001"/>
    <s v=""/>
    <s v="S1"/>
    <x v="1"/>
    <x v="2"/>
    <x v="2"/>
  </r>
  <r>
    <n v="2958816"/>
    <n v="1936"/>
    <n v="2023"/>
    <s v="S"/>
    <x v="0"/>
    <s v="010-7810"/>
    <n v="945"/>
    <n v="945"/>
    <n v="9600322539"/>
    <x v="3"/>
    <d v="2022-10-31T00:00:00"/>
    <s v="ZP"/>
    <n v="116.47"/>
    <x v="0"/>
    <s v="A010"/>
    <s v="7107T"/>
    <n v="330000"/>
    <n v="330102"/>
    <s v="1110-1000-7107T"/>
    <n v="1401401"/>
    <n v="1401401"/>
    <s v="ZY"/>
    <s v="HRP1"/>
    <n v="330102"/>
    <s v="R"/>
    <s v=""/>
    <d v="2022-10-28T00:00:00"/>
    <d v="1899-12-30T15:43:38"/>
    <s v=""/>
    <s v=""/>
    <s v=""/>
    <s v="WCEMBRANO001"/>
    <s v=""/>
    <s v="S1"/>
    <x v="1"/>
    <x v="1"/>
    <x v="3"/>
  </r>
  <r>
    <n v="2958816"/>
    <n v="12126"/>
    <n v="2023"/>
    <s v="S"/>
    <x v="0"/>
    <s v="010-7810"/>
    <n v="234"/>
    <n v="234"/>
    <n v="9600322550"/>
    <x v="3"/>
    <d v="2022-10-31T00:00:00"/>
    <s v="ZP"/>
    <n v="-5.28"/>
    <x v="0"/>
    <s v="A010"/>
    <s v="7107T"/>
    <n v="330000"/>
    <n v="330102"/>
    <s v="1110-1000-7107T"/>
    <n v="1728801"/>
    <n v="1728801"/>
    <s v="ZY"/>
    <s v="HRP1"/>
    <n v="330102"/>
    <s v="R"/>
    <s v=""/>
    <d v="2022-10-28T00:00:00"/>
    <d v="1899-12-30T15:43:38"/>
    <s v=""/>
    <s v=""/>
    <s v=""/>
    <s v="WCEMBRANO001"/>
    <s v=""/>
    <s v="S1"/>
    <x v="1"/>
    <x v="2"/>
    <x v="3"/>
  </r>
  <r>
    <n v="2958816"/>
    <n v="1939"/>
    <n v="2023"/>
    <s v="S"/>
    <x v="0"/>
    <s v="010-7810"/>
    <n v="948"/>
    <n v="948"/>
    <n v="9600322539"/>
    <x v="3"/>
    <d v="2022-10-31T00:00:00"/>
    <s v="ZP"/>
    <n v="1183.33"/>
    <x v="0"/>
    <s v="A010"/>
    <s v="7107T"/>
    <n v="340000"/>
    <n v="340101"/>
    <s v="1110-1000-7107T"/>
    <n v="1401401"/>
    <n v="1401401"/>
    <s v="ZY"/>
    <s v="HRP1"/>
    <n v="340101"/>
    <s v="R"/>
    <s v=""/>
    <d v="2022-10-28T00:00:00"/>
    <d v="1899-12-30T15:43:38"/>
    <s v=""/>
    <s v=""/>
    <s v=""/>
    <s v="WCEMBRANO001"/>
    <s v=""/>
    <s v="S1"/>
    <x v="1"/>
    <x v="1"/>
    <x v="5"/>
  </r>
  <r>
    <n v="2958816"/>
    <n v="1937"/>
    <n v="2023"/>
    <s v="S"/>
    <x v="0"/>
    <s v="010-7810"/>
    <n v="946"/>
    <n v="946"/>
    <n v="9600322539"/>
    <x v="3"/>
    <d v="2022-10-31T00:00:00"/>
    <s v="ZP"/>
    <n v="40.15"/>
    <x v="0"/>
    <s v="A010"/>
    <s v="7107T"/>
    <n v="350000"/>
    <n v="350101"/>
    <s v="1110-1000-7107T"/>
    <n v="1401401"/>
    <n v="1401401"/>
    <s v="ZY"/>
    <s v="HRP1"/>
    <n v="350101"/>
    <s v="R"/>
    <s v=""/>
    <d v="2022-10-28T00:00:00"/>
    <d v="1899-12-30T15:43:38"/>
    <s v=""/>
    <s v=""/>
    <s v=""/>
    <s v="WCEMBRANO001"/>
    <s v=""/>
    <s v="S1"/>
    <x v="1"/>
    <x v="1"/>
    <x v="7"/>
  </r>
  <r>
    <n v="2958816"/>
    <n v="10759"/>
    <n v="2023"/>
    <s v="S"/>
    <x v="0"/>
    <s v="010-7810"/>
    <n v="849"/>
    <n v="849"/>
    <n v="9600322548"/>
    <x v="3"/>
    <d v="2022-10-31T00:00:00"/>
    <s v="ZP"/>
    <n v="-1.82"/>
    <x v="0"/>
    <s v="A010"/>
    <s v="7107T"/>
    <n v="350000"/>
    <n v="350101"/>
    <s v="1110-1000-7107T"/>
    <n v="1728801"/>
    <n v="1728801"/>
    <s v="ZY"/>
    <s v="HRP1"/>
    <n v="350101"/>
    <s v="R"/>
    <s v=""/>
    <d v="2022-10-28T00:00:00"/>
    <d v="1899-12-30T15:43:38"/>
    <s v=""/>
    <s v=""/>
    <s v=""/>
    <s v="WCEMBRANO001"/>
    <s v=""/>
    <s v="S1"/>
    <x v="1"/>
    <x v="2"/>
    <x v="7"/>
  </r>
  <r>
    <n v="2958816"/>
    <n v="1943"/>
    <n v="2023"/>
    <s v="S"/>
    <x v="0"/>
    <s v="010-7810"/>
    <n v="952"/>
    <n v="952"/>
    <n v="9600322539"/>
    <x v="3"/>
    <d v="2022-10-31T00:00:00"/>
    <s v="ZP"/>
    <n v="211.15"/>
    <x v="0"/>
    <s v="A010"/>
    <s v="7107T"/>
    <n v="360000"/>
    <n v="360101"/>
    <s v="1110-1000-7107T"/>
    <n v="1401401"/>
    <n v="1401401"/>
    <s v="ZY"/>
    <s v="HRP1"/>
    <n v="360101"/>
    <s v="R"/>
    <s v=""/>
    <d v="2022-10-28T00:00:00"/>
    <d v="1899-12-30T15:43:38"/>
    <s v=""/>
    <s v=""/>
    <s v=""/>
    <s v="WCEMBRANO001"/>
    <s v=""/>
    <s v="S1"/>
    <x v="1"/>
    <x v="1"/>
    <x v="8"/>
  </r>
  <r>
    <n v="2958816"/>
    <n v="1940"/>
    <n v="2023"/>
    <s v="S"/>
    <x v="0"/>
    <s v="010-7810"/>
    <n v="949"/>
    <n v="949"/>
    <n v="9600322539"/>
    <x v="3"/>
    <d v="2022-10-31T00:00:00"/>
    <s v="ZP"/>
    <n v="375"/>
    <x v="0"/>
    <s v="A010"/>
    <s v="7107T"/>
    <n v="370000"/>
    <n v="370101"/>
    <s v="1110-1000-7107T"/>
    <n v="1401401"/>
    <n v="1401401"/>
    <s v="ZY"/>
    <s v="HRP1"/>
    <n v="370101"/>
    <s v="R"/>
    <s v=""/>
    <d v="2022-10-28T00:00:00"/>
    <d v="1899-12-30T15:43:38"/>
    <s v=""/>
    <s v=""/>
    <s v=""/>
    <s v="WCEMBRANO001"/>
    <s v=""/>
    <s v="S1"/>
    <x v="1"/>
    <x v="1"/>
    <x v="9"/>
  </r>
  <r>
    <n v="2959049"/>
    <n v="3079"/>
    <n v="2023"/>
    <s v="S"/>
    <x v="0"/>
    <s v="010-7810"/>
    <n v="106"/>
    <n v="106"/>
    <n v="9600322768"/>
    <x v="3"/>
    <d v="2022-10-31T00:00:00"/>
    <s v="ZP"/>
    <n v="1223.26"/>
    <x v="0"/>
    <s v="A010"/>
    <s v="7107T"/>
    <n v="210000"/>
    <n v="210001"/>
    <s v="1110-1000-7107T"/>
    <n v="1764401"/>
    <n v="1764401"/>
    <s v="ZY"/>
    <s v="HRP1"/>
    <n v="210001"/>
    <s v="R"/>
    <s v=""/>
    <d v="2022-11-03T00:00:00"/>
    <d v="1899-12-30T14:53:44"/>
    <s v=""/>
    <s v=""/>
    <s v=""/>
    <s v="WCEMBRANO001"/>
    <s v=""/>
    <s v="S1"/>
    <x v="4"/>
    <x v="4"/>
    <x v="14"/>
  </r>
  <r>
    <n v="2959049"/>
    <n v="3083"/>
    <n v="2023"/>
    <s v="S"/>
    <x v="0"/>
    <s v="010-7810"/>
    <n v="110"/>
    <n v="110"/>
    <n v="9600322768"/>
    <x v="3"/>
    <d v="2022-10-31T00:00:00"/>
    <s v="ZP"/>
    <n v="310.33999999999997"/>
    <x v="0"/>
    <s v="A010"/>
    <s v="7107T"/>
    <n v="320000"/>
    <n v="320201"/>
    <s v="1110-1000-7107T"/>
    <n v="1764401"/>
    <n v="1764401"/>
    <s v="ZY"/>
    <s v="HRP1"/>
    <n v="320201"/>
    <s v="R"/>
    <s v=""/>
    <d v="2022-11-03T00:00:00"/>
    <d v="1899-12-30T14:53:44"/>
    <s v=""/>
    <s v=""/>
    <s v=""/>
    <s v="WCEMBRANO001"/>
    <s v=""/>
    <s v="S1"/>
    <x v="1"/>
    <x v="4"/>
    <x v="15"/>
  </r>
  <r>
    <n v="2959049"/>
    <n v="3082"/>
    <n v="2023"/>
    <s v="S"/>
    <x v="0"/>
    <s v="010-7810"/>
    <n v="109"/>
    <n v="109"/>
    <n v="9600322768"/>
    <x v="3"/>
    <d v="2022-10-31T00:00:00"/>
    <s v="ZP"/>
    <n v="75.84"/>
    <x v="0"/>
    <s v="A010"/>
    <s v="7107T"/>
    <n v="330000"/>
    <n v="330201"/>
    <s v="1110-1000-7107T"/>
    <n v="1764401"/>
    <n v="1764401"/>
    <s v="ZY"/>
    <s v="HRP1"/>
    <n v="330201"/>
    <s v="R"/>
    <s v=""/>
    <d v="2022-11-03T00:00:00"/>
    <d v="1899-12-30T14:53:44"/>
    <s v=""/>
    <s v=""/>
    <s v=""/>
    <s v="WCEMBRANO001"/>
    <s v=""/>
    <s v="S1"/>
    <x v="1"/>
    <x v="4"/>
    <x v="17"/>
  </r>
  <r>
    <n v="2959049"/>
    <n v="3081"/>
    <n v="2023"/>
    <s v="S"/>
    <x v="0"/>
    <s v="010-7810"/>
    <n v="108"/>
    <n v="108"/>
    <n v="9600322768"/>
    <x v="3"/>
    <d v="2022-10-31T00:00:00"/>
    <s v="ZP"/>
    <n v="17.739999999999998"/>
    <x v="0"/>
    <s v="A010"/>
    <s v="7107T"/>
    <n v="330000"/>
    <n v="330202"/>
    <s v="1110-1000-7107T"/>
    <n v="1764401"/>
    <n v="1764401"/>
    <s v="ZY"/>
    <s v="HRP1"/>
    <n v="330202"/>
    <s v="R"/>
    <s v=""/>
    <d v="2022-11-03T00:00:00"/>
    <d v="1899-12-30T14:53:44"/>
    <s v=""/>
    <s v=""/>
    <s v=""/>
    <s v="WCEMBRANO001"/>
    <s v=""/>
    <s v="S1"/>
    <x v="1"/>
    <x v="4"/>
    <x v="16"/>
  </r>
  <r>
    <n v="2959049"/>
    <n v="3080"/>
    <n v="2023"/>
    <s v="S"/>
    <x v="0"/>
    <s v="010-7810"/>
    <n v="107"/>
    <n v="107"/>
    <n v="9600322768"/>
    <x v="3"/>
    <d v="2022-10-31T00:00:00"/>
    <s v="ZP"/>
    <n v="6.12"/>
    <x v="0"/>
    <s v="A010"/>
    <s v="7107T"/>
    <n v="350000"/>
    <n v="350201"/>
    <s v="1110-1000-7107T"/>
    <n v="1764401"/>
    <n v="1764401"/>
    <s v="ZY"/>
    <s v="HRP1"/>
    <n v="350201"/>
    <s v="R"/>
    <s v=""/>
    <d v="2022-11-03T00:00:00"/>
    <d v="1899-12-30T14:53:44"/>
    <s v=""/>
    <s v=""/>
    <s v=""/>
    <s v="WCEMBRANO001"/>
    <s v=""/>
    <s v="S1"/>
    <x v="1"/>
    <x v="4"/>
    <x v="18"/>
  </r>
  <r>
    <n v="2959049"/>
    <n v="3160"/>
    <n v="2023"/>
    <s v="S"/>
    <x v="0"/>
    <s v="010-7810"/>
    <n v="187"/>
    <n v="187"/>
    <n v="9600322768"/>
    <x v="3"/>
    <d v="2022-10-31T00:00:00"/>
    <s v="ZP"/>
    <n v="32.17"/>
    <x v="0"/>
    <s v="A010"/>
    <s v="7107T"/>
    <n v="360000"/>
    <n v="360201"/>
    <s v="1110-1000-7107T"/>
    <n v="1764401"/>
    <n v="1764401"/>
    <s v="ZY"/>
    <s v="HRP1"/>
    <n v="360201"/>
    <s v="R"/>
    <s v=""/>
    <d v="2022-11-03T00:00:00"/>
    <d v="1899-12-30T14:53:44"/>
    <s v=""/>
    <s v=""/>
    <s v=""/>
    <s v="WCEMBRANO001"/>
    <s v=""/>
    <s v="S1"/>
    <x v="1"/>
    <x v="4"/>
    <x v="19"/>
  </r>
  <r>
    <n v="2962524"/>
    <n v="16444"/>
    <n v="2023"/>
    <s v="S"/>
    <x v="0"/>
    <s v="010-7810"/>
    <n v="588"/>
    <n v="588"/>
    <n v="9600323156"/>
    <x v="3"/>
    <d v="2022-10-31T00:00:00"/>
    <s v="ZP"/>
    <n v="2307"/>
    <x v="0"/>
    <s v="A010"/>
    <s v="7107T"/>
    <n v="110000"/>
    <n v="110005"/>
    <s v="1110-1000-7107T"/>
    <n v="1401401"/>
    <n v="1401401"/>
    <s v="ZY"/>
    <s v="HRP1"/>
    <n v="110005"/>
    <s v="R"/>
    <s v=""/>
    <d v="2022-11-04T00:00:00"/>
    <d v="1899-12-30T08:49:33"/>
    <s v=""/>
    <s v=""/>
    <s v=""/>
    <s v="WCEMBRANO001"/>
    <s v=""/>
    <s v="S1"/>
    <x v="0"/>
    <x v="1"/>
    <x v="1"/>
  </r>
  <r>
    <n v="2962524"/>
    <n v="20253"/>
    <n v="2023"/>
    <s v="S"/>
    <x v="0"/>
    <s v="010-7810"/>
    <n v="433"/>
    <n v="433"/>
    <n v="9600323160"/>
    <x v="3"/>
    <d v="2022-10-31T00:00:00"/>
    <s v="ZP"/>
    <n v="1343.48"/>
    <x v="0"/>
    <s v="A010"/>
    <s v="7107T"/>
    <n v="210000"/>
    <n v="210001"/>
    <s v="1110-1000-7107T"/>
    <n v="1764401"/>
    <n v="1764401"/>
    <s v="ZY"/>
    <s v="HRP1"/>
    <n v="210001"/>
    <s v="R"/>
    <s v=""/>
    <d v="2022-11-04T00:00:00"/>
    <d v="1899-12-30T08:49:33"/>
    <s v=""/>
    <s v=""/>
    <s v=""/>
    <s v="WCEMBRANO001"/>
    <s v=""/>
    <s v="S1"/>
    <x v="4"/>
    <x v="4"/>
    <x v="14"/>
  </r>
  <r>
    <n v="2962524"/>
    <n v="20210"/>
    <n v="2023"/>
    <s v="S"/>
    <x v="0"/>
    <s v="010-7810"/>
    <n v="390"/>
    <n v="390"/>
    <n v="9600323160"/>
    <x v="3"/>
    <d v="2022-10-31T00:00:00"/>
    <s v="ZP"/>
    <n v="340.84"/>
    <x v="0"/>
    <s v="A010"/>
    <s v="7107T"/>
    <n v="320000"/>
    <n v="320201"/>
    <s v="1110-1000-7107T"/>
    <n v="1764401"/>
    <n v="1764401"/>
    <s v="ZY"/>
    <s v="HRP1"/>
    <n v="320201"/>
    <s v="R"/>
    <s v=""/>
    <d v="2022-11-04T00:00:00"/>
    <d v="1899-12-30T08:49:33"/>
    <s v=""/>
    <s v=""/>
    <s v=""/>
    <s v="WCEMBRANO001"/>
    <s v=""/>
    <s v="S1"/>
    <x v="1"/>
    <x v="4"/>
    <x v="15"/>
  </r>
  <r>
    <n v="2962524"/>
    <n v="15926"/>
    <n v="2023"/>
    <s v="S"/>
    <x v="0"/>
    <s v="010-7810"/>
    <n v="70"/>
    <n v="70"/>
    <n v="9600323156"/>
    <x v="3"/>
    <d v="2022-10-31T00:00:00"/>
    <s v="ZP"/>
    <n v="86.51"/>
    <x v="0"/>
    <s v="A010"/>
    <s v="7107T"/>
    <n v="330000"/>
    <n v="330103"/>
    <s v="1110-1000-7107T"/>
    <n v="1401401"/>
    <n v="1401401"/>
    <s v="ZY"/>
    <s v="HRP1"/>
    <n v="330103"/>
    <s v="R"/>
    <s v=""/>
    <d v="2022-11-04T00:00:00"/>
    <d v="1899-12-30T08:49:33"/>
    <s v=""/>
    <s v=""/>
    <s v=""/>
    <s v="WCEMBRANO001"/>
    <s v=""/>
    <s v="S1"/>
    <x v="1"/>
    <x v="1"/>
    <x v="4"/>
  </r>
  <r>
    <n v="2962524"/>
    <n v="15927"/>
    <n v="2023"/>
    <s v="S"/>
    <x v="0"/>
    <s v="010-7810"/>
    <n v="71"/>
    <n v="71"/>
    <n v="9600323156"/>
    <x v="3"/>
    <d v="2022-10-31T00:00:00"/>
    <s v="ZP"/>
    <n v="32.01"/>
    <x v="0"/>
    <s v="A010"/>
    <s v="7107T"/>
    <n v="330000"/>
    <n v="330102"/>
    <s v="1110-1000-7107T"/>
    <n v="1401401"/>
    <n v="1401401"/>
    <s v="ZY"/>
    <s v="HRP1"/>
    <n v="330102"/>
    <s v="R"/>
    <s v=""/>
    <d v="2022-11-04T00:00:00"/>
    <d v="1899-12-30T08:49:33"/>
    <s v=""/>
    <s v=""/>
    <s v=""/>
    <s v="WCEMBRANO001"/>
    <s v=""/>
    <s v="S1"/>
    <x v="1"/>
    <x v="1"/>
    <x v="3"/>
  </r>
  <r>
    <n v="2962524"/>
    <n v="20207"/>
    <n v="2023"/>
    <s v="S"/>
    <x v="0"/>
    <s v="010-7810"/>
    <n v="387"/>
    <n v="387"/>
    <n v="9600323160"/>
    <x v="3"/>
    <d v="2022-10-31T00:00:00"/>
    <s v="ZP"/>
    <n v="20.38"/>
    <x v="0"/>
    <s v="A010"/>
    <s v="7107T"/>
    <n v="330000"/>
    <n v="330202"/>
    <s v="1110-1000-7107T"/>
    <n v="1764401"/>
    <n v="1764401"/>
    <s v="ZY"/>
    <s v="HRP1"/>
    <n v="330202"/>
    <s v="R"/>
    <s v=""/>
    <d v="2022-11-04T00:00:00"/>
    <d v="1899-12-30T08:49:33"/>
    <s v=""/>
    <s v=""/>
    <s v=""/>
    <s v="WCEMBRANO001"/>
    <s v=""/>
    <s v="S1"/>
    <x v="1"/>
    <x v="4"/>
    <x v="16"/>
  </r>
  <r>
    <n v="2962524"/>
    <n v="20208"/>
    <n v="2023"/>
    <s v="S"/>
    <x v="0"/>
    <s v="010-7810"/>
    <n v="388"/>
    <n v="388"/>
    <n v="9600323160"/>
    <x v="3"/>
    <d v="2022-10-31T00:00:00"/>
    <s v="ZP"/>
    <n v="70.709999999999994"/>
    <x v="0"/>
    <s v="A010"/>
    <s v="7107T"/>
    <n v="330000"/>
    <n v="330201"/>
    <s v="1110-1000-7107T"/>
    <n v="1764401"/>
    <n v="1764401"/>
    <s v="ZY"/>
    <s v="HRP1"/>
    <n v="330201"/>
    <s v="R"/>
    <s v=""/>
    <d v="2022-11-04T00:00:00"/>
    <d v="1899-12-30T08:49:33"/>
    <s v=""/>
    <s v=""/>
    <s v=""/>
    <s v="WCEMBRANO001"/>
    <s v=""/>
    <s v="S1"/>
    <x v="1"/>
    <x v="4"/>
    <x v="17"/>
  </r>
  <r>
    <n v="2962524"/>
    <n v="20206"/>
    <n v="2023"/>
    <s v="S"/>
    <x v="0"/>
    <s v="010-7810"/>
    <n v="386"/>
    <n v="386"/>
    <n v="9600323160"/>
    <x v="3"/>
    <d v="2022-10-31T00:00:00"/>
    <s v="ZP"/>
    <n v="7.03"/>
    <x v="0"/>
    <s v="A010"/>
    <s v="7107T"/>
    <n v="350000"/>
    <n v="350201"/>
    <s v="1110-1000-7107T"/>
    <n v="1764401"/>
    <n v="1764401"/>
    <s v="ZY"/>
    <s v="HRP1"/>
    <n v="350201"/>
    <s v="R"/>
    <s v=""/>
    <d v="2022-11-04T00:00:00"/>
    <d v="1899-12-30T08:49:33"/>
    <s v=""/>
    <s v=""/>
    <s v=""/>
    <s v="WCEMBRANO001"/>
    <s v=""/>
    <s v="S1"/>
    <x v="1"/>
    <x v="4"/>
    <x v="18"/>
  </r>
  <r>
    <n v="2962524"/>
    <n v="15931"/>
    <n v="2023"/>
    <s v="S"/>
    <x v="0"/>
    <s v="010-7810"/>
    <n v="75"/>
    <n v="75"/>
    <n v="9600323156"/>
    <x v="3"/>
    <d v="2022-10-31T00:00:00"/>
    <s v="ZP"/>
    <n v="11.03"/>
    <x v="0"/>
    <s v="A010"/>
    <s v="7107T"/>
    <n v="350000"/>
    <n v="350101"/>
    <s v="1110-1000-7107T"/>
    <n v="1401401"/>
    <n v="1401401"/>
    <s v="ZY"/>
    <s v="HRP1"/>
    <n v="350101"/>
    <s v="R"/>
    <s v=""/>
    <d v="2022-11-04T00:00:00"/>
    <d v="1899-12-30T08:49:33"/>
    <s v=""/>
    <s v=""/>
    <s v=""/>
    <s v="WCEMBRANO001"/>
    <s v=""/>
    <s v="S1"/>
    <x v="1"/>
    <x v="1"/>
    <x v="7"/>
  </r>
  <r>
    <n v="2962524"/>
    <n v="15930"/>
    <n v="2023"/>
    <s v="S"/>
    <x v="0"/>
    <s v="010-7810"/>
    <n v="74"/>
    <n v="74"/>
    <n v="9600323156"/>
    <x v="3"/>
    <d v="2022-10-31T00:00:00"/>
    <s v="ZP"/>
    <n v="60.68"/>
    <x v="0"/>
    <s v="A010"/>
    <s v="7107T"/>
    <n v="360000"/>
    <n v="360101"/>
    <s v="1110-1000-7107T"/>
    <n v="1401401"/>
    <n v="1401401"/>
    <s v="ZY"/>
    <s v="HRP1"/>
    <n v="360101"/>
    <s v="R"/>
    <s v=""/>
    <d v="2022-11-04T00:00:00"/>
    <d v="1899-12-30T08:49:33"/>
    <s v=""/>
    <s v=""/>
    <s v=""/>
    <s v="WCEMBRANO001"/>
    <s v=""/>
    <s v="S1"/>
    <x v="1"/>
    <x v="1"/>
    <x v="8"/>
  </r>
  <r>
    <n v="2962524"/>
    <n v="20252"/>
    <n v="2023"/>
    <s v="S"/>
    <x v="0"/>
    <s v="010-7810"/>
    <n v="432"/>
    <n v="432"/>
    <n v="9600323160"/>
    <x v="3"/>
    <d v="2022-10-31T00:00:00"/>
    <s v="ZP"/>
    <n v="35.33"/>
    <x v="0"/>
    <s v="A010"/>
    <s v="7107T"/>
    <n v="360000"/>
    <n v="360201"/>
    <s v="1110-1000-7107T"/>
    <n v="1764401"/>
    <n v="1764401"/>
    <s v="ZY"/>
    <s v="HRP1"/>
    <n v="360201"/>
    <s v="R"/>
    <s v=""/>
    <d v="2022-11-04T00:00:00"/>
    <d v="1899-12-30T08:49:33"/>
    <s v=""/>
    <s v=""/>
    <s v=""/>
    <s v="WCEMBRANO001"/>
    <s v=""/>
    <s v="S1"/>
    <x v="1"/>
    <x v="4"/>
    <x v="19"/>
  </r>
  <r>
    <n v="8003547233"/>
    <n v="12"/>
    <n v="2023"/>
    <s v="S"/>
    <x v="0"/>
    <s v="010-7810"/>
    <n v="12"/>
    <n v="12"/>
    <n v="8003547233"/>
    <x v="3"/>
    <d v="2022-10-31T00:00:00"/>
    <n v="99"/>
    <n v="217.69"/>
    <x v="0"/>
    <s v="A010"/>
    <s v="7107T"/>
    <n v="730000"/>
    <n v="731001"/>
    <s v="1110-7210-7107T"/>
    <n v="1395901"/>
    <n v="1395901"/>
    <s v="ZG"/>
    <s v="IDC"/>
    <n v="731001"/>
    <s v="R"/>
    <s v="To record October 2022 IDC"/>
    <d v="2022-11-14T00:00:00"/>
    <d v="1899-12-30T08:01:31"/>
    <s v=""/>
    <s v=""/>
    <s v=""/>
    <s v="AASTUDIL0003"/>
    <s v=""/>
    <s v="S1"/>
    <x v="3"/>
    <x v="5"/>
    <x v="13"/>
  </r>
  <r>
    <n v="8003547233"/>
    <n v="13"/>
    <n v="2023"/>
    <s v="S"/>
    <x v="0"/>
    <s v="010-7810"/>
    <n v="13"/>
    <n v="13"/>
    <n v="8003547233"/>
    <x v="3"/>
    <d v="2022-10-31T00:00:00"/>
    <n v="99"/>
    <n v="826.78"/>
    <x v="0"/>
    <s v="A010"/>
    <s v="7107T"/>
    <n v="730000"/>
    <n v="731001"/>
    <s v="1110-7210-7107T"/>
    <n v="1401401"/>
    <n v="1401401"/>
    <s v="ZG"/>
    <s v="IDC"/>
    <n v="731001"/>
    <s v="R"/>
    <s v="To record October 2022 IDC"/>
    <d v="2022-11-14T00:00:00"/>
    <d v="1899-12-30T08:01:31"/>
    <s v=""/>
    <s v=""/>
    <s v=""/>
    <s v="AASTUDIL0003"/>
    <s v=""/>
    <s v="S1"/>
    <x v="3"/>
    <x v="1"/>
    <x v="13"/>
  </r>
  <r>
    <n v="8003547233"/>
    <n v="14"/>
    <n v="2023"/>
    <s v="S"/>
    <x v="0"/>
    <s v="010-7810"/>
    <n v="14"/>
    <n v="14"/>
    <n v="8003547233"/>
    <x v="3"/>
    <d v="2022-10-31T00:00:00"/>
    <n v="99"/>
    <n v="58.03"/>
    <x v="0"/>
    <s v="A010"/>
    <s v="7107T"/>
    <n v="730000"/>
    <n v="731001"/>
    <s v="1110-7210-7107T"/>
    <n v="1465801"/>
    <n v="1465801"/>
    <s v="ZG"/>
    <s v="IDC"/>
    <n v="731001"/>
    <s v="R"/>
    <s v="To record October 2022 IDC"/>
    <d v="2022-11-14T00:00:00"/>
    <d v="1899-12-30T08:01:31"/>
    <s v=""/>
    <s v=""/>
    <s v=""/>
    <s v="AASTUDIL0003"/>
    <s v=""/>
    <s v="S1"/>
    <x v="3"/>
    <x v="0"/>
    <x v="13"/>
  </r>
  <r>
    <n v="8003547233"/>
    <n v="15"/>
    <n v="2023"/>
    <s v="S"/>
    <x v="0"/>
    <s v="010-7810"/>
    <n v="15"/>
    <n v="15"/>
    <n v="8003547233"/>
    <x v="3"/>
    <d v="2022-10-31T00:00:00"/>
    <n v="99"/>
    <n v="84.87"/>
    <x v="0"/>
    <s v="A010"/>
    <s v="7107T"/>
    <n v="730000"/>
    <n v="731001"/>
    <s v="1110-7210-7107T"/>
    <n v="1728801"/>
    <n v="1728801"/>
    <s v="ZG"/>
    <s v="IDC"/>
    <n v="731001"/>
    <s v="R"/>
    <s v="To record October 2022 IDC"/>
    <d v="2022-11-14T00:00:00"/>
    <d v="1899-12-30T08:01:31"/>
    <s v=""/>
    <s v=""/>
    <s v=""/>
    <s v="AASTUDIL0003"/>
    <s v=""/>
    <s v="S1"/>
    <x v="3"/>
    <x v="2"/>
    <x v="13"/>
  </r>
  <r>
    <n v="8003547233"/>
    <n v="16"/>
    <n v="2023"/>
    <s v="S"/>
    <x v="0"/>
    <s v="010-7810"/>
    <n v="16"/>
    <n v="16"/>
    <n v="8003547233"/>
    <x v="3"/>
    <d v="2022-10-31T00:00:00"/>
    <n v="99"/>
    <n v="279.23"/>
    <x v="0"/>
    <s v="A010"/>
    <s v="7107T"/>
    <n v="730000"/>
    <n v="731001"/>
    <s v="1110-7210-7107T"/>
    <n v="1764401"/>
    <n v="1764401"/>
    <s v="ZG"/>
    <s v="IDC"/>
    <n v="731001"/>
    <s v="R"/>
    <s v="To record October 2022 IDC"/>
    <d v="2022-11-14T00:00:00"/>
    <d v="1899-12-30T08:01:31"/>
    <s v=""/>
    <s v=""/>
    <s v=""/>
    <s v="AASTUDIL0003"/>
    <s v=""/>
    <s v="S1"/>
    <x v="3"/>
    <x v="4"/>
    <x v="13"/>
  </r>
  <r>
    <n v="5003572694"/>
    <n v="1"/>
    <n v="2023"/>
    <s v="S"/>
    <x v="0"/>
    <s v="010-7810"/>
    <n v="1"/>
    <n v="1"/>
    <n v="6101984491"/>
    <x v="4"/>
    <d v="2022-11-03T00:00:00"/>
    <n v="99"/>
    <n v="14607.3"/>
    <x v="0"/>
    <s v="A010"/>
    <s v="7107T"/>
    <n v="430000"/>
    <n v="430010"/>
    <s v="1110-1000-7107T"/>
    <n v="1764401"/>
    <n v="1764401"/>
    <s v="WE"/>
    <s v="RMWE"/>
    <n v="430010"/>
    <s v="R"/>
    <s v=""/>
    <d v="2022-11-03T00:00:00"/>
    <d v="1899-12-30T08:41:22"/>
    <s v=""/>
    <s v=""/>
    <s v=""/>
    <s v="DHARRIS037"/>
    <s v="4500720189"/>
    <s v="S1"/>
    <x v="2"/>
    <x v="4"/>
    <x v="11"/>
  </r>
  <r>
    <n v="5003580772"/>
    <n v="6"/>
    <n v="2023"/>
    <s v="S"/>
    <x v="0"/>
    <s v="010-7810"/>
    <n v="11"/>
    <n v="11"/>
    <n v="6101987343"/>
    <x v="4"/>
    <d v="2022-11-10T00:00:00"/>
    <n v="99"/>
    <n v="182.32"/>
    <x v="0"/>
    <s v="A010"/>
    <s v="7107T"/>
    <n v="430000"/>
    <n v="430010"/>
    <s v="1110-1000-7107T"/>
    <n v="1401401"/>
    <n v="1401401"/>
    <s v="WE"/>
    <s v="RMWE"/>
    <n v="430010"/>
    <s v="R"/>
    <s v=""/>
    <d v="2022-11-10T00:00:00"/>
    <d v="1899-12-30T13:53:49"/>
    <s v=""/>
    <s v=""/>
    <s v=""/>
    <s v="RALVARADO001"/>
    <s v="4500745945"/>
    <s v="S1"/>
    <x v="2"/>
    <x v="1"/>
    <x v="11"/>
  </r>
  <r>
    <n v="5003580772"/>
    <n v="5"/>
    <n v="2023"/>
    <s v="S"/>
    <x v="0"/>
    <s v="010-7810"/>
    <n v="9"/>
    <n v="9"/>
    <n v="6101987343"/>
    <x v="4"/>
    <d v="2022-11-10T00:00:00"/>
    <n v="99"/>
    <n v="482.9"/>
    <x v="0"/>
    <s v="A010"/>
    <s v="7107T"/>
    <n v="430000"/>
    <n v="430010"/>
    <s v="1110-1000-7107T"/>
    <n v="1401401"/>
    <n v="1401401"/>
    <s v="WE"/>
    <s v="RMWE"/>
    <n v="430010"/>
    <s v="R"/>
    <s v=""/>
    <d v="2022-11-10T00:00:00"/>
    <d v="1899-12-30T13:53:49"/>
    <s v=""/>
    <s v=""/>
    <s v=""/>
    <s v="RALVARADO001"/>
    <s v="4500745945"/>
    <s v="S1"/>
    <x v="2"/>
    <x v="1"/>
    <x v="11"/>
  </r>
  <r>
    <n v="5003580772"/>
    <n v="4"/>
    <n v="2023"/>
    <s v="S"/>
    <x v="0"/>
    <s v="010-7810"/>
    <n v="7"/>
    <n v="7"/>
    <n v="6101987343"/>
    <x v="4"/>
    <d v="2022-11-10T00:00:00"/>
    <n v="99"/>
    <n v="453.33"/>
    <x v="0"/>
    <s v="A010"/>
    <s v="7107T"/>
    <n v="430000"/>
    <n v="430010"/>
    <s v="1110-1000-7107T"/>
    <n v="1401401"/>
    <n v="1401401"/>
    <s v="WE"/>
    <s v="RMWE"/>
    <n v="430010"/>
    <s v="R"/>
    <s v=""/>
    <d v="2022-11-10T00:00:00"/>
    <d v="1899-12-30T13:53:49"/>
    <s v=""/>
    <s v=""/>
    <s v=""/>
    <s v="RALVARADO001"/>
    <s v="4500745945"/>
    <s v="S1"/>
    <x v="2"/>
    <x v="1"/>
    <x v="11"/>
  </r>
  <r>
    <n v="5003580772"/>
    <n v="3"/>
    <n v="2023"/>
    <s v="S"/>
    <x v="0"/>
    <s v="010-7810"/>
    <n v="5"/>
    <n v="5"/>
    <n v="6101987343"/>
    <x v="4"/>
    <d v="2022-11-10T00:00:00"/>
    <n v="99"/>
    <n v="389.82"/>
    <x v="0"/>
    <s v="A010"/>
    <s v="7107T"/>
    <n v="430000"/>
    <n v="430010"/>
    <s v="1110-1000-7107T"/>
    <n v="1401401"/>
    <n v="1401401"/>
    <s v="WE"/>
    <s v="RMWE"/>
    <n v="430010"/>
    <s v="R"/>
    <s v=""/>
    <d v="2022-11-10T00:00:00"/>
    <d v="1899-12-30T13:53:49"/>
    <s v=""/>
    <s v=""/>
    <s v=""/>
    <s v="RALVARADO001"/>
    <s v="4500745945"/>
    <s v="S1"/>
    <x v="2"/>
    <x v="1"/>
    <x v="11"/>
  </r>
  <r>
    <n v="5003580772"/>
    <n v="2"/>
    <n v="2023"/>
    <s v="S"/>
    <x v="0"/>
    <s v="010-7810"/>
    <n v="3"/>
    <n v="3"/>
    <n v="6101987343"/>
    <x v="4"/>
    <d v="2022-11-10T00:00:00"/>
    <n v="99"/>
    <n v="487.28"/>
    <x v="0"/>
    <s v="A010"/>
    <s v="7107T"/>
    <n v="430000"/>
    <n v="430010"/>
    <s v="1110-1000-7107T"/>
    <n v="1401401"/>
    <n v="1401401"/>
    <s v="WE"/>
    <s v="RMWE"/>
    <n v="430010"/>
    <s v="R"/>
    <s v=""/>
    <d v="2022-11-10T00:00:00"/>
    <d v="1899-12-30T13:53:49"/>
    <s v=""/>
    <s v=""/>
    <s v=""/>
    <s v="RALVARADO001"/>
    <s v="4500745945"/>
    <s v="S1"/>
    <x v="2"/>
    <x v="1"/>
    <x v="11"/>
  </r>
  <r>
    <n v="5003580772"/>
    <n v="1"/>
    <n v="2023"/>
    <s v="S"/>
    <x v="0"/>
    <s v="010-7810"/>
    <n v="1"/>
    <n v="1"/>
    <n v="6101987343"/>
    <x v="4"/>
    <d v="2022-11-10T00:00:00"/>
    <n v="99"/>
    <n v="682.19"/>
    <x v="0"/>
    <s v="A010"/>
    <s v="7107T"/>
    <n v="430000"/>
    <n v="430010"/>
    <s v="1110-1000-7107T"/>
    <n v="1401401"/>
    <n v="1401401"/>
    <s v="WE"/>
    <s v="RMWE"/>
    <n v="430010"/>
    <s v="R"/>
    <s v=""/>
    <d v="2022-11-10T00:00:00"/>
    <d v="1899-12-30T13:53:49"/>
    <s v=""/>
    <s v=""/>
    <s v=""/>
    <s v="RALVARADO001"/>
    <s v="4500745945"/>
    <s v="S1"/>
    <x v="2"/>
    <x v="1"/>
    <x v="11"/>
  </r>
  <r>
    <n v="2964330"/>
    <n v="239"/>
    <n v="2023"/>
    <s v="S"/>
    <x v="0"/>
    <s v="010-7810"/>
    <n v="239"/>
    <n v="239"/>
    <n v="9600323361"/>
    <x v="4"/>
    <d v="2022-11-14T00:00:00"/>
    <s v="ZP"/>
    <n v="54.23"/>
    <x v="0"/>
    <s v="A010"/>
    <s v="7107T"/>
    <n v="110000"/>
    <n v="110004"/>
    <s v="1110-1000-7107T"/>
    <n v="1401401"/>
    <n v="1401401"/>
    <s v="ZY"/>
    <s v="HRP1"/>
    <n v="110004"/>
    <s v="R"/>
    <s v=""/>
    <d v="2022-11-10T00:00:00"/>
    <d v="1899-12-30T12:41:14"/>
    <s v=""/>
    <s v=""/>
    <s v=""/>
    <s v="IGONZALES002"/>
    <s v=""/>
    <s v="S1"/>
    <x v="0"/>
    <x v="1"/>
    <x v="21"/>
  </r>
  <r>
    <n v="2964364"/>
    <n v="1827"/>
    <n v="2023"/>
    <s v="S"/>
    <x v="0"/>
    <s v="010-7810"/>
    <n v="836"/>
    <n v="836"/>
    <n v="9600323218"/>
    <x v="4"/>
    <d v="2022-11-14T00:00:00"/>
    <s v="ZP"/>
    <n v="151.86000000000001"/>
    <x v="0"/>
    <s v="A010"/>
    <s v="7107T"/>
    <n v="110000"/>
    <n v="110004"/>
    <s v="1110-1000-7107T"/>
    <n v="1401401"/>
    <n v="1401401"/>
    <s v="ZY"/>
    <s v="HRP1"/>
    <n v="110004"/>
    <s v="R"/>
    <s v=""/>
    <d v="2022-11-10T00:00:00"/>
    <d v="1899-12-30T12:21:55"/>
    <s v=""/>
    <s v=""/>
    <s v=""/>
    <s v="IGONZALES002"/>
    <s v=""/>
    <s v="S1"/>
    <x v="0"/>
    <x v="1"/>
    <x v="21"/>
  </r>
  <r>
    <n v="2964365"/>
    <n v="740"/>
    <n v="2023"/>
    <s v="S"/>
    <x v="0"/>
    <s v="010-7810"/>
    <n v="740"/>
    <n v="740"/>
    <n v="9600323265"/>
    <x v="4"/>
    <d v="2022-11-14T00:00:00"/>
    <s v="ZP"/>
    <n v="76.41"/>
    <x v="0"/>
    <s v="A010"/>
    <s v="7107T"/>
    <n v="110000"/>
    <n v="110004"/>
    <s v="1110-1000-7107T"/>
    <n v="1401401"/>
    <n v="1401401"/>
    <s v="ZY"/>
    <s v="HRP1"/>
    <n v="110004"/>
    <s v="R"/>
    <s v=""/>
    <d v="2022-11-10T00:00:00"/>
    <d v="1899-12-30T12:33:01"/>
    <s v=""/>
    <s v=""/>
    <s v=""/>
    <s v="IGONZALES002"/>
    <s v=""/>
    <s v="S1"/>
    <x v="0"/>
    <x v="1"/>
    <x v="21"/>
  </r>
  <r>
    <n v="2964365"/>
    <n v="736"/>
    <n v="2023"/>
    <s v="S"/>
    <x v="0"/>
    <s v="010-7810"/>
    <n v="736"/>
    <n v="736"/>
    <n v="9600323265"/>
    <x v="4"/>
    <d v="2022-11-14T00:00:00"/>
    <s v="ZP"/>
    <n v="78.42"/>
    <x v="0"/>
    <s v="A010"/>
    <s v="7107T"/>
    <n v="110000"/>
    <n v="110004"/>
    <s v="1110-1000-7107T"/>
    <n v="1401401"/>
    <n v="1401401"/>
    <s v="ZY"/>
    <s v="HRP1"/>
    <n v="110004"/>
    <s v="R"/>
    <s v=""/>
    <d v="2022-11-10T00:00:00"/>
    <d v="1899-12-30T12:33:01"/>
    <s v=""/>
    <s v=""/>
    <s v=""/>
    <s v="IGONZALES002"/>
    <s v=""/>
    <s v="S1"/>
    <x v="0"/>
    <x v="1"/>
    <x v="21"/>
  </r>
  <r>
    <n v="2964365"/>
    <n v="741"/>
    <n v="2023"/>
    <s v="S"/>
    <x v="0"/>
    <s v="010-7810"/>
    <n v="741"/>
    <n v="741"/>
    <n v="9600323265"/>
    <x v="4"/>
    <d v="2022-11-14T00:00:00"/>
    <s v="ZP"/>
    <n v="-54.37"/>
    <x v="0"/>
    <s v="A010"/>
    <s v="7107T"/>
    <n v="110000"/>
    <n v="110001"/>
    <s v="1110-1000-7107T"/>
    <n v="1401401"/>
    <n v="1401401"/>
    <s v="ZY"/>
    <s v="HRP1"/>
    <n v="110001"/>
    <s v="R"/>
    <s v=""/>
    <d v="2022-11-10T00:00:00"/>
    <d v="1899-12-30T12:33:01"/>
    <s v=""/>
    <s v=""/>
    <s v=""/>
    <s v="IGONZALES002"/>
    <s v=""/>
    <s v="S1"/>
    <x v="0"/>
    <x v="1"/>
    <x v="0"/>
  </r>
  <r>
    <n v="2964365"/>
    <n v="791"/>
    <n v="2023"/>
    <s v="S"/>
    <x v="0"/>
    <s v="010-7810"/>
    <n v="791"/>
    <n v="791"/>
    <n v="9600323265"/>
    <x v="4"/>
    <d v="2022-11-14T00:00:00"/>
    <s v="ZP"/>
    <n v="57.24"/>
    <x v="0"/>
    <s v="A010"/>
    <s v="7107T"/>
    <n v="110000"/>
    <n v="110001"/>
    <s v="1110-1000-7107T"/>
    <n v="1401401"/>
    <n v="1401401"/>
    <s v="ZY"/>
    <s v="HRP1"/>
    <n v="110001"/>
    <s v="R"/>
    <s v=""/>
    <d v="2022-11-10T00:00:00"/>
    <d v="1899-12-30T12:33:01"/>
    <s v=""/>
    <s v=""/>
    <s v=""/>
    <s v="IGONZALES002"/>
    <s v=""/>
    <s v="S1"/>
    <x v="0"/>
    <x v="1"/>
    <x v="0"/>
  </r>
  <r>
    <n v="2964394"/>
    <n v="2743"/>
    <n v="2023"/>
    <s v="S"/>
    <x v="0"/>
    <s v="010-7810"/>
    <n v="761"/>
    <n v="761"/>
    <n v="9600323328"/>
    <x v="4"/>
    <d v="2022-11-14T00:00:00"/>
    <s v="ZP"/>
    <n v="-2853.43"/>
    <x v="0"/>
    <s v="A010"/>
    <s v="7107T"/>
    <n v="110000"/>
    <n v="110004"/>
    <s v="1110-1000-7107T"/>
    <n v="1478601"/>
    <n v="1478601"/>
    <s v="ZY"/>
    <s v="HRP1"/>
    <n v="110004"/>
    <s v="R"/>
    <s v=""/>
    <d v="2022-11-10T00:00:00"/>
    <d v="1899-12-30T12:39:21"/>
    <s v=""/>
    <s v=""/>
    <s v=""/>
    <s v="IGONZALES002"/>
    <s v=""/>
    <s v="S1"/>
    <x v="0"/>
    <x v="3"/>
    <x v="21"/>
  </r>
  <r>
    <n v="2964394"/>
    <n v="2694"/>
    <n v="2023"/>
    <s v="S"/>
    <x v="0"/>
    <s v="010-7810"/>
    <n v="712"/>
    <n v="712"/>
    <n v="9600323328"/>
    <x v="4"/>
    <d v="2022-11-14T00:00:00"/>
    <s v="ZP"/>
    <n v="2885.86"/>
    <x v="0"/>
    <s v="A010"/>
    <s v="7107T"/>
    <n v="110000"/>
    <n v="110004"/>
    <s v="1110-1000-7107T"/>
    <n v="1478601"/>
    <n v="1478601"/>
    <s v="ZY"/>
    <s v="HRP1"/>
    <n v="110004"/>
    <s v="R"/>
    <s v=""/>
    <d v="2022-11-10T00:00:00"/>
    <d v="1899-12-30T12:39:21"/>
    <s v=""/>
    <s v=""/>
    <s v=""/>
    <s v="IGONZALES002"/>
    <s v=""/>
    <s v="S1"/>
    <x v="0"/>
    <x v="3"/>
    <x v="21"/>
  </r>
  <r>
    <n v="2964402"/>
    <n v="89"/>
    <n v="2023"/>
    <s v="S"/>
    <x v="0"/>
    <s v="010-7810"/>
    <n v="89"/>
    <n v="89"/>
    <n v="9600323208"/>
    <x v="4"/>
    <d v="2022-11-14T00:00:00"/>
    <s v="ZP"/>
    <n v="229.62"/>
    <x v="0"/>
    <s v="A010"/>
    <s v="7107T"/>
    <n v="110000"/>
    <n v="110004"/>
    <s v="1110-1000-7107T"/>
    <n v="1401401"/>
    <n v="1401401"/>
    <s v="ZY"/>
    <s v="HRP1"/>
    <n v="110004"/>
    <s v="R"/>
    <s v=""/>
    <d v="2022-11-10T00:00:00"/>
    <d v="1899-12-30T12:24:30"/>
    <s v=""/>
    <s v=""/>
    <s v=""/>
    <s v="IGONZALES002"/>
    <s v=""/>
    <s v="S1"/>
    <x v="0"/>
    <x v="1"/>
    <x v="21"/>
  </r>
  <r>
    <n v="2964412"/>
    <n v="1527"/>
    <n v="2023"/>
    <s v="S"/>
    <x v="0"/>
    <s v="010-7810"/>
    <n v="536"/>
    <n v="536"/>
    <n v="9600323215"/>
    <x v="4"/>
    <d v="2022-11-14T00:00:00"/>
    <s v="ZP"/>
    <n v="79.25"/>
    <x v="0"/>
    <s v="A010"/>
    <s v="7107T"/>
    <n v="110000"/>
    <n v="110004"/>
    <s v="1110-1000-7107T"/>
    <n v="1465801"/>
    <n v="1465801"/>
    <s v="ZY"/>
    <s v="HRP1"/>
    <n v="110004"/>
    <s v="R"/>
    <s v=""/>
    <d v="2022-11-10T00:00:00"/>
    <d v="1899-12-30T12:26:02"/>
    <s v=""/>
    <s v=""/>
    <s v=""/>
    <s v="IGONZALES002"/>
    <s v=""/>
    <s v="S1"/>
    <x v="0"/>
    <x v="0"/>
    <x v="21"/>
  </r>
  <r>
    <n v="2964502"/>
    <n v="1125"/>
    <n v="2023"/>
    <s v="S"/>
    <x v="0"/>
    <s v="010-7810"/>
    <n v="134"/>
    <n v="134"/>
    <n v="9600323412"/>
    <x v="4"/>
    <d v="2022-11-14T00:00:00"/>
    <s v="ZP"/>
    <n v="75.930000000000007"/>
    <x v="0"/>
    <s v="A010"/>
    <s v="7107T"/>
    <n v="110000"/>
    <n v="110004"/>
    <s v="1110-1000-7107T"/>
    <n v="1465801"/>
    <n v="1465801"/>
    <s v="ZY"/>
    <s v="HRP1"/>
    <n v="110004"/>
    <s v="R"/>
    <s v=""/>
    <d v="2022-11-10T00:00:00"/>
    <d v="1899-12-30T14:30:41"/>
    <s v=""/>
    <s v=""/>
    <s v=""/>
    <s v="IGONZALES002"/>
    <s v=""/>
    <s v="S1"/>
    <x v="0"/>
    <x v="0"/>
    <x v="21"/>
  </r>
  <r>
    <n v="2964502"/>
    <n v="167"/>
    <n v="2023"/>
    <s v="S"/>
    <x v="0"/>
    <s v="010-7810"/>
    <n v="167"/>
    <n v="167"/>
    <n v="9600323411"/>
    <x v="4"/>
    <d v="2022-11-14T00:00:00"/>
    <s v="ZP"/>
    <n v="64.95"/>
    <x v="0"/>
    <s v="A010"/>
    <s v="7107T"/>
    <n v="130000"/>
    <n v="130024"/>
    <s v="1110-2100-7107T"/>
    <n v="1465801"/>
    <n v="1465801"/>
    <s v="ZY"/>
    <s v="HRP1"/>
    <n v="130024"/>
    <s v="R"/>
    <s v=""/>
    <d v="2022-11-10T00:00:00"/>
    <d v="1899-12-30T14:30:41"/>
    <s v=""/>
    <s v=""/>
    <s v=""/>
    <s v="IGONZALES002"/>
    <s v=""/>
    <s v="S1"/>
    <x v="0"/>
    <x v="0"/>
    <x v="22"/>
  </r>
  <r>
    <n v="2964330"/>
    <n v="236"/>
    <n v="2023"/>
    <s v="S"/>
    <x v="0"/>
    <s v="010-7810"/>
    <n v="236"/>
    <n v="236"/>
    <n v="9600323361"/>
    <x v="4"/>
    <d v="2022-11-14T00:00:00"/>
    <s v="ZP"/>
    <n v="10.36"/>
    <x v="0"/>
    <s v="A010"/>
    <s v="7107T"/>
    <n v="310000"/>
    <n v="310101"/>
    <s v="1110-1000-7107T"/>
    <n v="1401401"/>
    <n v="1401401"/>
    <s v="ZY"/>
    <s v="HRP1"/>
    <n v="310101"/>
    <s v="R"/>
    <s v=""/>
    <d v="2022-11-10T00:00:00"/>
    <d v="1899-12-30T12:41:14"/>
    <s v=""/>
    <s v=""/>
    <s v=""/>
    <s v="IGONZALES002"/>
    <s v=""/>
    <s v="S1"/>
    <x v="1"/>
    <x v="1"/>
    <x v="2"/>
  </r>
  <r>
    <n v="2964364"/>
    <n v="1766"/>
    <n v="2023"/>
    <s v="S"/>
    <x v="0"/>
    <s v="010-7810"/>
    <n v="775"/>
    <n v="775"/>
    <n v="9600323218"/>
    <x v="4"/>
    <d v="2022-11-14T00:00:00"/>
    <s v="ZP"/>
    <n v="29"/>
    <x v="0"/>
    <s v="A010"/>
    <s v="7107T"/>
    <n v="310000"/>
    <n v="310101"/>
    <s v="1110-1000-7107T"/>
    <n v="1401401"/>
    <n v="1401401"/>
    <s v="ZY"/>
    <s v="HRP1"/>
    <n v="310101"/>
    <s v="R"/>
    <s v=""/>
    <d v="2022-11-10T00:00:00"/>
    <d v="1899-12-30T12:21:55"/>
    <s v=""/>
    <s v=""/>
    <s v=""/>
    <s v="IGONZALES002"/>
    <s v=""/>
    <s v="S1"/>
    <x v="1"/>
    <x v="1"/>
    <x v="2"/>
  </r>
  <r>
    <n v="2964365"/>
    <n v="744"/>
    <n v="2023"/>
    <s v="S"/>
    <x v="0"/>
    <s v="010-7810"/>
    <n v="744"/>
    <n v="744"/>
    <n v="9600323265"/>
    <x v="4"/>
    <d v="2022-11-14T00:00:00"/>
    <s v="ZP"/>
    <n v="30.12"/>
    <x v="0"/>
    <s v="A010"/>
    <s v="7107T"/>
    <n v="310000"/>
    <n v="310101"/>
    <s v="1110-1000-7107T"/>
    <n v="1401401"/>
    <n v="1401401"/>
    <s v="ZY"/>
    <s v="HRP1"/>
    <n v="310101"/>
    <s v="R"/>
    <s v=""/>
    <d v="2022-11-10T00:00:00"/>
    <d v="1899-12-30T12:33:01"/>
    <s v=""/>
    <s v=""/>
    <s v=""/>
    <s v="IGONZALES002"/>
    <s v=""/>
    <s v="S1"/>
    <x v="1"/>
    <x v="1"/>
    <x v="2"/>
  </r>
  <r>
    <n v="2964394"/>
    <n v="2791"/>
    <n v="2023"/>
    <s v="S"/>
    <x v="0"/>
    <s v="010-7810"/>
    <n v="809"/>
    <n v="809"/>
    <n v="9600323328"/>
    <x v="4"/>
    <d v="2022-11-14T00:00:00"/>
    <s v="ZP"/>
    <n v="5.49"/>
    <x v="0"/>
    <s v="A010"/>
    <s v="7107T"/>
    <n v="310000"/>
    <n v="310101"/>
    <s v="1110-1000-7107T"/>
    <n v="1478601"/>
    <n v="1478601"/>
    <s v="ZY"/>
    <s v="HRP1"/>
    <n v="310101"/>
    <s v="R"/>
    <s v=""/>
    <d v="2022-11-10T00:00:00"/>
    <d v="1899-12-30T12:39:21"/>
    <s v=""/>
    <s v=""/>
    <s v=""/>
    <s v="IGONZALES002"/>
    <s v=""/>
    <s v="S1"/>
    <x v="1"/>
    <x v="3"/>
    <x v="2"/>
  </r>
  <r>
    <n v="2964402"/>
    <n v="92"/>
    <n v="2023"/>
    <s v="S"/>
    <x v="0"/>
    <s v="010-7810"/>
    <n v="92"/>
    <n v="92"/>
    <n v="9600323208"/>
    <x v="4"/>
    <d v="2022-11-14T00:00:00"/>
    <s v="ZP"/>
    <n v="43.86"/>
    <x v="0"/>
    <s v="A010"/>
    <s v="7107T"/>
    <n v="310000"/>
    <n v="310101"/>
    <s v="1110-1000-7107T"/>
    <n v="1401401"/>
    <n v="1401401"/>
    <s v="ZY"/>
    <s v="HRP1"/>
    <n v="310101"/>
    <s v="R"/>
    <s v=""/>
    <d v="2022-11-10T00:00:00"/>
    <d v="1899-12-30T12:24:30"/>
    <s v=""/>
    <s v=""/>
    <s v=""/>
    <s v="IGONZALES002"/>
    <s v=""/>
    <s v="S1"/>
    <x v="1"/>
    <x v="1"/>
    <x v="2"/>
  </r>
  <r>
    <n v="2964412"/>
    <n v="1530"/>
    <n v="2023"/>
    <s v="S"/>
    <x v="0"/>
    <s v="010-7810"/>
    <n v="539"/>
    <n v="539"/>
    <n v="9600323215"/>
    <x v="4"/>
    <d v="2022-11-14T00:00:00"/>
    <s v="ZP"/>
    <n v="15.14"/>
    <x v="0"/>
    <s v="A010"/>
    <s v="7107T"/>
    <n v="310000"/>
    <n v="310101"/>
    <s v="1110-1000-7107T"/>
    <n v="1465801"/>
    <n v="1465801"/>
    <s v="ZY"/>
    <s v="HRP1"/>
    <n v="310101"/>
    <s v="R"/>
    <s v=""/>
    <d v="2022-11-10T00:00:00"/>
    <d v="1899-12-30T12:26:02"/>
    <s v=""/>
    <s v=""/>
    <s v=""/>
    <s v="IGONZALES002"/>
    <s v=""/>
    <s v="S1"/>
    <x v="1"/>
    <x v="0"/>
    <x v="2"/>
  </r>
  <r>
    <n v="2964502"/>
    <n v="173"/>
    <n v="2023"/>
    <s v="S"/>
    <x v="0"/>
    <s v="010-7810"/>
    <n v="173"/>
    <n v="173"/>
    <n v="9600323411"/>
    <x v="4"/>
    <d v="2022-11-14T00:00:00"/>
    <s v="ZP"/>
    <n v="12.41"/>
    <x v="0"/>
    <s v="A010"/>
    <s v="7107T"/>
    <n v="310000"/>
    <n v="310101"/>
    <s v="1110-2100-7107T"/>
    <n v="1465801"/>
    <n v="1465801"/>
    <s v="ZY"/>
    <s v="HRP1"/>
    <n v="310101"/>
    <s v="R"/>
    <s v=""/>
    <d v="2022-11-10T00:00:00"/>
    <d v="1899-12-30T14:30:41"/>
    <s v=""/>
    <s v=""/>
    <s v=""/>
    <s v="IGONZALES002"/>
    <s v=""/>
    <s v="S1"/>
    <x v="1"/>
    <x v="0"/>
    <x v="2"/>
  </r>
  <r>
    <n v="2964502"/>
    <n v="1128"/>
    <n v="2023"/>
    <s v="S"/>
    <x v="0"/>
    <s v="010-7810"/>
    <n v="137"/>
    <n v="137"/>
    <n v="9600323412"/>
    <x v="4"/>
    <d v="2022-11-14T00:00:00"/>
    <s v="ZP"/>
    <n v="14.5"/>
    <x v="0"/>
    <s v="A010"/>
    <s v="7107T"/>
    <n v="310000"/>
    <n v="310101"/>
    <s v="1110-1000-7107T"/>
    <n v="1465801"/>
    <n v="1465801"/>
    <s v="ZY"/>
    <s v="HRP1"/>
    <n v="310101"/>
    <s v="R"/>
    <s v=""/>
    <d v="2022-11-10T00:00:00"/>
    <d v="1899-12-30T14:30:41"/>
    <s v=""/>
    <s v=""/>
    <s v=""/>
    <s v="IGONZALES002"/>
    <s v=""/>
    <s v="S1"/>
    <x v="1"/>
    <x v="0"/>
    <x v="2"/>
  </r>
  <r>
    <n v="2964330"/>
    <n v="237"/>
    <n v="2023"/>
    <s v="S"/>
    <x v="0"/>
    <s v="010-7810"/>
    <n v="237"/>
    <n v="237"/>
    <n v="9600323361"/>
    <x v="4"/>
    <d v="2022-11-14T00:00:00"/>
    <s v="ZP"/>
    <n v="0.76"/>
    <x v="0"/>
    <s v="A010"/>
    <s v="7107T"/>
    <n v="330000"/>
    <n v="330102"/>
    <s v="1110-1000-7107T"/>
    <n v="1401401"/>
    <n v="1401401"/>
    <s v="ZY"/>
    <s v="HRP1"/>
    <n v="330102"/>
    <s v="R"/>
    <s v=""/>
    <d v="2022-11-10T00:00:00"/>
    <d v="1899-12-30T12:41:14"/>
    <s v=""/>
    <s v=""/>
    <s v=""/>
    <s v="IGONZALES002"/>
    <s v=""/>
    <s v="S1"/>
    <x v="1"/>
    <x v="1"/>
    <x v="3"/>
  </r>
  <r>
    <n v="2964364"/>
    <n v="1829"/>
    <n v="2023"/>
    <s v="S"/>
    <x v="0"/>
    <s v="010-7810"/>
    <n v="838"/>
    <n v="838"/>
    <n v="9600323218"/>
    <x v="4"/>
    <d v="2022-11-14T00:00:00"/>
    <s v="ZP"/>
    <n v="2.0699999999999998"/>
    <x v="0"/>
    <s v="A010"/>
    <s v="7107T"/>
    <n v="330000"/>
    <n v="330102"/>
    <s v="1110-1000-7107T"/>
    <n v="1401401"/>
    <n v="1401401"/>
    <s v="ZY"/>
    <s v="HRP1"/>
    <n v="330102"/>
    <s v="R"/>
    <s v=""/>
    <d v="2022-11-10T00:00:00"/>
    <d v="1899-12-30T12:21:55"/>
    <s v=""/>
    <s v=""/>
    <s v=""/>
    <s v="IGONZALES002"/>
    <s v=""/>
    <s v="S1"/>
    <x v="1"/>
    <x v="1"/>
    <x v="3"/>
  </r>
  <r>
    <n v="2964365"/>
    <n v="745"/>
    <n v="2023"/>
    <s v="S"/>
    <x v="0"/>
    <s v="010-7810"/>
    <n v="745"/>
    <n v="745"/>
    <n v="9600323265"/>
    <x v="4"/>
    <d v="2022-11-14T00:00:00"/>
    <s v="ZP"/>
    <n v="2.38"/>
    <x v="0"/>
    <s v="A010"/>
    <s v="7107T"/>
    <n v="330000"/>
    <n v="330102"/>
    <s v="1110-1000-7107T"/>
    <n v="1401401"/>
    <n v="1401401"/>
    <s v="ZY"/>
    <s v="HRP1"/>
    <n v="330102"/>
    <s v="R"/>
    <s v=""/>
    <d v="2022-11-10T00:00:00"/>
    <d v="1899-12-30T12:33:01"/>
    <s v=""/>
    <s v=""/>
    <s v=""/>
    <s v="IGONZALES002"/>
    <s v=""/>
    <s v="S1"/>
    <x v="1"/>
    <x v="1"/>
    <x v="3"/>
  </r>
  <r>
    <n v="2964394"/>
    <n v="2786"/>
    <n v="2023"/>
    <s v="S"/>
    <x v="0"/>
    <s v="010-7810"/>
    <n v="804"/>
    <n v="804"/>
    <n v="9600323328"/>
    <x v="4"/>
    <d v="2022-11-14T00:00:00"/>
    <s v="ZP"/>
    <n v="0.06"/>
    <x v="0"/>
    <s v="A010"/>
    <s v="7107T"/>
    <n v="330000"/>
    <n v="330102"/>
    <s v="1110-1000-7107T"/>
    <n v="1478601"/>
    <n v="1478601"/>
    <s v="ZY"/>
    <s v="HRP1"/>
    <n v="330102"/>
    <s v="R"/>
    <s v=""/>
    <d v="2022-11-10T00:00:00"/>
    <d v="1899-12-30T12:39:21"/>
    <s v=""/>
    <s v=""/>
    <s v=""/>
    <s v="IGONZALES002"/>
    <s v=""/>
    <s v="S1"/>
    <x v="1"/>
    <x v="3"/>
    <x v="3"/>
  </r>
  <r>
    <n v="2964402"/>
    <n v="91"/>
    <n v="2023"/>
    <s v="S"/>
    <x v="0"/>
    <s v="010-7810"/>
    <n v="91"/>
    <n v="91"/>
    <n v="9600323208"/>
    <x v="4"/>
    <d v="2022-11-14T00:00:00"/>
    <s v="ZP"/>
    <n v="3.15"/>
    <x v="0"/>
    <s v="A010"/>
    <s v="7107T"/>
    <n v="330000"/>
    <n v="330102"/>
    <s v="1110-1000-7107T"/>
    <n v="1401401"/>
    <n v="1401401"/>
    <s v="ZY"/>
    <s v="HRP1"/>
    <n v="330102"/>
    <s v="R"/>
    <s v=""/>
    <d v="2022-11-10T00:00:00"/>
    <d v="1899-12-30T12:24:30"/>
    <s v=""/>
    <s v=""/>
    <s v=""/>
    <s v="IGONZALES002"/>
    <s v=""/>
    <s v="S1"/>
    <x v="1"/>
    <x v="1"/>
    <x v="3"/>
  </r>
  <r>
    <n v="2964412"/>
    <n v="1529"/>
    <n v="2023"/>
    <s v="S"/>
    <x v="0"/>
    <s v="010-7810"/>
    <n v="538"/>
    <n v="538"/>
    <n v="9600323215"/>
    <x v="4"/>
    <d v="2022-11-14T00:00:00"/>
    <s v="ZP"/>
    <n v="1.1399999999999999"/>
    <x v="0"/>
    <s v="A010"/>
    <s v="7107T"/>
    <n v="330000"/>
    <n v="330102"/>
    <s v="1110-1000-7107T"/>
    <n v="1465801"/>
    <n v="1465801"/>
    <s v="ZY"/>
    <s v="HRP1"/>
    <n v="330102"/>
    <s v="R"/>
    <s v=""/>
    <d v="2022-11-10T00:00:00"/>
    <d v="1899-12-30T12:26:02"/>
    <s v=""/>
    <s v=""/>
    <s v=""/>
    <s v="IGONZALES002"/>
    <s v=""/>
    <s v="S1"/>
    <x v="1"/>
    <x v="0"/>
    <x v="3"/>
  </r>
  <r>
    <n v="2964502"/>
    <n v="120"/>
    <n v="2023"/>
    <s v="S"/>
    <x v="0"/>
    <s v="010-7810"/>
    <n v="120"/>
    <n v="120"/>
    <n v="9600323411"/>
    <x v="4"/>
    <d v="2022-11-14T00:00:00"/>
    <s v="ZP"/>
    <n v="-0.04"/>
    <x v="0"/>
    <s v="A010"/>
    <s v="7107T"/>
    <n v="330000"/>
    <n v="330102"/>
    <s v="1110-2700-7107T"/>
    <n v="1465801"/>
    <n v="1465801"/>
    <s v="ZY"/>
    <s v="HRP1"/>
    <n v="330102"/>
    <s v="R"/>
    <s v=""/>
    <d v="2022-11-10T00:00:00"/>
    <d v="1899-12-30T14:30:41"/>
    <s v=""/>
    <s v=""/>
    <s v=""/>
    <s v="IGONZALES002"/>
    <s v=""/>
    <s v="S1"/>
    <x v="1"/>
    <x v="0"/>
    <x v="3"/>
  </r>
  <r>
    <n v="2964502"/>
    <n v="171"/>
    <n v="2023"/>
    <s v="S"/>
    <x v="0"/>
    <s v="010-7810"/>
    <n v="171"/>
    <n v="171"/>
    <n v="9600323411"/>
    <x v="4"/>
    <d v="2022-11-14T00:00:00"/>
    <s v="ZP"/>
    <n v="0.78"/>
    <x v="0"/>
    <s v="A010"/>
    <s v="7107T"/>
    <n v="330000"/>
    <n v="330102"/>
    <s v="1110-2100-7107T"/>
    <n v="1465801"/>
    <n v="1465801"/>
    <s v="ZY"/>
    <s v="HRP1"/>
    <n v="330102"/>
    <s v="R"/>
    <s v=""/>
    <d v="2022-11-10T00:00:00"/>
    <d v="1899-12-30T14:30:41"/>
    <s v=""/>
    <s v=""/>
    <s v=""/>
    <s v="IGONZALES002"/>
    <s v=""/>
    <s v="S1"/>
    <x v="1"/>
    <x v="0"/>
    <x v="3"/>
  </r>
  <r>
    <n v="2964502"/>
    <n v="1127"/>
    <n v="2023"/>
    <s v="S"/>
    <x v="0"/>
    <s v="010-7810"/>
    <n v="136"/>
    <n v="136"/>
    <n v="9600323412"/>
    <x v="4"/>
    <d v="2022-11-14T00:00:00"/>
    <s v="ZP"/>
    <n v="1.0900000000000001"/>
    <x v="0"/>
    <s v="A010"/>
    <s v="7107T"/>
    <n v="330000"/>
    <n v="330102"/>
    <s v="1110-1000-7107T"/>
    <n v="1465801"/>
    <n v="1465801"/>
    <s v="ZY"/>
    <s v="HRP1"/>
    <n v="330102"/>
    <s v="R"/>
    <s v=""/>
    <d v="2022-11-10T00:00:00"/>
    <d v="1899-12-30T14:30:41"/>
    <s v=""/>
    <s v=""/>
    <s v=""/>
    <s v="IGONZALES002"/>
    <s v=""/>
    <s v="S1"/>
    <x v="1"/>
    <x v="0"/>
    <x v="3"/>
  </r>
  <r>
    <n v="2964330"/>
    <n v="238"/>
    <n v="2023"/>
    <s v="S"/>
    <x v="0"/>
    <s v="010-7810"/>
    <n v="238"/>
    <n v="238"/>
    <n v="9600323361"/>
    <x v="4"/>
    <d v="2022-11-14T00:00:00"/>
    <s v="ZP"/>
    <n v="0.26"/>
    <x v="0"/>
    <s v="A010"/>
    <s v="7107T"/>
    <n v="350000"/>
    <n v="350101"/>
    <s v="1110-1000-7107T"/>
    <n v="1401401"/>
    <n v="1401401"/>
    <s v="ZY"/>
    <s v="HRP1"/>
    <n v="350101"/>
    <s v="R"/>
    <s v=""/>
    <d v="2022-11-10T00:00:00"/>
    <d v="1899-12-30T12:41:14"/>
    <s v=""/>
    <s v=""/>
    <s v=""/>
    <s v="IGONZALES002"/>
    <s v=""/>
    <s v="S1"/>
    <x v="1"/>
    <x v="1"/>
    <x v="7"/>
  </r>
  <r>
    <n v="2964364"/>
    <n v="1828"/>
    <n v="2023"/>
    <s v="S"/>
    <x v="0"/>
    <s v="010-7810"/>
    <n v="837"/>
    <n v="837"/>
    <n v="9600323218"/>
    <x v="4"/>
    <d v="2022-11-14T00:00:00"/>
    <s v="ZP"/>
    <n v="0.71"/>
    <x v="0"/>
    <s v="A010"/>
    <s v="7107T"/>
    <n v="350000"/>
    <n v="350101"/>
    <s v="1110-1000-7107T"/>
    <n v="1401401"/>
    <n v="1401401"/>
    <s v="ZY"/>
    <s v="HRP1"/>
    <n v="350101"/>
    <s v="R"/>
    <s v=""/>
    <d v="2022-11-10T00:00:00"/>
    <d v="1899-12-30T12:21:55"/>
    <s v=""/>
    <s v=""/>
    <s v=""/>
    <s v="IGONZALES002"/>
    <s v=""/>
    <s v="S1"/>
    <x v="1"/>
    <x v="1"/>
    <x v="7"/>
  </r>
  <r>
    <n v="2964365"/>
    <n v="742"/>
    <n v="2023"/>
    <s v="S"/>
    <x v="0"/>
    <s v="010-7810"/>
    <n v="742"/>
    <n v="742"/>
    <n v="9600323265"/>
    <x v="4"/>
    <d v="2022-11-14T00:00:00"/>
    <s v="ZP"/>
    <n v="0.82"/>
    <x v="0"/>
    <s v="A010"/>
    <s v="7107T"/>
    <n v="350000"/>
    <n v="350101"/>
    <s v="1110-1000-7107T"/>
    <n v="1401401"/>
    <n v="1401401"/>
    <s v="ZY"/>
    <s v="HRP1"/>
    <n v="350101"/>
    <s v="R"/>
    <s v=""/>
    <d v="2022-11-10T00:00:00"/>
    <d v="1899-12-30T12:33:01"/>
    <s v=""/>
    <s v=""/>
    <s v=""/>
    <s v="IGONZALES002"/>
    <s v=""/>
    <s v="S1"/>
    <x v="1"/>
    <x v="1"/>
    <x v="7"/>
  </r>
  <r>
    <n v="2964394"/>
    <n v="2777"/>
    <n v="2023"/>
    <s v="S"/>
    <x v="0"/>
    <s v="010-7810"/>
    <n v="795"/>
    <n v="795"/>
    <n v="9600323328"/>
    <x v="4"/>
    <d v="2022-11-14T00:00:00"/>
    <s v="ZP"/>
    <n v="0.02"/>
    <x v="0"/>
    <s v="A010"/>
    <s v="7107T"/>
    <n v="350000"/>
    <n v="350101"/>
    <s v="1110-1000-7107T"/>
    <n v="1478601"/>
    <n v="1478601"/>
    <s v="ZY"/>
    <s v="HRP1"/>
    <n v="350101"/>
    <s v="R"/>
    <s v=""/>
    <d v="2022-11-10T00:00:00"/>
    <d v="1899-12-30T12:39:21"/>
    <s v=""/>
    <s v=""/>
    <s v=""/>
    <s v="IGONZALES002"/>
    <s v=""/>
    <s v="S1"/>
    <x v="1"/>
    <x v="3"/>
    <x v="7"/>
  </r>
  <r>
    <n v="2964402"/>
    <n v="90"/>
    <n v="2023"/>
    <s v="S"/>
    <x v="0"/>
    <s v="010-7810"/>
    <n v="90"/>
    <n v="90"/>
    <n v="9600323208"/>
    <x v="4"/>
    <d v="2022-11-14T00:00:00"/>
    <s v="ZP"/>
    <n v="1.08"/>
    <x v="0"/>
    <s v="A010"/>
    <s v="7107T"/>
    <n v="350000"/>
    <n v="350101"/>
    <s v="1110-1000-7107T"/>
    <n v="1401401"/>
    <n v="1401401"/>
    <s v="ZY"/>
    <s v="HRP1"/>
    <n v="350101"/>
    <s v="R"/>
    <s v=""/>
    <d v="2022-11-10T00:00:00"/>
    <d v="1899-12-30T12:24:30"/>
    <s v=""/>
    <s v=""/>
    <s v=""/>
    <s v="IGONZALES002"/>
    <s v=""/>
    <s v="S1"/>
    <x v="1"/>
    <x v="1"/>
    <x v="7"/>
  </r>
  <r>
    <n v="2964412"/>
    <n v="1528"/>
    <n v="2023"/>
    <s v="S"/>
    <x v="0"/>
    <s v="010-7810"/>
    <n v="537"/>
    <n v="537"/>
    <n v="9600323215"/>
    <x v="4"/>
    <d v="2022-11-14T00:00:00"/>
    <s v="ZP"/>
    <n v="0.39"/>
    <x v="0"/>
    <s v="A010"/>
    <s v="7107T"/>
    <n v="350000"/>
    <n v="350101"/>
    <s v="1110-1000-7107T"/>
    <n v="1465801"/>
    <n v="1465801"/>
    <s v="ZY"/>
    <s v="HRP1"/>
    <n v="350101"/>
    <s v="R"/>
    <s v=""/>
    <d v="2022-11-10T00:00:00"/>
    <d v="1899-12-30T12:26:02"/>
    <s v=""/>
    <s v=""/>
    <s v=""/>
    <s v="IGONZALES002"/>
    <s v=""/>
    <s v="S1"/>
    <x v="1"/>
    <x v="0"/>
    <x v="7"/>
  </r>
  <r>
    <n v="2964502"/>
    <n v="1126"/>
    <n v="2023"/>
    <s v="S"/>
    <x v="0"/>
    <s v="010-7810"/>
    <n v="135"/>
    <n v="135"/>
    <n v="9600323412"/>
    <x v="4"/>
    <d v="2022-11-14T00:00:00"/>
    <s v="ZP"/>
    <n v="0.38"/>
    <x v="0"/>
    <s v="A010"/>
    <s v="7107T"/>
    <n v="350000"/>
    <n v="350101"/>
    <s v="1110-1000-7107T"/>
    <n v="1465801"/>
    <n v="1465801"/>
    <s v="ZY"/>
    <s v="HRP1"/>
    <n v="350101"/>
    <s v="R"/>
    <s v=""/>
    <d v="2022-11-10T00:00:00"/>
    <d v="1899-12-30T14:30:41"/>
    <s v=""/>
    <s v=""/>
    <s v=""/>
    <s v="IGONZALES002"/>
    <s v=""/>
    <s v="S1"/>
    <x v="1"/>
    <x v="0"/>
    <x v="7"/>
  </r>
  <r>
    <n v="2964502"/>
    <n v="125"/>
    <n v="2023"/>
    <s v="S"/>
    <x v="0"/>
    <s v="010-7810"/>
    <n v="125"/>
    <n v="125"/>
    <n v="9600323411"/>
    <x v="4"/>
    <d v="2022-11-14T00:00:00"/>
    <s v="ZP"/>
    <n v="-0.01"/>
    <x v="0"/>
    <s v="A010"/>
    <s v="7107T"/>
    <n v="350000"/>
    <n v="350101"/>
    <s v="1110-2700-7107T"/>
    <n v="1465801"/>
    <n v="1465801"/>
    <s v="ZY"/>
    <s v="HRP1"/>
    <n v="350101"/>
    <s v="R"/>
    <s v=""/>
    <d v="2022-11-10T00:00:00"/>
    <d v="1899-12-30T14:30:41"/>
    <s v=""/>
    <s v=""/>
    <s v=""/>
    <s v="IGONZALES002"/>
    <s v=""/>
    <s v="S1"/>
    <x v="1"/>
    <x v="0"/>
    <x v="7"/>
  </r>
  <r>
    <n v="2964502"/>
    <n v="169"/>
    <n v="2023"/>
    <s v="S"/>
    <x v="0"/>
    <s v="010-7810"/>
    <n v="169"/>
    <n v="169"/>
    <n v="9600323411"/>
    <x v="4"/>
    <d v="2022-11-14T00:00:00"/>
    <s v="ZP"/>
    <n v="0.27"/>
    <x v="0"/>
    <s v="A010"/>
    <s v="7107T"/>
    <n v="350000"/>
    <n v="350101"/>
    <s v="1110-2100-7107T"/>
    <n v="1465801"/>
    <n v="1465801"/>
    <s v="ZY"/>
    <s v="HRP1"/>
    <n v="350101"/>
    <s v="R"/>
    <s v=""/>
    <d v="2022-11-10T00:00:00"/>
    <d v="1899-12-30T14:30:41"/>
    <s v=""/>
    <s v=""/>
    <s v=""/>
    <s v="IGONZALES002"/>
    <s v=""/>
    <s v="S1"/>
    <x v="1"/>
    <x v="0"/>
    <x v="7"/>
  </r>
  <r>
    <n v="2964330"/>
    <n v="240"/>
    <n v="2023"/>
    <s v="S"/>
    <x v="0"/>
    <s v="010-7810"/>
    <n v="240"/>
    <n v="240"/>
    <n v="9600323361"/>
    <x v="4"/>
    <d v="2022-11-14T00:00:00"/>
    <s v="ZP"/>
    <n v="1.43"/>
    <x v="0"/>
    <s v="A010"/>
    <s v="7107T"/>
    <n v="360000"/>
    <n v="360101"/>
    <s v="1110-1000-7107T"/>
    <n v="1401401"/>
    <n v="1401401"/>
    <s v="ZY"/>
    <s v="HRP1"/>
    <n v="360101"/>
    <s v="R"/>
    <s v=""/>
    <d v="2022-11-10T00:00:00"/>
    <d v="1899-12-30T12:41:14"/>
    <s v=""/>
    <s v=""/>
    <s v=""/>
    <s v="IGONZALES002"/>
    <s v=""/>
    <s v="S1"/>
    <x v="1"/>
    <x v="1"/>
    <x v="8"/>
  </r>
  <r>
    <n v="2964364"/>
    <n v="1826"/>
    <n v="2023"/>
    <s v="S"/>
    <x v="0"/>
    <s v="010-7810"/>
    <n v="835"/>
    <n v="835"/>
    <n v="9600323218"/>
    <x v="4"/>
    <d v="2022-11-14T00:00:00"/>
    <s v="ZP"/>
    <n v="4"/>
    <x v="0"/>
    <s v="A010"/>
    <s v="7107T"/>
    <n v="360000"/>
    <n v="360101"/>
    <s v="1110-1000-7107T"/>
    <n v="1401401"/>
    <n v="1401401"/>
    <s v="ZY"/>
    <s v="HRP1"/>
    <n v="360101"/>
    <s v="R"/>
    <s v=""/>
    <d v="2022-11-10T00:00:00"/>
    <d v="1899-12-30T12:21:55"/>
    <s v=""/>
    <s v=""/>
    <s v=""/>
    <s v="IGONZALES002"/>
    <s v=""/>
    <s v="S1"/>
    <x v="1"/>
    <x v="1"/>
    <x v="8"/>
  </r>
  <r>
    <n v="2964365"/>
    <n v="746"/>
    <n v="2023"/>
    <s v="S"/>
    <x v="0"/>
    <s v="010-7810"/>
    <n v="746"/>
    <n v="746"/>
    <n v="9600323265"/>
    <x v="4"/>
    <d v="2022-11-14T00:00:00"/>
    <s v="ZP"/>
    <n v="4.1399999999999997"/>
    <x v="0"/>
    <s v="A010"/>
    <s v="7107T"/>
    <n v="360000"/>
    <n v="360101"/>
    <s v="1110-1000-7107T"/>
    <n v="1401401"/>
    <n v="1401401"/>
    <s v="ZY"/>
    <s v="HRP1"/>
    <n v="360101"/>
    <s v="R"/>
    <s v=""/>
    <d v="2022-11-10T00:00:00"/>
    <d v="1899-12-30T12:33:01"/>
    <s v=""/>
    <s v=""/>
    <s v=""/>
    <s v="IGONZALES002"/>
    <s v=""/>
    <s v="S1"/>
    <x v="1"/>
    <x v="1"/>
    <x v="8"/>
  </r>
  <r>
    <n v="2964394"/>
    <n v="2741"/>
    <n v="2023"/>
    <s v="S"/>
    <x v="0"/>
    <s v="010-7810"/>
    <n v="759"/>
    <n v="759"/>
    <n v="9600323328"/>
    <x v="4"/>
    <d v="2022-11-14T00:00:00"/>
    <s v="ZP"/>
    <n v="0.82"/>
    <x v="0"/>
    <s v="A010"/>
    <s v="7107T"/>
    <n v="360000"/>
    <n v="360101"/>
    <s v="1110-1000-7107T"/>
    <n v="1478601"/>
    <n v="1478601"/>
    <s v="ZY"/>
    <s v="HRP1"/>
    <n v="360101"/>
    <s v="R"/>
    <s v=""/>
    <d v="2022-11-10T00:00:00"/>
    <d v="1899-12-30T12:39:21"/>
    <s v=""/>
    <s v=""/>
    <s v=""/>
    <s v="IGONZALES002"/>
    <s v=""/>
    <s v="S1"/>
    <x v="1"/>
    <x v="3"/>
    <x v="8"/>
  </r>
  <r>
    <n v="2964402"/>
    <n v="88"/>
    <n v="2023"/>
    <s v="S"/>
    <x v="0"/>
    <s v="010-7810"/>
    <n v="88"/>
    <n v="88"/>
    <n v="9600323208"/>
    <x v="4"/>
    <d v="2022-11-14T00:00:00"/>
    <s v="ZP"/>
    <n v="6.04"/>
    <x v="0"/>
    <s v="A010"/>
    <s v="7107T"/>
    <n v="360000"/>
    <n v="360101"/>
    <s v="1110-1000-7107T"/>
    <n v="1401401"/>
    <n v="1401401"/>
    <s v="ZY"/>
    <s v="HRP1"/>
    <n v="360101"/>
    <s v="R"/>
    <s v=""/>
    <d v="2022-11-10T00:00:00"/>
    <d v="1899-12-30T12:24:30"/>
    <s v=""/>
    <s v=""/>
    <s v=""/>
    <s v="IGONZALES002"/>
    <s v=""/>
    <s v="S1"/>
    <x v="1"/>
    <x v="1"/>
    <x v="8"/>
  </r>
  <r>
    <n v="2964412"/>
    <n v="1526"/>
    <n v="2023"/>
    <s v="S"/>
    <x v="0"/>
    <s v="010-7810"/>
    <n v="535"/>
    <n v="535"/>
    <n v="9600323215"/>
    <x v="4"/>
    <d v="2022-11-14T00:00:00"/>
    <s v="ZP"/>
    <n v="2.08"/>
    <x v="0"/>
    <s v="A010"/>
    <s v="7107T"/>
    <n v="360000"/>
    <n v="360101"/>
    <s v="1110-1000-7107T"/>
    <n v="1465801"/>
    <n v="1465801"/>
    <s v="ZY"/>
    <s v="HRP1"/>
    <n v="360101"/>
    <s v="R"/>
    <s v=""/>
    <d v="2022-11-10T00:00:00"/>
    <d v="1899-12-30T12:26:02"/>
    <s v=""/>
    <s v=""/>
    <s v=""/>
    <s v="IGONZALES002"/>
    <s v=""/>
    <s v="S1"/>
    <x v="1"/>
    <x v="0"/>
    <x v="8"/>
  </r>
  <r>
    <n v="2964502"/>
    <n v="1123"/>
    <n v="2023"/>
    <s v="S"/>
    <x v="0"/>
    <s v="010-7810"/>
    <n v="132"/>
    <n v="132"/>
    <n v="9600323412"/>
    <x v="4"/>
    <d v="2022-11-14T00:00:00"/>
    <s v="ZP"/>
    <n v="2"/>
    <x v="0"/>
    <s v="A010"/>
    <s v="7107T"/>
    <n v="360000"/>
    <n v="360101"/>
    <s v="1110-1000-7107T"/>
    <n v="1465801"/>
    <n v="1465801"/>
    <s v="ZY"/>
    <s v="HRP1"/>
    <n v="360101"/>
    <s v="R"/>
    <s v=""/>
    <d v="2022-11-10T00:00:00"/>
    <d v="1899-12-30T14:30:41"/>
    <s v=""/>
    <s v=""/>
    <s v=""/>
    <s v="IGONZALES002"/>
    <s v=""/>
    <s v="S1"/>
    <x v="1"/>
    <x v="0"/>
    <x v="8"/>
  </r>
  <r>
    <n v="2964502"/>
    <n v="165"/>
    <n v="2023"/>
    <s v="S"/>
    <x v="0"/>
    <s v="010-7810"/>
    <n v="165"/>
    <n v="165"/>
    <n v="9600323411"/>
    <x v="4"/>
    <d v="2022-11-14T00:00:00"/>
    <s v="ZP"/>
    <n v="1.71"/>
    <x v="0"/>
    <s v="A010"/>
    <s v="7107T"/>
    <n v="360000"/>
    <n v="360101"/>
    <s v="1110-2100-7107T"/>
    <n v="1465801"/>
    <n v="1465801"/>
    <s v="ZY"/>
    <s v="HRP1"/>
    <n v="360101"/>
    <s v="R"/>
    <s v=""/>
    <d v="2022-11-10T00:00:00"/>
    <d v="1899-12-30T14:30:41"/>
    <s v=""/>
    <s v=""/>
    <s v=""/>
    <s v="IGONZALES002"/>
    <s v=""/>
    <s v="S1"/>
    <x v="1"/>
    <x v="0"/>
    <x v="8"/>
  </r>
  <r>
    <n v="5501175097"/>
    <n v="5"/>
    <n v="2023"/>
    <s v="S"/>
    <x v="0"/>
    <s v="010-7810"/>
    <n v="7"/>
    <n v="8"/>
    <n v="5501175097"/>
    <x v="4"/>
    <d v="2022-11-16T00:00:00"/>
    <n v="99"/>
    <n v="-0.01"/>
    <x v="0"/>
    <s v="A010"/>
    <s v="7107T"/>
    <n v="430000"/>
    <n v="430010"/>
    <s v="1110-1000-7107T"/>
    <n v="1401401"/>
    <n v="1401401"/>
    <s v="RE"/>
    <s v="RMRP"/>
    <n v="430010"/>
    <s v="R"/>
    <s v=""/>
    <d v="2022-11-16T00:00:00"/>
    <d v="1899-12-30T14:40:06"/>
    <s v=""/>
    <s v=""/>
    <s v=""/>
    <s v="WF-BATCH"/>
    <s v="4500745945"/>
    <s v="S1"/>
    <x v="2"/>
    <x v="1"/>
    <x v="11"/>
  </r>
  <r>
    <n v="5501175123"/>
    <n v="1"/>
    <n v="2023"/>
    <s v="S"/>
    <x v="0"/>
    <s v="010-7810"/>
    <n v="3"/>
    <n v="3"/>
    <n v="5501175123"/>
    <x v="4"/>
    <d v="2022-11-16T00:00:00"/>
    <n v="99"/>
    <n v="-328.4"/>
    <x v="0"/>
    <s v="A010"/>
    <s v="7107T"/>
    <n v="430000"/>
    <n v="430010"/>
    <s v="1110-1000-7107T"/>
    <n v="1764401"/>
    <n v="1764401"/>
    <s v="RE"/>
    <s v="RMRP"/>
    <n v="430010"/>
    <s v="R"/>
    <s v="20  LETRS PARTICIPANT MATERIALS BUNDLE ("/>
    <d v="2022-11-16T00:00:00"/>
    <d v="1899-12-30T14:54:28"/>
    <s v=""/>
    <s v=""/>
    <s v=""/>
    <s v="WF-BATCH"/>
    <s v="4500720189"/>
    <s v="S1"/>
    <x v="2"/>
    <x v="4"/>
    <x v="11"/>
  </r>
  <r>
    <n v="2964541"/>
    <n v="5935"/>
    <n v="2023"/>
    <s v="S"/>
    <x v="0"/>
    <s v="010-7810"/>
    <n v="980"/>
    <n v="980"/>
    <n v="9600323846"/>
    <x v="4"/>
    <d v="2022-11-30T00:00:00"/>
    <s v="ZP"/>
    <n v="2093.89"/>
    <x v="0"/>
    <s v="A010"/>
    <s v="7107T"/>
    <n v="110000"/>
    <n v="110005"/>
    <s v="1110-1000-7107T"/>
    <n v="1401401"/>
    <n v="1401401"/>
    <s v="ZY"/>
    <s v="HRP1"/>
    <n v="110005"/>
    <s v="R"/>
    <s v=""/>
    <d v="2022-11-17T00:00:00"/>
    <d v="1899-12-30T17:33:59"/>
    <s v=""/>
    <s v=""/>
    <s v=""/>
    <s v="RCORTES005"/>
    <s v=""/>
    <s v="S1"/>
    <x v="0"/>
    <x v="1"/>
    <x v="1"/>
  </r>
  <r>
    <n v="2964526"/>
    <n v="3545"/>
    <n v="2023"/>
    <s v="S"/>
    <x v="0"/>
    <s v="010-7810"/>
    <n v="572"/>
    <n v="572"/>
    <n v="9600323468"/>
    <x v="4"/>
    <d v="2022-11-30T00:00:00"/>
    <s v="ZP"/>
    <n v="1223.27"/>
    <x v="0"/>
    <s v="A010"/>
    <s v="7107T"/>
    <n v="210000"/>
    <n v="210001"/>
    <s v="1110-1000-7107T"/>
    <n v="1764401"/>
    <n v="1764401"/>
    <s v="ZY"/>
    <s v="HRP1"/>
    <n v="210001"/>
    <s v="R"/>
    <s v=""/>
    <d v="2022-11-17T00:00:00"/>
    <d v="1899-12-30T16:55:40"/>
    <s v=""/>
    <s v=""/>
    <s v=""/>
    <s v="RCORTES005"/>
    <s v=""/>
    <s v="S1"/>
    <x v="4"/>
    <x v="4"/>
    <x v="14"/>
  </r>
  <r>
    <n v="2966325"/>
    <n v="24481"/>
    <n v="2023"/>
    <s v="S"/>
    <x v="0"/>
    <s v="010-7810"/>
    <n v="697"/>
    <n v="697"/>
    <n v="9600323909"/>
    <x v="4"/>
    <d v="2022-11-30T00:00:00"/>
    <s v="ZP"/>
    <n v="2273.56"/>
    <x v="0"/>
    <s v="A010"/>
    <s v="7107T"/>
    <n v="210000"/>
    <n v="210001"/>
    <s v="1110-1000-7107T"/>
    <n v="1764401"/>
    <n v="1764401"/>
    <s v="ZY"/>
    <s v="HRP1"/>
    <n v="210001"/>
    <s v="R"/>
    <s v=""/>
    <d v="2022-11-17T00:00:00"/>
    <d v="1899-12-30T17:39:13"/>
    <s v=""/>
    <s v=""/>
    <s v=""/>
    <s v="RCORTES005"/>
    <s v=""/>
    <s v="S1"/>
    <x v="4"/>
    <x v="4"/>
    <x v="14"/>
  </r>
  <r>
    <n v="2964526"/>
    <n v="3549"/>
    <n v="2023"/>
    <s v="S"/>
    <x v="0"/>
    <s v="010-7810"/>
    <n v="576"/>
    <n v="576"/>
    <n v="9600323468"/>
    <x v="4"/>
    <d v="2022-11-30T00:00:00"/>
    <s v="ZP"/>
    <n v="310.33999999999997"/>
    <x v="0"/>
    <s v="A010"/>
    <s v="7107T"/>
    <n v="320000"/>
    <n v="320201"/>
    <s v="1110-1000-7107T"/>
    <n v="1764401"/>
    <n v="1764401"/>
    <s v="ZY"/>
    <s v="HRP1"/>
    <n v="320201"/>
    <s v="R"/>
    <s v=""/>
    <d v="2022-11-17T00:00:00"/>
    <d v="1899-12-30T16:55:40"/>
    <s v=""/>
    <s v=""/>
    <s v=""/>
    <s v="RCORTES005"/>
    <s v=""/>
    <s v="S1"/>
    <x v="1"/>
    <x v="4"/>
    <x v="15"/>
  </r>
  <r>
    <n v="2966325"/>
    <n v="24485"/>
    <n v="2023"/>
    <s v="S"/>
    <x v="0"/>
    <s v="010-7810"/>
    <n v="701"/>
    <n v="701"/>
    <n v="9600323909"/>
    <x v="4"/>
    <d v="2022-11-30T00:00:00"/>
    <s v="ZP"/>
    <n v="576.79999999999995"/>
    <x v="0"/>
    <s v="A010"/>
    <s v="7107T"/>
    <n v="320000"/>
    <n v="320201"/>
    <s v="1110-1000-7107T"/>
    <n v="1764401"/>
    <n v="1764401"/>
    <s v="ZY"/>
    <s v="HRP1"/>
    <n v="320201"/>
    <s v="R"/>
    <s v=""/>
    <d v="2022-11-17T00:00:00"/>
    <d v="1899-12-30T17:39:13"/>
    <s v=""/>
    <s v=""/>
    <s v=""/>
    <s v="RCORTES005"/>
    <s v=""/>
    <s v="S1"/>
    <x v="1"/>
    <x v="4"/>
    <x v="15"/>
  </r>
  <r>
    <n v="2964526"/>
    <n v="3548"/>
    <n v="2023"/>
    <s v="S"/>
    <x v="0"/>
    <s v="010-7810"/>
    <n v="575"/>
    <n v="575"/>
    <n v="9600323468"/>
    <x v="4"/>
    <d v="2022-11-30T00:00:00"/>
    <s v="ZP"/>
    <n v="75.84"/>
    <x v="0"/>
    <s v="A010"/>
    <s v="7107T"/>
    <n v="330000"/>
    <n v="330201"/>
    <s v="1110-1000-7107T"/>
    <n v="1764401"/>
    <n v="1764401"/>
    <s v="ZY"/>
    <s v="HRP1"/>
    <n v="330201"/>
    <s v="R"/>
    <s v=""/>
    <d v="2022-11-17T00:00:00"/>
    <d v="1899-12-30T16:55:40"/>
    <s v=""/>
    <s v=""/>
    <s v=""/>
    <s v="RCORTES005"/>
    <s v=""/>
    <s v="S1"/>
    <x v="1"/>
    <x v="4"/>
    <x v="17"/>
  </r>
  <r>
    <n v="2964526"/>
    <n v="3547"/>
    <n v="2023"/>
    <s v="S"/>
    <x v="0"/>
    <s v="010-7810"/>
    <n v="574"/>
    <n v="574"/>
    <n v="9600323468"/>
    <x v="4"/>
    <d v="2022-11-30T00:00:00"/>
    <s v="ZP"/>
    <n v="17.739999999999998"/>
    <x v="0"/>
    <s v="A010"/>
    <s v="7107T"/>
    <n v="330000"/>
    <n v="330202"/>
    <s v="1110-1000-7107T"/>
    <n v="1764401"/>
    <n v="1764401"/>
    <s v="ZY"/>
    <s v="HRP1"/>
    <n v="330202"/>
    <s v="R"/>
    <s v=""/>
    <d v="2022-11-17T00:00:00"/>
    <d v="1899-12-30T16:55:40"/>
    <s v=""/>
    <s v=""/>
    <s v=""/>
    <s v="RCORTES005"/>
    <s v=""/>
    <s v="S1"/>
    <x v="1"/>
    <x v="4"/>
    <x v="16"/>
  </r>
  <r>
    <n v="2964541"/>
    <n v="5933"/>
    <n v="2023"/>
    <s v="S"/>
    <x v="0"/>
    <s v="010-7810"/>
    <n v="978"/>
    <n v="978"/>
    <n v="9600323846"/>
    <x v="4"/>
    <d v="2022-11-30T00:00:00"/>
    <s v="ZP"/>
    <n v="28.91"/>
    <x v="0"/>
    <s v="A010"/>
    <s v="7107T"/>
    <n v="330000"/>
    <n v="330102"/>
    <s v="1110-1000-7107T"/>
    <n v="1401401"/>
    <n v="1401401"/>
    <s v="ZY"/>
    <s v="HRP1"/>
    <n v="330102"/>
    <s v="R"/>
    <s v=""/>
    <d v="2022-11-17T00:00:00"/>
    <d v="1899-12-30T17:33:59"/>
    <s v=""/>
    <s v=""/>
    <s v=""/>
    <s v="RCORTES005"/>
    <s v=""/>
    <s v="S1"/>
    <x v="1"/>
    <x v="1"/>
    <x v="3"/>
  </r>
  <r>
    <n v="2964541"/>
    <n v="5932"/>
    <n v="2023"/>
    <s v="S"/>
    <x v="0"/>
    <s v="010-7810"/>
    <n v="977"/>
    <n v="977"/>
    <n v="9600323846"/>
    <x v="4"/>
    <d v="2022-11-30T00:00:00"/>
    <s v="ZP"/>
    <n v="78.52"/>
    <x v="0"/>
    <s v="A010"/>
    <s v="7107T"/>
    <n v="330000"/>
    <n v="330103"/>
    <s v="1110-1000-7107T"/>
    <n v="1401401"/>
    <n v="1401401"/>
    <s v="ZY"/>
    <s v="HRP1"/>
    <n v="330103"/>
    <s v="R"/>
    <s v=""/>
    <d v="2022-11-17T00:00:00"/>
    <d v="1899-12-30T17:33:59"/>
    <s v=""/>
    <s v=""/>
    <s v=""/>
    <s v="RCORTES005"/>
    <s v=""/>
    <s v="S1"/>
    <x v="1"/>
    <x v="1"/>
    <x v="4"/>
  </r>
  <r>
    <n v="2966325"/>
    <n v="24483"/>
    <n v="2023"/>
    <s v="S"/>
    <x v="0"/>
    <s v="010-7810"/>
    <n v="699"/>
    <n v="699"/>
    <n v="9600323909"/>
    <x v="4"/>
    <d v="2022-11-30T00:00:00"/>
    <s v="ZP"/>
    <n v="32.97"/>
    <x v="0"/>
    <s v="A010"/>
    <s v="7107T"/>
    <n v="330000"/>
    <n v="330202"/>
    <s v="1110-1000-7107T"/>
    <n v="1764401"/>
    <n v="1764401"/>
    <s v="ZY"/>
    <s v="HRP1"/>
    <n v="330202"/>
    <s v="R"/>
    <s v=""/>
    <d v="2022-11-17T00:00:00"/>
    <d v="1899-12-30T17:39:13"/>
    <s v=""/>
    <s v=""/>
    <s v=""/>
    <s v="RCORTES005"/>
    <s v=""/>
    <s v="S1"/>
    <x v="1"/>
    <x v="4"/>
    <x v="16"/>
  </r>
  <r>
    <n v="2966325"/>
    <n v="24484"/>
    <n v="2023"/>
    <s v="S"/>
    <x v="0"/>
    <s v="010-7810"/>
    <n v="700"/>
    <n v="700"/>
    <n v="9600323909"/>
    <x v="4"/>
    <d v="2022-11-30T00:00:00"/>
    <s v="ZP"/>
    <n v="140.96"/>
    <x v="0"/>
    <s v="A010"/>
    <s v="7107T"/>
    <n v="330000"/>
    <n v="330201"/>
    <s v="1110-1000-7107T"/>
    <n v="1764401"/>
    <n v="1764401"/>
    <s v="ZY"/>
    <s v="HRP1"/>
    <n v="330201"/>
    <s v="R"/>
    <s v=""/>
    <d v="2022-11-17T00:00:00"/>
    <d v="1899-12-30T17:39:13"/>
    <s v=""/>
    <s v=""/>
    <s v=""/>
    <s v="RCORTES005"/>
    <s v=""/>
    <s v="S1"/>
    <x v="1"/>
    <x v="4"/>
    <x v="17"/>
  </r>
  <r>
    <n v="2964526"/>
    <n v="3520"/>
    <n v="2023"/>
    <s v="S"/>
    <x v="0"/>
    <s v="010-7810"/>
    <n v="547"/>
    <n v="547"/>
    <n v="9600323468"/>
    <x v="4"/>
    <d v="2022-11-30T00:00:00"/>
    <s v="ZP"/>
    <n v="1183.33"/>
    <x v="0"/>
    <s v="A010"/>
    <s v="7107T"/>
    <n v="340000"/>
    <n v="340201"/>
    <s v="1110-1000-7107T"/>
    <n v="1764401"/>
    <n v="1764401"/>
    <s v="ZY"/>
    <s v="HRP1"/>
    <n v="340201"/>
    <s v="R"/>
    <s v=""/>
    <d v="2022-11-17T00:00:00"/>
    <d v="1899-12-30T16:55:40"/>
    <s v=""/>
    <s v=""/>
    <s v=""/>
    <s v="RCORTES005"/>
    <s v=""/>
    <s v="S1"/>
    <x v="1"/>
    <x v="4"/>
    <x v="6"/>
  </r>
  <r>
    <n v="2964526"/>
    <n v="3546"/>
    <n v="2023"/>
    <s v="S"/>
    <x v="0"/>
    <s v="010-7810"/>
    <n v="573"/>
    <n v="573"/>
    <n v="9600323468"/>
    <x v="4"/>
    <d v="2022-11-30T00:00:00"/>
    <s v="ZP"/>
    <n v="6.11"/>
    <x v="0"/>
    <s v="A010"/>
    <s v="7107T"/>
    <n v="350000"/>
    <n v="350201"/>
    <s v="1110-1000-7107T"/>
    <n v="1764401"/>
    <n v="1764401"/>
    <s v="ZY"/>
    <s v="HRP1"/>
    <n v="350201"/>
    <s v="R"/>
    <s v=""/>
    <d v="2022-11-17T00:00:00"/>
    <d v="1899-12-30T16:55:40"/>
    <s v=""/>
    <s v=""/>
    <s v=""/>
    <s v="RCORTES005"/>
    <s v=""/>
    <s v="S1"/>
    <x v="1"/>
    <x v="4"/>
    <x v="18"/>
  </r>
  <r>
    <n v="2964541"/>
    <n v="5934"/>
    <n v="2023"/>
    <s v="S"/>
    <x v="0"/>
    <s v="010-7810"/>
    <n v="979"/>
    <n v="979"/>
    <n v="9600323846"/>
    <x v="4"/>
    <d v="2022-11-30T00:00:00"/>
    <s v="ZP"/>
    <n v="9.9700000000000006"/>
    <x v="0"/>
    <s v="A010"/>
    <s v="7107T"/>
    <n v="350000"/>
    <n v="350101"/>
    <s v="1110-1000-7107T"/>
    <n v="1401401"/>
    <n v="1401401"/>
    <s v="ZY"/>
    <s v="HRP1"/>
    <n v="350101"/>
    <s v="R"/>
    <s v=""/>
    <d v="2022-11-17T00:00:00"/>
    <d v="1899-12-30T17:33:59"/>
    <s v=""/>
    <s v=""/>
    <s v=""/>
    <s v="RCORTES005"/>
    <s v=""/>
    <s v="S1"/>
    <x v="1"/>
    <x v="1"/>
    <x v="7"/>
  </r>
  <r>
    <n v="2966325"/>
    <n v="24482"/>
    <n v="2023"/>
    <s v="S"/>
    <x v="0"/>
    <s v="010-7810"/>
    <n v="698"/>
    <n v="698"/>
    <n v="9600323909"/>
    <x v="4"/>
    <d v="2022-11-30T00:00:00"/>
    <s v="ZP"/>
    <n v="11.36"/>
    <x v="0"/>
    <s v="A010"/>
    <s v="7107T"/>
    <n v="350000"/>
    <n v="350201"/>
    <s v="1110-1000-7107T"/>
    <n v="1764401"/>
    <n v="1764401"/>
    <s v="ZY"/>
    <s v="HRP1"/>
    <n v="350201"/>
    <s v="R"/>
    <s v=""/>
    <d v="2022-11-17T00:00:00"/>
    <d v="1899-12-30T17:39:13"/>
    <s v=""/>
    <s v=""/>
    <s v=""/>
    <s v="RCORTES005"/>
    <s v=""/>
    <s v="S1"/>
    <x v="1"/>
    <x v="4"/>
    <x v="18"/>
  </r>
  <r>
    <n v="2964526"/>
    <n v="3544"/>
    <n v="2023"/>
    <s v="S"/>
    <x v="0"/>
    <s v="010-7810"/>
    <n v="571"/>
    <n v="571"/>
    <n v="9600323468"/>
    <x v="4"/>
    <d v="2022-11-30T00:00:00"/>
    <s v="ZP"/>
    <n v="32.17"/>
    <x v="0"/>
    <s v="A010"/>
    <s v="7107T"/>
    <n v="360000"/>
    <n v="360201"/>
    <s v="1110-1000-7107T"/>
    <n v="1764401"/>
    <n v="1764401"/>
    <s v="ZY"/>
    <s v="HRP1"/>
    <n v="360201"/>
    <s v="R"/>
    <s v=""/>
    <d v="2022-11-17T00:00:00"/>
    <d v="1899-12-30T16:55:40"/>
    <s v=""/>
    <s v=""/>
    <s v=""/>
    <s v="RCORTES005"/>
    <s v=""/>
    <s v="S1"/>
    <x v="1"/>
    <x v="4"/>
    <x v="19"/>
  </r>
  <r>
    <n v="2964541"/>
    <n v="5936"/>
    <n v="2023"/>
    <s v="S"/>
    <x v="0"/>
    <s v="010-7810"/>
    <n v="981"/>
    <n v="981"/>
    <n v="9600323846"/>
    <x v="4"/>
    <d v="2022-11-30T00:00:00"/>
    <s v="ZP"/>
    <n v="55.07"/>
    <x v="0"/>
    <s v="A010"/>
    <s v="7107T"/>
    <n v="360000"/>
    <n v="360101"/>
    <s v="1110-1000-7107T"/>
    <n v="1401401"/>
    <n v="1401401"/>
    <s v="ZY"/>
    <s v="HRP1"/>
    <n v="360101"/>
    <s v="R"/>
    <s v=""/>
    <d v="2022-11-17T00:00:00"/>
    <d v="1899-12-30T17:33:59"/>
    <s v=""/>
    <s v=""/>
    <s v=""/>
    <s v="RCORTES005"/>
    <s v=""/>
    <s v="S1"/>
    <x v="1"/>
    <x v="1"/>
    <x v="8"/>
  </r>
  <r>
    <n v="2966325"/>
    <n v="24480"/>
    <n v="2023"/>
    <s v="S"/>
    <x v="0"/>
    <s v="010-7810"/>
    <n v="696"/>
    <n v="696"/>
    <n v="9600323909"/>
    <x v="4"/>
    <d v="2022-11-30T00:00:00"/>
    <s v="ZP"/>
    <n v="59.8"/>
    <x v="0"/>
    <s v="A010"/>
    <s v="7107T"/>
    <n v="360000"/>
    <n v="360201"/>
    <s v="1110-1000-7107T"/>
    <n v="1764401"/>
    <n v="1764401"/>
    <s v="ZY"/>
    <s v="HRP1"/>
    <n v="360201"/>
    <s v="R"/>
    <s v=""/>
    <d v="2022-11-17T00:00:00"/>
    <d v="1899-12-30T17:39:13"/>
    <s v=""/>
    <s v=""/>
    <s v=""/>
    <s v="RCORTES005"/>
    <s v=""/>
    <s v="S1"/>
    <x v="1"/>
    <x v="4"/>
    <x v="19"/>
  </r>
  <r>
    <n v="2964526"/>
    <n v="3550"/>
    <n v="2023"/>
    <s v="S"/>
    <x v="0"/>
    <s v="010-7810"/>
    <n v="577"/>
    <n v="577"/>
    <n v="9600323468"/>
    <x v="4"/>
    <d v="2022-11-30T00:00:00"/>
    <s v="ZP"/>
    <n v="375"/>
    <x v="0"/>
    <s v="A010"/>
    <s v="7107T"/>
    <n v="370000"/>
    <n v="370201"/>
    <s v="1110-1000-7107T"/>
    <n v="1764401"/>
    <n v="1764401"/>
    <s v="ZY"/>
    <s v="HRP1"/>
    <n v="370201"/>
    <s v="R"/>
    <s v=""/>
    <d v="2022-11-17T00:00:00"/>
    <d v="1899-12-30T16:55:40"/>
    <s v=""/>
    <s v=""/>
    <s v=""/>
    <s v="RCORTES005"/>
    <s v=""/>
    <s v="S1"/>
    <x v="1"/>
    <x v="4"/>
    <x v="10"/>
  </r>
  <r>
    <n v="2968061"/>
    <n v="1883"/>
    <n v="2023"/>
    <s v="S"/>
    <x v="0"/>
    <s v="010-7810"/>
    <n v="892"/>
    <n v="892"/>
    <n v="9600324110"/>
    <x v="4"/>
    <d v="2022-11-30T00:00:00"/>
    <s v="ZP"/>
    <n v="8028.45"/>
    <x v="0"/>
    <s v="A010"/>
    <s v="7107T"/>
    <n v="110000"/>
    <n v="110001"/>
    <s v="1110-1000-7107T"/>
    <n v="1401401"/>
    <n v="1401401"/>
    <s v="ZY"/>
    <s v="HRP1"/>
    <n v="110001"/>
    <s v="R"/>
    <s v=""/>
    <d v="2022-11-28T00:00:00"/>
    <d v="1899-12-30T09:13:04"/>
    <s v=""/>
    <s v=""/>
    <s v=""/>
    <s v="RCORTES005"/>
    <s v=""/>
    <s v="S1"/>
    <x v="0"/>
    <x v="1"/>
    <x v="0"/>
  </r>
  <r>
    <n v="2968107"/>
    <n v="531"/>
    <n v="2023"/>
    <s v="S"/>
    <x v="0"/>
    <s v="010-7810"/>
    <n v="531"/>
    <n v="531"/>
    <n v="9600324094"/>
    <x v="4"/>
    <d v="2022-11-30T00:00:00"/>
    <s v="ZP"/>
    <n v="2105.34"/>
    <x v="0"/>
    <s v="A010"/>
    <s v="7107T"/>
    <n v="110000"/>
    <n v="110004"/>
    <s v="1110-1000-7107T"/>
    <n v="1478601"/>
    <n v="1478601"/>
    <s v="ZY"/>
    <s v="HRP1"/>
    <n v="110004"/>
    <s v="R"/>
    <s v=""/>
    <d v="2022-11-28T00:00:00"/>
    <d v="1899-12-30T09:10:44"/>
    <s v=""/>
    <s v=""/>
    <s v=""/>
    <s v="RCORTES005"/>
    <s v=""/>
    <s v="S1"/>
    <x v="0"/>
    <x v="3"/>
    <x v="21"/>
  </r>
  <r>
    <n v="2968107"/>
    <n v="437"/>
    <n v="2023"/>
    <s v="S"/>
    <x v="0"/>
    <s v="010-7810"/>
    <n v="437"/>
    <n v="437"/>
    <n v="9600324094"/>
    <x v="4"/>
    <d v="2022-11-30T00:00:00"/>
    <s v="ZP"/>
    <n v="-1560.04"/>
    <x v="0"/>
    <s v="A010"/>
    <s v="7107T"/>
    <n v="110000"/>
    <n v="110004"/>
    <s v="1110-1000-7107T"/>
    <n v="1478601"/>
    <n v="1478601"/>
    <s v="ZY"/>
    <s v="HRP1"/>
    <n v="110004"/>
    <s v="R"/>
    <s v=""/>
    <d v="2022-11-28T00:00:00"/>
    <d v="1899-12-30T09:10:44"/>
    <s v=""/>
    <s v=""/>
    <s v=""/>
    <s v="RCORTES005"/>
    <s v=""/>
    <s v="S1"/>
    <x v="0"/>
    <x v="3"/>
    <x v="21"/>
  </r>
  <r>
    <n v="2968274"/>
    <n v="3772"/>
    <n v="2023"/>
    <s v="S"/>
    <x v="0"/>
    <s v="010-7810"/>
    <n v="799"/>
    <n v="799"/>
    <n v="9600324075"/>
    <x v="4"/>
    <d v="2022-11-30T00:00:00"/>
    <s v="ZP"/>
    <n v="158.51"/>
    <x v="0"/>
    <s v="A010"/>
    <s v="7107T"/>
    <n v="110000"/>
    <n v="110004"/>
    <s v="1110-1000-7107T"/>
    <n v="1465801"/>
    <n v="1465801"/>
    <s v="ZY"/>
    <s v="HRP1"/>
    <n v="110004"/>
    <s v="R"/>
    <s v=""/>
    <d v="2022-11-28T00:00:00"/>
    <d v="1899-12-30T09:01:43"/>
    <s v=""/>
    <s v=""/>
    <s v=""/>
    <s v="RCORTES005"/>
    <s v=""/>
    <s v="S1"/>
    <x v="0"/>
    <x v="0"/>
    <x v="21"/>
  </r>
  <r>
    <n v="2968286"/>
    <n v="4585"/>
    <n v="2023"/>
    <s v="S"/>
    <x v="0"/>
    <s v="010-7810"/>
    <n v="621"/>
    <n v="621"/>
    <n v="9600324054"/>
    <x v="4"/>
    <d v="2022-11-30T00:00:00"/>
    <s v="ZP"/>
    <n v="151.86000000000001"/>
    <x v="0"/>
    <s v="A010"/>
    <s v="7107T"/>
    <n v="110000"/>
    <n v="110004"/>
    <s v="1110-1000-7107T"/>
    <n v="1465801"/>
    <n v="1465801"/>
    <s v="ZY"/>
    <s v="HRP1"/>
    <n v="110004"/>
    <s v="R"/>
    <s v=""/>
    <d v="2022-11-28T00:00:00"/>
    <d v="1899-12-30T09:03:55"/>
    <s v=""/>
    <s v=""/>
    <s v=""/>
    <s v="RCORTES005"/>
    <s v=""/>
    <s v="S1"/>
    <x v="0"/>
    <x v="0"/>
    <x v="21"/>
  </r>
  <r>
    <n v="2968295"/>
    <n v="8482"/>
    <n v="2023"/>
    <s v="S"/>
    <x v="0"/>
    <s v="010-7810"/>
    <n v="554"/>
    <n v="554"/>
    <n v="9600324151"/>
    <x v="4"/>
    <d v="2022-11-30T00:00:00"/>
    <s v="ZP"/>
    <n v="579.72"/>
    <x v="0"/>
    <s v="A010"/>
    <s v="7107T"/>
    <n v="110000"/>
    <n v="110004"/>
    <s v="1110-1000-7107T"/>
    <n v="1465801"/>
    <n v="1465801"/>
    <s v="ZY"/>
    <s v="HRP1"/>
    <n v="110004"/>
    <s v="R"/>
    <s v=""/>
    <d v="2022-11-28T00:00:00"/>
    <d v="1899-12-30T09:02:15"/>
    <s v=""/>
    <s v=""/>
    <s v=""/>
    <s v="RCORTES005"/>
    <s v=""/>
    <s v="S1"/>
    <x v="0"/>
    <x v="0"/>
    <x v="21"/>
  </r>
  <r>
    <n v="2968295"/>
    <n v="8475"/>
    <n v="2023"/>
    <s v="S"/>
    <x v="0"/>
    <s v="010-7810"/>
    <n v="547"/>
    <n v="547"/>
    <n v="9600324151"/>
    <x v="4"/>
    <d v="2022-11-30T00:00:00"/>
    <s v="ZP"/>
    <n v="-474.32"/>
    <x v="0"/>
    <s v="A010"/>
    <s v="7107T"/>
    <n v="110000"/>
    <n v="110004"/>
    <s v="1110-1000-7107T"/>
    <n v="1465801"/>
    <n v="1465801"/>
    <s v="ZY"/>
    <s v="HRP1"/>
    <n v="110004"/>
    <s v="R"/>
    <s v=""/>
    <d v="2022-11-28T00:00:00"/>
    <d v="1899-12-30T09:02:15"/>
    <s v=""/>
    <s v=""/>
    <s v=""/>
    <s v="RCORTES005"/>
    <s v=""/>
    <s v="S1"/>
    <x v="0"/>
    <x v="0"/>
    <x v="21"/>
  </r>
  <r>
    <n v="2968286"/>
    <n v="8730"/>
    <n v="2023"/>
    <s v="S"/>
    <x v="0"/>
    <s v="010-7810"/>
    <n v="802"/>
    <n v="802"/>
    <n v="9600324058"/>
    <x v="4"/>
    <d v="2022-11-30T00:00:00"/>
    <s v="ZP"/>
    <n v="-64.95"/>
    <x v="0"/>
    <s v="A010"/>
    <s v="7107T"/>
    <n v="130000"/>
    <n v="130024"/>
    <s v="1110-2100-7107T"/>
    <n v="1465801"/>
    <n v="1465801"/>
    <s v="ZY"/>
    <s v="HRP1"/>
    <n v="130024"/>
    <s v="R"/>
    <s v=""/>
    <d v="2022-11-28T00:00:00"/>
    <d v="1899-12-30T09:03:55"/>
    <s v=""/>
    <s v=""/>
    <s v=""/>
    <s v="RCORTES005"/>
    <s v=""/>
    <s v="S1"/>
    <x v="0"/>
    <x v="0"/>
    <x v="22"/>
  </r>
  <r>
    <n v="2968286"/>
    <n v="8743"/>
    <n v="2023"/>
    <s v="S"/>
    <x v="0"/>
    <s v="010-7810"/>
    <n v="815"/>
    <n v="815"/>
    <n v="9600324058"/>
    <x v="4"/>
    <d v="2022-11-30T00:00:00"/>
    <s v="ZP"/>
    <n v="129.88999999999999"/>
    <x v="0"/>
    <s v="A010"/>
    <s v="7107T"/>
    <n v="130000"/>
    <n v="130024"/>
    <s v="1110-2100-7107T"/>
    <n v="1465801"/>
    <n v="1465801"/>
    <s v="ZY"/>
    <s v="HRP1"/>
    <n v="130024"/>
    <s v="R"/>
    <s v=""/>
    <d v="2022-11-28T00:00:00"/>
    <d v="1899-12-30T09:03:55"/>
    <s v=""/>
    <s v=""/>
    <s v=""/>
    <s v="RCORTES005"/>
    <s v=""/>
    <s v="S1"/>
    <x v="0"/>
    <x v="0"/>
    <x v="22"/>
  </r>
  <r>
    <n v="2968061"/>
    <n v="1880"/>
    <n v="2023"/>
    <s v="S"/>
    <x v="0"/>
    <s v="010-7810"/>
    <n v="889"/>
    <n v="889"/>
    <n v="9600324110"/>
    <x v="4"/>
    <d v="2022-11-30T00:00:00"/>
    <s v="ZP"/>
    <n v="1533.43"/>
    <x v="0"/>
    <s v="A010"/>
    <s v="7107T"/>
    <n v="310000"/>
    <n v="310101"/>
    <s v="1110-1000-7107T"/>
    <n v="1401401"/>
    <n v="1401401"/>
    <s v="ZY"/>
    <s v="HRP1"/>
    <n v="310101"/>
    <s v="R"/>
    <s v=""/>
    <d v="2022-11-28T00:00:00"/>
    <d v="1899-12-30T09:13:04"/>
    <s v=""/>
    <s v=""/>
    <s v=""/>
    <s v="RCORTES005"/>
    <s v=""/>
    <s v="S1"/>
    <x v="1"/>
    <x v="1"/>
    <x v="2"/>
  </r>
  <r>
    <n v="2968107"/>
    <n v="441"/>
    <n v="2023"/>
    <s v="S"/>
    <x v="0"/>
    <s v="010-7810"/>
    <n v="441"/>
    <n v="441"/>
    <n v="9600324094"/>
    <x v="4"/>
    <d v="2022-11-30T00:00:00"/>
    <s v="ZP"/>
    <n v="92.26"/>
    <x v="0"/>
    <s v="A010"/>
    <s v="7107T"/>
    <n v="310000"/>
    <n v="310101"/>
    <s v="1110-1000-7107T"/>
    <n v="1478601"/>
    <n v="1478601"/>
    <s v="ZY"/>
    <s v="HRP1"/>
    <n v="310101"/>
    <s v="R"/>
    <s v=""/>
    <d v="2022-11-28T00:00:00"/>
    <d v="1899-12-30T09:10:44"/>
    <s v=""/>
    <s v=""/>
    <s v=""/>
    <s v="RCORTES005"/>
    <s v=""/>
    <s v="S1"/>
    <x v="1"/>
    <x v="3"/>
    <x v="2"/>
  </r>
  <r>
    <n v="2968274"/>
    <n v="3769"/>
    <n v="2023"/>
    <s v="S"/>
    <x v="0"/>
    <s v="010-7810"/>
    <n v="796"/>
    <n v="796"/>
    <n v="9600324075"/>
    <x v="4"/>
    <d v="2022-11-30T00:00:00"/>
    <s v="ZP"/>
    <n v="30.28"/>
    <x v="0"/>
    <s v="A010"/>
    <s v="7107T"/>
    <n v="310000"/>
    <n v="310101"/>
    <s v="1110-1000-7107T"/>
    <n v="1465801"/>
    <n v="1465801"/>
    <s v="ZY"/>
    <s v="HRP1"/>
    <n v="310101"/>
    <s v="R"/>
    <s v=""/>
    <d v="2022-11-28T00:00:00"/>
    <d v="1899-12-30T09:01:43"/>
    <s v=""/>
    <s v=""/>
    <s v=""/>
    <s v="RCORTES005"/>
    <s v=""/>
    <s v="S1"/>
    <x v="1"/>
    <x v="0"/>
    <x v="2"/>
  </r>
  <r>
    <n v="2968286"/>
    <n v="4584"/>
    <n v="2023"/>
    <s v="S"/>
    <x v="0"/>
    <s v="010-7810"/>
    <n v="620"/>
    <n v="620"/>
    <n v="9600324054"/>
    <x v="4"/>
    <d v="2022-11-30T00:00:00"/>
    <s v="ZP"/>
    <n v="29"/>
    <x v="0"/>
    <s v="A010"/>
    <s v="7107T"/>
    <n v="310000"/>
    <n v="310101"/>
    <s v="1110-1000-7107T"/>
    <n v="1465801"/>
    <n v="1465801"/>
    <s v="ZY"/>
    <s v="HRP1"/>
    <n v="310101"/>
    <s v="R"/>
    <s v=""/>
    <d v="2022-11-28T00:00:00"/>
    <d v="1899-12-30T09:03:55"/>
    <s v=""/>
    <s v=""/>
    <s v=""/>
    <s v="RCORTES005"/>
    <s v=""/>
    <s v="S1"/>
    <x v="1"/>
    <x v="0"/>
    <x v="2"/>
  </r>
  <r>
    <n v="2968286"/>
    <n v="8740"/>
    <n v="2023"/>
    <s v="S"/>
    <x v="0"/>
    <s v="010-7810"/>
    <n v="812"/>
    <n v="812"/>
    <n v="9600324058"/>
    <x v="4"/>
    <d v="2022-11-30T00:00:00"/>
    <s v="ZP"/>
    <n v="12.4"/>
    <x v="0"/>
    <s v="A010"/>
    <s v="7107T"/>
    <n v="310000"/>
    <n v="310101"/>
    <s v="1110-2100-7107T"/>
    <n v="1465801"/>
    <n v="1465801"/>
    <s v="ZY"/>
    <s v="HRP1"/>
    <n v="310101"/>
    <s v="R"/>
    <s v=""/>
    <d v="2022-11-28T00:00:00"/>
    <d v="1899-12-30T09:03:55"/>
    <s v=""/>
    <s v=""/>
    <s v=""/>
    <s v="RCORTES005"/>
    <s v=""/>
    <s v="S1"/>
    <x v="1"/>
    <x v="0"/>
    <x v="2"/>
  </r>
  <r>
    <n v="2968295"/>
    <n v="8481"/>
    <n v="2023"/>
    <s v="S"/>
    <x v="0"/>
    <s v="010-7810"/>
    <n v="553"/>
    <n v="553"/>
    <n v="9600324151"/>
    <x v="4"/>
    <d v="2022-11-30T00:00:00"/>
    <s v="ZP"/>
    <n v="20.13"/>
    <x v="0"/>
    <s v="A010"/>
    <s v="7107T"/>
    <n v="310000"/>
    <n v="310101"/>
    <s v="1110-1000-7107T"/>
    <n v="1465801"/>
    <n v="1465801"/>
    <s v="ZY"/>
    <s v="HRP1"/>
    <n v="310101"/>
    <s v="R"/>
    <s v=""/>
    <d v="2022-11-28T00:00:00"/>
    <d v="1899-12-30T09:02:15"/>
    <s v=""/>
    <s v=""/>
    <s v=""/>
    <s v="RCORTES005"/>
    <s v=""/>
    <s v="S1"/>
    <x v="1"/>
    <x v="0"/>
    <x v="2"/>
  </r>
  <r>
    <n v="2968061"/>
    <n v="1881"/>
    <n v="2023"/>
    <s v="S"/>
    <x v="0"/>
    <s v="010-7810"/>
    <n v="890"/>
    <n v="890"/>
    <n v="9600324110"/>
    <x v="4"/>
    <d v="2022-11-30T00:00:00"/>
    <s v="ZP"/>
    <n v="116.41"/>
    <x v="0"/>
    <s v="A010"/>
    <s v="7107T"/>
    <n v="330000"/>
    <n v="330102"/>
    <s v="1110-1000-7107T"/>
    <n v="1401401"/>
    <n v="1401401"/>
    <s v="ZY"/>
    <s v="HRP1"/>
    <n v="330102"/>
    <s v="R"/>
    <s v=""/>
    <d v="2022-11-28T00:00:00"/>
    <d v="1899-12-30T09:13:04"/>
    <s v=""/>
    <s v=""/>
    <s v=""/>
    <s v="RCORTES005"/>
    <s v=""/>
    <s v="S1"/>
    <x v="1"/>
    <x v="1"/>
    <x v="3"/>
  </r>
  <r>
    <n v="2968107"/>
    <n v="450"/>
    <n v="2023"/>
    <s v="S"/>
    <x v="0"/>
    <s v="010-7810"/>
    <n v="450"/>
    <n v="450"/>
    <n v="9600324094"/>
    <x v="4"/>
    <d v="2022-11-30T00:00:00"/>
    <s v="ZP"/>
    <n v="-0.3"/>
    <x v="0"/>
    <s v="A010"/>
    <s v="7107T"/>
    <n v="330000"/>
    <n v="330102"/>
    <s v="1110-1000-7107T"/>
    <n v="1478601"/>
    <n v="1478601"/>
    <s v="ZY"/>
    <s v="HRP1"/>
    <n v="330102"/>
    <s v="R"/>
    <s v=""/>
    <d v="2022-11-28T00:00:00"/>
    <d v="1899-12-30T09:10:44"/>
    <s v=""/>
    <s v=""/>
    <s v=""/>
    <s v="RCORTES005"/>
    <s v=""/>
    <s v="S1"/>
    <x v="1"/>
    <x v="3"/>
    <x v="3"/>
  </r>
  <r>
    <n v="2968274"/>
    <n v="3770"/>
    <n v="2023"/>
    <s v="S"/>
    <x v="0"/>
    <s v="010-7810"/>
    <n v="797"/>
    <n v="797"/>
    <n v="9600324075"/>
    <x v="4"/>
    <d v="2022-11-30T00:00:00"/>
    <s v="ZP"/>
    <n v="2.1800000000000002"/>
    <x v="0"/>
    <s v="A010"/>
    <s v="7107T"/>
    <n v="330000"/>
    <n v="330102"/>
    <s v="1110-1000-7107T"/>
    <n v="1465801"/>
    <n v="1465801"/>
    <s v="ZY"/>
    <s v="HRP1"/>
    <n v="330102"/>
    <s v="R"/>
    <s v=""/>
    <d v="2022-11-28T00:00:00"/>
    <d v="1899-12-30T09:01:43"/>
    <s v=""/>
    <s v=""/>
    <s v=""/>
    <s v="RCORTES005"/>
    <s v=""/>
    <s v="S1"/>
    <x v="1"/>
    <x v="0"/>
    <x v="3"/>
  </r>
  <r>
    <n v="2968286"/>
    <n v="4582"/>
    <n v="2023"/>
    <s v="S"/>
    <x v="0"/>
    <s v="010-7810"/>
    <n v="618"/>
    <n v="618"/>
    <n v="9600324054"/>
    <x v="4"/>
    <d v="2022-11-30T00:00:00"/>
    <s v="ZP"/>
    <n v="2.2000000000000002"/>
    <x v="0"/>
    <s v="A010"/>
    <s v="7107T"/>
    <n v="330000"/>
    <n v="330102"/>
    <s v="1110-1000-7107T"/>
    <n v="1465801"/>
    <n v="1465801"/>
    <s v="ZY"/>
    <s v="HRP1"/>
    <n v="330102"/>
    <s v="R"/>
    <s v=""/>
    <d v="2022-11-28T00:00:00"/>
    <d v="1899-12-30T09:03:55"/>
    <s v=""/>
    <s v=""/>
    <s v=""/>
    <s v="RCORTES005"/>
    <s v=""/>
    <s v="S1"/>
    <x v="1"/>
    <x v="0"/>
    <x v="3"/>
  </r>
  <r>
    <n v="2968286"/>
    <n v="8727"/>
    <n v="2023"/>
    <s v="S"/>
    <x v="0"/>
    <s v="010-7810"/>
    <n v="799"/>
    <n v="799"/>
    <n v="9600324058"/>
    <x v="4"/>
    <d v="2022-11-30T00:00:00"/>
    <s v="ZP"/>
    <n v="-0.01"/>
    <x v="0"/>
    <s v="A010"/>
    <s v="7107T"/>
    <n v="330000"/>
    <n v="330102"/>
    <s v="1110-2700-7107T"/>
    <n v="1465801"/>
    <n v="1465801"/>
    <s v="ZY"/>
    <s v="HRP1"/>
    <n v="330102"/>
    <s v="R"/>
    <s v=""/>
    <d v="2022-11-28T00:00:00"/>
    <d v="1899-12-30T09:03:55"/>
    <s v=""/>
    <s v=""/>
    <s v=""/>
    <s v="RCORTES005"/>
    <s v=""/>
    <s v="S1"/>
    <x v="1"/>
    <x v="0"/>
    <x v="3"/>
  </r>
  <r>
    <n v="2968286"/>
    <n v="8737"/>
    <n v="2023"/>
    <s v="S"/>
    <x v="0"/>
    <s v="010-7810"/>
    <n v="809"/>
    <n v="809"/>
    <n v="9600324058"/>
    <x v="4"/>
    <d v="2022-11-30T00:00:00"/>
    <s v="ZP"/>
    <n v="0.71"/>
    <x v="0"/>
    <s v="A010"/>
    <s v="7107T"/>
    <n v="330000"/>
    <n v="330102"/>
    <s v="1110-2100-7107T"/>
    <n v="1465801"/>
    <n v="1465801"/>
    <s v="ZY"/>
    <s v="HRP1"/>
    <n v="330102"/>
    <s v="R"/>
    <s v=""/>
    <d v="2022-11-28T00:00:00"/>
    <d v="1899-12-30T09:03:55"/>
    <s v=""/>
    <s v=""/>
    <s v=""/>
    <s v="RCORTES005"/>
    <s v=""/>
    <s v="S1"/>
    <x v="1"/>
    <x v="0"/>
    <x v="3"/>
  </r>
  <r>
    <n v="2968295"/>
    <n v="8480"/>
    <n v="2023"/>
    <s v="S"/>
    <x v="0"/>
    <s v="010-7810"/>
    <n v="552"/>
    <n v="552"/>
    <n v="9600324151"/>
    <x v="4"/>
    <d v="2022-11-30T00:00:00"/>
    <s v="ZP"/>
    <n v="1.1000000000000001"/>
    <x v="0"/>
    <s v="A010"/>
    <s v="7107T"/>
    <n v="330000"/>
    <n v="330102"/>
    <s v="1110-1000-7107T"/>
    <n v="1465801"/>
    <n v="1465801"/>
    <s v="ZY"/>
    <s v="HRP1"/>
    <n v="330102"/>
    <s v="R"/>
    <s v=""/>
    <d v="2022-11-28T00:00:00"/>
    <d v="1899-12-30T09:02:15"/>
    <s v=""/>
    <s v=""/>
    <s v=""/>
    <s v="RCORTES005"/>
    <s v=""/>
    <s v="S1"/>
    <x v="1"/>
    <x v="0"/>
    <x v="3"/>
  </r>
  <r>
    <n v="2968061"/>
    <n v="1878"/>
    <n v="2023"/>
    <s v="S"/>
    <x v="0"/>
    <s v="010-7810"/>
    <n v="887"/>
    <n v="887"/>
    <n v="9600324110"/>
    <x v="4"/>
    <d v="2022-11-30T00:00:00"/>
    <s v="ZP"/>
    <n v="1183.33"/>
    <x v="0"/>
    <s v="A010"/>
    <s v="7107T"/>
    <n v="340000"/>
    <n v="340101"/>
    <s v="1110-1000-7107T"/>
    <n v="1401401"/>
    <n v="1401401"/>
    <s v="ZY"/>
    <s v="HRP1"/>
    <n v="340101"/>
    <s v="R"/>
    <s v=""/>
    <d v="2022-11-28T00:00:00"/>
    <d v="1899-12-30T09:13:04"/>
    <s v=""/>
    <s v=""/>
    <s v=""/>
    <s v="RCORTES005"/>
    <s v=""/>
    <s v="S1"/>
    <x v="1"/>
    <x v="1"/>
    <x v="5"/>
  </r>
  <r>
    <n v="2968061"/>
    <n v="1882"/>
    <n v="2023"/>
    <s v="S"/>
    <x v="0"/>
    <s v="010-7810"/>
    <n v="891"/>
    <n v="891"/>
    <n v="9600324110"/>
    <x v="4"/>
    <d v="2022-11-30T00:00:00"/>
    <s v="ZP"/>
    <n v="40.15"/>
    <x v="0"/>
    <s v="A010"/>
    <s v="7107T"/>
    <n v="350000"/>
    <n v="350101"/>
    <s v="1110-1000-7107T"/>
    <n v="1401401"/>
    <n v="1401401"/>
    <s v="ZY"/>
    <s v="HRP1"/>
    <n v="350101"/>
    <s v="R"/>
    <s v=""/>
    <d v="2022-11-28T00:00:00"/>
    <d v="1899-12-30T09:13:04"/>
    <s v=""/>
    <s v=""/>
    <s v=""/>
    <s v="RCORTES005"/>
    <s v=""/>
    <s v="S1"/>
    <x v="1"/>
    <x v="1"/>
    <x v="7"/>
  </r>
  <r>
    <n v="2968107"/>
    <n v="442"/>
    <n v="2023"/>
    <s v="S"/>
    <x v="0"/>
    <s v="010-7810"/>
    <n v="442"/>
    <n v="442"/>
    <n v="9600324094"/>
    <x v="4"/>
    <d v="2022-11-30T00:00:00"/>
    <s v="ZP"/>
    <n v="-0.09"/>
    <x v="0"/>
    <s v="A010"/>
    <s v="7107T"/>
    <n v="350000"/>
    <n v="350101"/>
    <s v="1110-1000-7107T"/>
    <n v="1478601"/>
    <n v="1478601"/>
    <s v="ZY"/>
    <s v="HRP1"/>
    <n v="350101"/>
    <s v="R"/>
    <s v=""/>
    <d v="2022-11-28T00:00:00"/>
    <d v="1899-12-30T09:10:44"/>
    <s v=""/>
    <s v=""/>
    <s v=""/>
    <s v="RCORTES005"/>
    <s v=""/>
    <s v="S1"/>
    <x v="1"/>
    <x v="3"/>
    <x v="7"/>
  </r>
  <r>
    <n v="2968274"/>
    <n v="3771"/>
    <n v="2023"/>
    <s v="S"/>
    <x v="0"/>
    <s v="010-7810"/>
    <n v="798"/>
    <n v="798"/>
    <n v="9600324075"/>
    <x v="4"/>
    <d v="2022-11-30T00:00:00"/>
    <s v="ZP"/>
    <n v="0.75"/>
    <x v="0"/>
    <s v="A010"/>
    <s v="7107T"/>
    <n v="350000"/>
    <n v="350101"/>
    <s v="1110-1000-7107T"/>
    <n v="1465801"/>
    <n v="1465801"/>
    <s v="ZY"/>
    <s v="HRP1"/>
    <n v="350101"/>
    <s v="R"/>
    <s v=""/>
    <d v="2022-11-28T00:00:00"/>
    <d v="1899-12-30T09:01:43"/>
    <s v=""/>
    <s v=""/>
    <s v=""/>
    <s v="RCORTES005"/>
    <s v=""/>
    <s v="S1"/>
    <x v="1"/>
    <x v="0"/>
    <x v="7"/>
  </r>
  <r>
    <n v="2968286"/>
    <n v="4581"/>
    <n v="2023"/>
    <s v="S"/>
    <x v="0"/>
    <s v="010-7810"/>
    <n v="617"/>
    <n v="617"/>
    <n v="9600324054"/>
    <x v="4"/>
    <d v="2022-11-30T00:00:00"/>
    <s v="ZP"/>
    <n v="0.75"/>
    <x v="0"/>
    <s v="A010"/>
    <s v="7107T"/>
    <n v="350000"/>
    <n v="350101"/>
    <s v="1110-1000-7107T"/>
    <n v="1465801"/>
    <n v="1465801"/>
    <s v="ZY"/>
    <s v="HRP1"/>
    <n v="350101"/>
    <s v="R"/>
    <s v=""/>
    <d v="2022-11-28T00:00:00"/>
    <d v="1899-12-30T09:03:55"/>
    <s v=""/>
    <s v=""/>
    <s v=""/>
    <s v="RCORTES005"/>
    <s v=""/>
    <s v="S1"/>
    <x v="1"/>
    <x v="0"/>
    <x v="7"/>
  </r>
  <r>
    <n v="2968286"/>
    <n v="8780"/>
    <n v="2023"/>
    <s v="S"/>
    <x v="0"/>
    <s v="010-7810"/>
    <n v="852"/>
    <n v="852"/>
    <n v="9600324058"/>
    <x v="4"/>
    <d v="2022-11-30T00:00:00"/>
    <s v="ZP"/>
    <n v="-0.01"/>
    <x v="0"/>
    <s v="A010"/>
    <s v="7107T"/>
    <n v="350000"/>
    <n v="350101"/>
    <s v="1110-2700-7107T"/>
    <n v="1465801"/>
    <n v="1465801"/>
    <s v="ZY"/>
    <s v="HRP1"/>
    <n v="350101"/>
    <s v="R"/>
    <s v=""/>
    <d v="2022-11-28T00:00:00"/>
    <d v="1899-12-30T09:03:55"/>
    <s v=""/>
    <s v=""/>
    <s v=""/>
    <s v="RCORTES005"/>
    <s v=""/>
    <s v="S1"/>
    <x v="1"/>
    <x v="0"/>
    <x v="7"/>
  </r>
  <r>
    <n v="2968286"/>
    <n v="8734"/>
    <n v="2023"/>
    <s v="S"/>
    <x v="0"/>
    <s v="010-7810"/>
    <n v="806"/>
    <n v="806"/>
    <n v="9600324058"/>
    <x v="4"/>
    <d v="2022-11-30T00:00:00"/>
    <s v="ZP"/>
    <n v="0.24"/>
    <x v="0"/>
    <s v="A010"/>
    <s v="7107T"/>
    <n v="350000"/>
    <n v="350101"/>
    <s v="1110-2100-7107T"/>
    <n v="1465801"/>
    <n v="1465801"/>
    <s v="ZY"/>
    <s v="HRP1"/>
    <n v="350101"/>
    <s v="R"/>
    <s v=""/>
    <d v="2022-11-28T00:00:00"/>
    <d v="1899-12-30T09:03:55"/>
    <s v=""/>
    <s v=""/>
    <s v=""/>
    <s v="RCORTES005"/>
    <s v=""/>
    <s v="S1"/>
    <x v="1"/>
    <x v="0"/>
    <x v="7"/>
  </r>
  <r>
    <n v="2968295"/>
    <n v="8478"/>
    <n v="2023"/>
    <s v="S"/>
    <x v="0"/>
    <s v="010-7810"/>
    <n v="550"/>
    <n v="550"/>
    <n v="9600324151"/>
    <x v="4"/>
    <d v="2022-11-30T00:00:00"/>
    <s v="ZP"/>
    <n v="0.38"/>
    <x v="0"/>
    <s v="A010"/>
    <s v="7107T"/>
    <n v="350000"/>
    <n v="350101"/>
    <s v="1110-1000-7107T"/>
    <n v="1465801"/>
    <n v="1465801"/>
    <s v="ZY"/>
    <s v="HRP1"/>
    <n v="350101"/>
    <s v="R"/>
    <s v=""/>
    <d v="2022-11-28T00:00:00"/>
    <d v="1899-12-30T09:02:15"/>
    <s v=""/>
    <s v=""/>
    <s v=""/>
    <s v="RCORTES005"/>
    <s v=""/>
    <s v="S1"/>
    <x v="1"/>
    <x v="0"/>
    <x v="7"/>
  </r>
  <r>
    <n v="2968061"/>
    <n v="1884"/>
    <n v="2023"/>
    <s v="S"/>
    <x v="0"/>
    <s v="010-7810"/>
    <n v="893"/>
    <n v="893"/>
    <n v="9600324110"/>
    <x v="4"/>
    <d v="2022-11-30T00:00:00"/>
    <s v="ZP"/>
    <n v="211.15"/>
    <x v="0"/>
    <s v="A010"/>
    <s v="7107T"/>
    <n v="360000"/>
    <n v="360101"/>
    <s v="1110-1000-7107T"/>
    <n v="1401401"/>
    <n v="1401401"/>
    <s v="ZY"/>
    <s v="HRP1"/>
    <n v="360101"/>
    <s v="R"/>
    <s v=""/>
    <d v="2022-11-28T00:00:00"/>
    <d v="1899-12-30T09:13:04"/>
    <s v=""/>
    <s v=""/>
    <s v=""/>
    <s v="RCORTES005"/>
    <s v=""/>
    <s v="S1"/>
    <x v="1"/>
    <x v="1"/>
    <x v="8"/>
  </r>
  <r>
    <n v="2968107"/>
    <n v="439"/>
    <n v="2023"/>
    <s v="S"/>
    <x v="0"/>
    <s v="010-7810"/>
    <n v="439"/>
    <n v="439"/>
    <n v="9600324094"/>
    <x v="4"/>
    <d v="2022-11-30T00:00:00"/>
    <s v="ZP"/>
    <n v="13.46"/>
    <x v="0"/>
    <s v="A010"/>
    <s v="7107T"/>
    <n v="360000"/>
    <n v="360101"/>
    <s v="1110-1000-7107T"/>
    <n v="1478601"/>
    <n v="1478601"/>
    <s v="ZY"/>
    <s v="HRP1"/>
    <n v="360101"/>
    <s v="R"/>
    <s v=""/>
    <d v="2022-11-28T00:00:00"/>
    <d v="1899-12-30T09:10:44"/>
    <s v=""/>
    <s v=""/>
    <s v=""/>
    <s v="RCORTES005"/>
    <s v=""/>
    <s v="S1"/>
    <x v="1"/>
    <x v="3"/>
    <x v="8"/>
  </r>
  <r>
    <n v="2968274"/>
    <n v="3773"/>
    <n v="2023"/>
    <s v="S"/>
    <x v="0"/>
    <s v="010-7810"/>
    <n v="800"/>
    <n v="800"/>
    <n v="9600324075"/>
    <x v="4"/>
    <d v="2022-11-30T00:00:00"/>
    <s v="ZP"/>
    <n v="4.17"/>
    <x v="0"/>
    <s v="A010"/>
    <s v="7107T"/>
    <n v="360000"/>
    <n v="360101"/>
    <s v="1110-1000-7107T"/>
    <n v="1465801"/>
    <n v="1465801"/>
    <s v="ZY"/>
    <s v="HRP1"/>
    <n v="360101"/>
    <s v="R"/>
    <s v=""/>
    <d v="2022-11-28T00:00:00"/>
    <d v="1899-12-30T09:01:43"/>
    <s v=""/>
    <s v=""/>
    <s v=""/>
    <s v="RCORTES005"/>
    <s v=""/>
    <s v="S1"/>
    <x v="1"/>
    <x v="0"/>
    <x v="8"/>
  </r>
  <r>
    <n v="2968286"/>
    <n v="4586"/>
    <n v="2023"/>
    <s v="S"/>
    <x v="0"/>
    <s v="010-7810"/>
    <n v="622"/>
    <n v="622"/>
    <n v="9600324054"/>
    <x v="4"/>
    <d v="2022-11-30T00:00:00"/>
    <s v="ZP"/>
    <n v="4"/>
    <x v="0"/>
    <s v="A010"/>
    <s v="7107T"/>
    <n v="360000"/>
    <n v="360101"/>
    <s v="1110-1000-7107T"/>
    <n v="1465801"/>
    <n v="1465801"/>
    <s v="ZY"/>
    <s v="HRP1"/>
    <n v="360101"/>
    <s v="R"/>
    <s v=""/>
    <d v="2022-11-28T00:00:00"/>
    <d v="1899-12-30T09:03:55"/>
    <s v=""/>
    <s v=""/>
    <s v=""/>
    <s v="RCORTES005"/>
    <s v=""/>
    <s v="S1"/>
    <x v="1"/>
    <x v="0"/>
    <x v="8"/>
  </r>
  <r>
    <n v="2968286"/>
    <n v="8732"/>
    <n v="2023"/>
    <s v="S"/>
    <x v="0"/>
    <s v="010-7810"/>
    <n v="804"/>
    <n v="804"/>
    <n v="9600324058"/>
    <x v="4"/>
    <d v="2022-11-30T00:00:00"/>
    <s v="ZP"/>
    <n v="1.71"/>
    <x v="0"/>
    <s v="A010"/>
    <s v="7107T"/>
    <n v="360000"/>
    <n v="360101"/>
    <s v="1110-2100-7107T"/>
    <n v="1465801"/>
    <n v="1465801"/>
    <s v="ZY"/>
    <s v="HRP1"/>
    <n v="360101"/>
    <s v="R"/>
    <s v=""/>
    <d v="2022-11-28T00:00:00"/>
    <d v="1899-12-30T09:03:55"/>
    <s v=""/>
    <s v=""/>
    <s v=""/>
    <s v="RCORTES005"/>
    <s v=""/>
    <s v="S1"/>
    <x v="1"/>
    <x v="0"/>
    <x v="8"/>
  </r>
  <r>
    <n v="2968295"/>
    <n v="8476"/>
    <n v="2023"/>
    <s v="S"/>
    <x v="0"/>
    <s v="010-7810"/>
    <n v="548"/>
    <n v="548"/>
    <n v="9600324151"/>
    <x v="4"/>
    <d v="2022-11-30T00:00:00"/>
    <s v="ZP"/>
    <n v="2.78"/>
    <x v="0"/>
    <s v="A010"/>
    <s v="7107T"/>
    <n v="360000"/>
    <n v="360101"/>
    <s v="1110-1000-7107T"/>
    <n v="1465801"/>
    <n v="1465801"/>
    <s v="ZY"/>
    <s v="HRP1"/>
    <n v="360101"/>
    <s v="R"/>
    <s v=""/>
    <d v="2022-11-28T00:00:00"/>
    <d v="1899-12-30T09:02:15"/>
    <s v=""/>
    <s v=""/>
    <s v=""/>
    <s v="RCORTES005"/>
    <s v=""/>
    <s v="S1"/>
    <x v="1"/>
    <x v="0"/>
    <x v="8"/>
  </r>
  <r>
    <n v="2968061"/>
    <n v="1879"/>
    <n v="2023"/>
    <s v="S"/>
    <x v="0"/>
    <s v="010-7810"/>
    <n v="888"/>
    <n v="888"/>
    <n v="9600324110"/>
    <x v="4"/>
    <d v="2022-11-30T00:00:00"/>
    <s v="ZP"/>
    <n v="375"/>
    <x v="0"/>
    <s v="A010"/>
    <s v="7107T"/>
    <n v="370000"/>
    <n v="370101"/>
    <s v="1110-1000-7107T"/>
    <n v="1401401"/>
    <n v="1401401"/>
    <s v="ZY"/>
    <s v="HRP1"/>
    <n v="370101"/>
    <s v="R"/>
    <s v=""/>
    <d v="2022-11-28T00:00:00"/>
    <d v="1899-12-30T09:13:04"/>
    <s v=""/>
    <s v=""/>
    <s v=""/>
    <s v="RCORTES005"/>
    <s v=""/>
    <s v="S1"/>
    <x v="1"/>
    <x v="1"/>
    <x v="9"/>
  </r>
  <r>
    <n v="2969919"/>
    <n v="5588"/>
    <n v="2023"/>
    <s v="S"/>
    <x v="0"/>
    <s v="010-7810"/>
    <n v="633"/>
    <n v="633"/>
    <n v="9600324672"/>
    <x v="4"/>
    <d v="2022-11-30T00:00:00"/>
    <s v="ZP"/>
    <n v="1251.5999999999999"/>
    <x v="0"/>
    <s v="A010"/>
    <s v="7107T"/>
    <n v="110000"/>
    <n v="110005"/>
    <s v="1110-1000-7107T"/>
    <n v="1401401"/>
    <n v="1401401"/>
    <s v="ZY"/>
    <s v="HRP1"/>
    <n v="110005"/>
    <s v="R"/>
    <s v=""/>
    <d v="2022-12-02T00:00:00"/>
    <d v="1899-12-30T16:16:17"/>
    <s v=""/>
    <s v=""/>
    <s v=""/>
    <s v="RCORTES005"/>
    <s v=""/>
    <s v="S1"/>
    <x v="0"/>
    <x v="1"/>
    <x v="1"/>
  </r>
  <r>
    <n v="2969126"/>
    <n v="2681"/>
    <n v="2023"/>
    <s v="S"/>
    <x v="0"/>
    <s v="010-7810"/>
    <n v="699"/>
    <n v="699"/>
    <n v="9600324402"/>
    <x v="4"/>
    <d v="2022-11-30T00:00:00"/>
    <s v="ZP"/>
    <n v="889.65"/>
    <x v="0"/>
    <s v="A010"/>
    <s v="7107T"/>
    <n v="210000"/>
    <n v="210001"/>
    <s v="1110-1000-7107T"/>
    <n v="1764401"/>
    <n v="1764401"/>
    <s v="ZY"/>
    <s v="HRP1"/>
    <n v="210001"/>
    <s v="R"/>
    <s v=""/>
    <d v="2022-12-02T00:00:00"/>
    <d v="1899-12-30T15:46:25"/>
    <s v=""/>
    <s v=""/>
    <s v=""/>
    <s v="RCORTES005"/>
    <s v=""/>
    <s v="S1"/>
    <x v="4"/>
    <x v="4"/>
    <x v="14"/>
  </r>
  <r>
    <n v="2969126"/>
    <n v="2685"/>
    <n v="2023"/>
    <s v="S"/>
    <x v="0"/>
    <s v="010-7810"/>
    <n v="703"/>
    <n v="703"/>
    <n v="9600324402"/>
    <x v="4"/>
    <d v="2022-11-30T00:00:00"/>
    <s v="ZP"/>
    <n v="225.7"/>
    <x v="0"/>
    <s v="A010"/>
    <s v="7107T"/>
    <n v="320000"/>
    <n v="320201"/>
    <s v="1110-1000-7107T"/>
    <n v="1764401"/>
    <n v="1764401"/>
    <s v="ZY"/>
    <s v="HRP1"/>
    <n v="320201"/>
    <s v="R"/>
    <s v=""/>
    <d v="2022-12-02T00:00:00"/>
    <d v="1899-12-30T15:46:25"/>
    <s v=""/>
    <s v=""/>
    <s v=""/>
    <s v="RCORTES005"/>
    <s v=""/>
    <s v="S1"/>
    <x v="1"/>
    <x v="4"/>
    <x v="15"/>
  </r>
  <r>
    <n v="2969126"/>
    <n v="2684"/>
    <n v="2023"/>
    <s v="S"/>
    <x v="0"/>
    <s v="010-7810"/>
    <n v="702"/>
    <n v="702"/>
    <n v="9600324402"/>
    <x v="4"/>
    <d v="2022-11-30T00:00:00"/>
    <s v="ZP"/>
    <n v="55.16"/>
    <x v="0"/>
    <s v="A010"/>
    <s v="7107T"/>
    <n v="330000"/>
    <n v="330201"/>
    <s v="1110-1000-7107T"/>
    <n v="1764401"/>
    <n v="1764401"/>
    <s v="ZY"/>
    <s v="HRP1"/>
    <n v="330201"/>
    <s v="R"/>
    <s v=""/>
    <d v="2022-12-02T00:00:00"/>
    <d v="1899-12-30T15:46:25"/>
    <s v=""/>
    <s v=""/>
    <s v=""/>
    <s v="RCORTES005"/>
    <s v=""/>
    <s v="S1"/>
    <x v="1"/>
    <x v="4"/>
    <x v="17"/>
  </r>
  <r>
    <n v="2969126"/>
    <n v="2683"/>
    <n v="2023"/>
    <s v="S"/>
    <x v="0"/>
    <s v="010-7810"/>
    <n v="701"/>
    <n v="701"/>
    <n v="9600324402"/>
    <x v="4"/>
    <d v="2022-11-30T00:00:00"/>
    <s v="ZP"/>
    <n v="12.9"/>
    <x v="0"/>
    <s v="A010"/>
    <s v="7107T"/>
    <n v="330000"/>
    <n v="330202"/>
    <s v="1110-1000-7107T"/>
    <n v="1764401"/>
    <n v="1764401"/>
    <s v="ZY"/>
    <s v="HRP1"/>
    <n v="330202"/>
    <s v="R"/>
    <s v=""/>
    <d v="2022-12-02T00:00:00"/>
    <d v="1899-12-30T15:46:25"/>
    <s v=""/>
    <s v=""/>
    <s v=""/>
    <s v="RCORTES005"/>
    <s v=""/>
    <s v="S1"/>
    <x v="1"/>
    <x v="4"/>
    <x v="16"/>
  </r>
  <r>
    <n v="2969919"/>
    <n v="5586"/>
    <n v="2023"/>
    <s v="S"/>
    <x v="0"/>
    <s v="010-7810"/>
    <n v="631"/>
    <n v="631"/>
    <n v="9600324672"/>
    <x v="4"/>
    <d v="2022-11-30T00:00:00"/>
    <s v="ZP"/>
    <n v="17.5"/>
    <x v="0"/>
    <s v="A010"/>
    <s v="7107T"/>
    <n v="330000"/>
    <n v="330102"/>
    <s v="1110-1000-7107T"/>
    <n v="1401401"/>
    <n v="1401401"/>
    <s v="ZY"/>
    <s v="HRP1"/>
    <n v="330102"/>
    <s v="R"/>
    <s v=""/>
    <d v="2022-12-02T00:00:00"/>
    <d v="1899-12-30T16:16:17"/>
    <s v=""/>
    <s v=""/>
    <s v=""/>
    <s v="RCORTES005"/>
    <s v=""/>
    <s v="S1"/>
    <x v="1"/>
    <x v="1"/>
    <x v="3"/>
  </r>
  <r>
    <n v="2969919"/>
    <n v="5585"/>
    <n v="2023"/>
    <s v="S"/>
    <x v="0"/>
    <s v="010-7810"/>
    <n v="630"/>
    <n v="630"/>
    <n v="9600324672"/>
    <x v="4"/>
    <d v="2022-11-30T00:00:00"/>
    <s v="ZP"/>
    <n v="46.93"/>
    <x v="0"/>
    <s v="A010"/>
    <s v="7107T"/>
    <n v="330000"/>
    <n v="330103"/>
    <s v="1110-1000-7107T"/>
    <n v="1401401"/>
    <n v="1401401"/>
    <s v="ZY"/>
    <s v="HRP1"/>
    <n v="330103"/>
    <s v="R"/>
    <s v=""/>
    <d v="2022-12-02T00:00:00"/>
    <d v="1899-12-30T16:16:17"/>
    <s v=""/>
    <s v=""/>
    <s v=""/>
    <s v="RCORTES005"/>
    <s v=""/>
    <s v="S1"/>
    <x v="1"/>
    <x v="1"/>
    <x v="4"/>
  </r>
  <r>
    <n v="2969126"/>
    <n v="2682"/>
    <n v="2023"/>
    <s v="S"/>
    <x v="0"/>
    <s v="010-7810"/>
    <n v="700"/>
    <n v="700"/>
    <n v="9600324402"/>
    <x v="4"/>
    <d v="2022-11-30T00:00:00"/>
    <s v="ZP"/>
    <n v="4.45"/>
    <x v="0"/>
    <s v="A010"/>
    <s v="7107T"/>
    <n v="350000"/>
    <n v="350201"/>
    <s v="1110-1000-7107T"/>
    <n v="1764401"/>
    <n v="1764401"/>
    <s v="ZY"/>
    <s v="HRP1"/>
    <n v="350201"/>
    <s v="R"/>
    <s v=""/>
    <d v="2022-12-02T00:00:00"/>
    <d v="1899-12-30T15:46:25"/>
    <s v=""/>
    <s v=""/>
    <s v=""/>
    <s v="RCORTES005"/>
    <s v=""/>
    <s v="S1"/>
    <x v="1"/>
    <x v="4"/>
    <x v="18"/>
  </r>
  <r>
    <n v="2969919"/>
    <n v="5587"/>
    <n v="2023"/>
    <s v="S"/>
    <x v="0"/>
    <s v="010-7810"/>
    <n v="632"/>
    <n v="632"/>
    <n v="9600324672"/>
    <x v="4"/>
    <d v="2022-11-30T00:00:00"/>
    <s v="ZP"/>
    <n v="6.04"/>
    <x v="0"/>
    <s v="A010"/>
    <s v="7107T"/>
    <n v="350000"/>
    <n v="350101"/>
    <s v="1110-1000-7107T"/>
    <n v="1401401"/>
    <n v="1401401"/>
    <s v="ZY"/>
    <s v="HRP1"/>
    <n v="350101"/>
    <s v="R"/>
    <s v=""/>
    <d v="2022-12-02T00:00:00"/>
    <d v="1899-12-30T16:16:17"/>
    <s v=""/>
    <s v=""/>
    <s v=""/>
    <s v="RCORTES005"/>
    <s v=""/>
    <s v="S1"/>
    <x v="1"/>
    <x v="1"/>
    <x v="7"/>
  </r>
  <r>
    <n v="2969126"/>
    <n v="2680"/>
    <n v="2023"/>
    <s v="S"/>
    <x v="0"/>
    <s v="010-7810"/>
    <n v="698"/>
    <n v="698"/>
    <n v="9600324402"/>
    <x v="4"/>
    <d v="2022-11-30T00:00:00"/>
    <s v="ZP"/>
    <n v="23.4"/>
    <x v="0"/>
    <s v="A010"/>
    <s v="7107T"/>
    <n v="360000"/>
    <n v="360201"/>
    <s v="1110-1000-7107T"/>
    <n v="1764401"/>
    <n v="1764401"/>
    <s v="ZY"/>
    <s v="HRP1"/>
    <n v="360201"/>
    <s v="R"/>
    <s v=""/>
    <d v="2022-12-02T00:00:00"/>
    <d v="1899-12-30T15:46:25"/>
    <s v=""/>
    <s v=""/>
    <s v=""/>
    <s v="RCORTES005"/>
    <s v=""/>
    <s v="S1"/>
    <x v="1"/>
    <x v="4"/>
    <x v="19"/>
  </r>
  <r>
    <n v="2969919"/>
    <n v="5589"/>
    <n v="2023"/>
    <s v="S"/>
    <x v="0"/>
    <s v="010-7810"/>
    <n v="634"/>
    <n v="634"/>
    <n v="9600324672"/>
    <x v="4"/>
    <d v="2022-11-30T00:00:00"/>
    <s v="ZP"/>
    <n v="32.92"/>
    <x v="0"/>
    <s v="A010"/>
    <s v="7107T"/>
    <n v="360000"/>
    <n v="360101"/>
    <s v="1110-1000-7107T"/>
    <n v="1401401"/>
    <n v="1401401"/>
    <s v="ZY"/>
    <s v="HRP1"/>
    <n v="360101"/>
    <s v="R"/>
    <s v=""/>
    <d v="2022-12-02T00:00:00"/>
    <d v="1899-12-30T16:16:17"/>
    <s v=""/>
    <s v=""/>
    <s v=""/>
    <s v="RCORTES005"/>
    <s v=""/>
    <s v="S1"/>
    <x v="1"/>
    <x v="1"/>
    <x v="8"/>
  </r>
  <r>
    <n v="2973149"/>
    <n v="4824"/>
    <n v="2023"/>
    <s v="S"/>
    <x v="0"/>
    <s v="010-7810"/>
    <n v="860"/>
    <n v="860"/>
    <n v="9600324938"/>
    <x v="4"/>
    <d v="2022-11-30T00:00:00"/>
    <s v="ZP"/>
    <n v="826.75"/>
    <x v="0"/>
    <s v="A010"/>
    <s v="7107T"/>
    <n v="210000"/>
    <n v="210001"/>
    <s v="1110-1000-7107T"/>
    <n v="1764401"/>
    <n v="1764401"/>
    <s v="ZY"/>
    <s v="HRP1"/>
    <n v="210001"/>
    <s v="R"/>
    <s v=""/>
    <d v="2022-12-07T00:00:00"/>
    <d v="1899-12-30T15:05:04"/>
    <s v=""/>
    <s v=""/>
    <s v=""/>
    <s v="RCORTES005"/>
    <s v=""/>
    <s v="S1"/>
    <x v="4"/>
    <x v="4"/>
    <x v="14"/>
  </r>
  <r>
    <n v="2973156"/>
    <n v="3035"/>
    <n v="2023"/>
    <s v="S"/>
    <x v="0"/>
    <s v="010-7810"/>
    <n v="62"/>
    <n v="62"/>
    <n v="9600324949"/>
    <x v="4"/>
    <d v="2022-11-30T00:00:00"/>
    <s v="ZP"/>
    <n v="826.75"/>
    <x v="0"/>
    <s v="A010"/>
    <s v="7107T"/>
    <n v="210000"/>
    <n v="210001"/>
    <s v="1110-1000-7107T"/>
    <n v="1764401"/>
    <n v="1764401"/>
    <s v="ZY"/>
    <s v="HRP1"/>
    <n v="210001"/>
    <s v="R"/>
    <s v=""/>
    <d v="2022-12-07T00:00:00"/>
    <d v="1899-12-30T15:03:17"/>
    <s v=""/>
    <s v=""/>
    <s v=""/>
    <s v="RCORTES005"/>
    <s v=""/>
    <s v="S1"/>
    <x v="4"/>
    <x v="4"/>
    <x v="14"/>
  </r>
  <r>
    <n v="2973149"/>
    <n v="4820"/>
    <n v="2023"/>
    <s v="S"/>
    <x v="0"/>
    <s v="010-7810"/>
    <n v="856"/>
    <n v="856"/>
    <n v="9600324938"/>
    <x v="4"/>
    <d v="2022-11-30T00:00:00"/>
    <s v="ZP"/>
    <n v="209.75"/>
    <x v="0"/>
    <s v="A010"/>
    <s v="7107T"/>
    <n v="320000"/>
    <n v="320201"/>
    <s v="1110-1000-7107T"/>
    <n v="1764401"/>
    <n v="1764401"/>
    <s v="ZY"/>
    <s v="HRP1"/>
    <n v="320201"/>
    <s v="R"/>
    <s v=""/>
    <d v="2022-12-07T00:00:00"/>
    <d v="1899-12-30T15:05:04"/>
    <s v=""/>
    <s v=""/>
    <s v=""/>
    <s v="RCORTES005"/>
    <s v=""/>
    <s v="S1"/>
    <x v="1"/>
    <x v="4"/>
    <x v="15"/>
  </r>
  <r>
    <n v="2973156"/>
    <n v="3031"/>
    <n v="2023"/>
    <s v="S"/>
    <x v="0"/>
    <s v="010-7810"/>
    <n v="58"/>
    <n v="58"/>
    <n v="9600324949"/>
    <x v="4"/>
    <d v="2022-11-30T00:00:00"/>
    <s v="ZP"/>
    <n v="209.75"/>
    <x v="0"/>
    <s v="A010"/>
    <s v="7107T"/>
    <n v="320000"/>
    <n v="320201"/>
    <s v="1110-1000-7107T"/>
    <n v="1764401"/>
    <n v="1764401"/>
    <s v="ZY"/>
    <s v="HRP1"/>
    <n v="320201"/>
    <s v="R"/>
    <s v=""/>
    <d v="2022-12-07T00:00:00"/>
    <d v="1899-12-30T15:03:17"/>
    <s v=""/>
    <s v=""/>
    <s v=""/>
    <s v="RCORTES005"/>
    <s v=""/>
    <s v="S1"/>
    <x v="1"/>
    <x v="4"/>
    <x v="15"/>
  </r>
  <r>
    <n v="2973149"/>
    <n v="4822"/>
    <n v="2023"/>
    <s v="S"/>
    <x v="0"/>
    <s v="010-7810"/>
    <n v="858"/>
    <n v="858"/>
    <n v="9600324938"/>
    <x v="4"/>
    <d v="2022-11-30T00:00:00"/>
    <s v="ZP"/>
    <n v="11.99"/>
    <x v="0"/>
    <s v="A010"/>
    <s v="7107T"/>
    <n v="330000"/>
    <n v="330202"/>
    <s v="1110-1000-7107T"/>
    <n v="1764401"/>
    <n v="1764401"/>
    <s v="ZY"/>
    <s v="HRP1"/>
    <n v="330202"/>
    <s v="R"/>
    <s v=""/>
    <d v="2022-12-07T00:00:00"/>
    <d v="1899-12-30T15:05:04"/>
    <s v=""/>
    <s v=""/>
    <s v=""/>
    <s v="RCORTES005"/>
    <s v=""/>
    <s v="S1"/>
    <x v="1"/>
    <x v="4"/>
    <x v="16"/>
  </r>
  <r>
    <n v="2973149"/>
    <n v="4821"/>
    <n v="2023"/>
    <s v="S"/>
    <x v="0"/>
    <s v="010-7810"/>
    <n v="857"/>
    <n v="857"/>
    <n v="9600324938"/>
    <x v="4"/>
    <d v="2022-11-30T00:00:00"/>
    <s v="ZP"/>
    <n v="51.26"/>
    <x v="0"/>
    <s v="A010"/>
    <s v="7107T"/>
    <n v="330000"/>
    <n v="330201"/>
    <s v="1110-1000-7107T"/>
    <n v="1764401"/>
    <n v="1764401"/>
    <s v="ZY"/>
    <s v="HRP1"/>
    <n v="330201"/>
    <s v="R"/>
    <s v=""/>
    <d v="2022-12-07T00:00:00"/>
    <d v="1899-12-30T15:05:04"/>
    <s v=""/>
    <s v=""/>
    <s v=""/>
    <s v="RCORTES005"/>
    <s v=""/>
    <s v="S1"/>
    <x v="1"/>
    <x v="4"/>
    <x v="17"/>
  </r>
  <r>
    <n v="2973156"/>
    <n v="3033"/>
    <n v="2023"/>
    <s v="S"/>
    <x v="0"/>
    <s v="010-7810"/>
    <n v="60"/>
    <n v="60"/>
    <n v="9600324949"/>
    <x v="4"/>
    <d v="2022-11-30T00:00:00"/>
    <s v="ZP"/>
    <n v="11.99"/>
    <x v="0"/>
    <s v="A010"/>
    <s v="7107T"/>
    <n v="330000"/>
    <n v="330202"/>
    <s v="1110-1000-7107T"/>
    <n v="1764401"/>
    <n v="1764401"/>
    <s v="ZY"/>
    <s v="HRP1"/>
    <n v="330202"/>
    <s v="R"/>
    <s v=""/>
    <d v="2022-12-07T00:00:00"/>
    <d v="1899-12-30T15:03:17"/>
    <s v=""/>
    <s v=""/>
    <s v=""/>
    <s v="RCORTES005"/>
    <s v=""/>
    <s v="S1"/>
    <x v="1"/>
    <x v="4"/>
    <x v="16"/>
  </r>
  <r>
    <n v="2973156"/>
    <n v="3032"/>
    <n v="2023"/>
    <s v="S"/>
    <x v="0"/>
    <s v="010-7810"/>
    <n v="59"/>
    <n v="59"/>
    <n v="9600324949"/>
    <x v="4"/>
    <d v="2022-11-30T00:00:00"/>
    <s v="ZP"/>
    <n v="51.26"/>
    <x v="0"/>
    <s v="A010"/>
    <s v="7107T"/>
    <n v="330000"/>
    <n v="330201"/>
    <s v="1110-1000-7107T"/>
    <n v="1764401"/>
    <n v="1764401"/>
    <s v="ZY"/>
    <s v="HRP1"/>
    <n v="330201"/>
    <s v="R"/>
    <s v=""/>
    <d v="2022-12-07T00:00:00"/>
    <d v="1899-12-30T15:03:17"/>
    <s v=""/>
    <s v=""/>
    <s v=""/>
    <s v="RCORTES005"/>
    <s v=""/>
    <s v="S1"/>
    <x v="1"/>
    <x v="4"/>
    <x v="17"/>
  </r>
  <r>
    <n v="2973149"/>
    <n v="4823"/>
    <n v="2023"/>
    <s v="S"/>
    <x v="0"/>
    <s v="010-7810"/>
    <n v="859"/>
    <n v="859"/>
    <n v="9600324938"/>
    <x v="4"/>
    <d v="2022-11-30T00:00:00"/>
    <s v="ZP"/>
    <n v="4.13"/>
    <x v="0"/>
    <s v="A010"/>
    <s v="7107T"/>
    <n v="350000"/>
    <n v="350201"/>
    <s v="1110-1000-7107T"/>
    <n v="1764401"/>
    <n v="1764401"/>
    <s v="ZY"/>
    <s v="HRP1"/>
    <n v="350201"/>
    <s v="R"/>
    <s v=""/>
    <d v="2022-12-07T00:00:00"/>
    <d v="1899-12-30T15:05:04"/>
    <s v=""/>
    <s v=""/>
    <s v=""/>
    <s v="RCORTES005"/>
    <s v=""/>
    <s v="S1"/>
    <x v="1"/>
    <x v="4"/>
    <x v="18"/>
  </r>
  <r>
    <n v="2973156"/>
    <n v="3034"/>
    <n v="2023"/>
    <s v="S"/>
    <x v="0"/>
    <s v="010-7810"/>
    <n v="61"/>
    <n v="61"/>
    <n v="9600324949"/>
    <x v="4"/>
    <d v="2022-11-30T00:00:00"/>
    <s v="ZP"/>
    <n v="4.1399999999999997"/>
    <x v="0"/>
    <s v="A010"/>
    <s v="7107T"/>
    <n v="350000"/>
    <n v="350201"/>
    <s v="1110-1000-7107T"/>
    <n v="1764401"/>
    <n v="1764401"/>
    <s v="ZY"/>
    <s v="HRP1"/>
    <n v="350201"/>
    <s v="R"/>
    <s v=""/>
    <d v="2022-12-07T00:00:00"/>
    <d v="1899-12-30T15:03:17"/>
    <s v=""/>
    <s v=""/>
    <s v=""/>
    <s v="RCORTES005"/>
    <s v=""/>
    <s v="S1"/>
    <x v="1"/>
    <x v="4"/>
    <x v="18"/>
  </r>
  <r>
    <n v="2973149"/>
    <n v="4825"/>
    <n v="2023"/>
    <s v="S"/>
    <x v="0"/>
    <s v="010-7810"/>
    <n v="861"/>
    <n v="861"/>
    <n v="9600324938"/>
    <x v="4"/>
    <d v="2022-11-30T00:00:00"/>
    <s v="ZP"/>
    <n v="21.74"/>
    <x v="0"/>
    <s v="A010"/>
    <s v="7107T"/>
    <n v="360000"/>
    <n v="360201"/>
    <s v="1110-1000-7107T"/>
    <n v="1764401"/>
    <n v="1764401"/>
    <s v="ZY"/>
    <s v="HRP1"/>
    <n v="360201"/>
    <s v="R"/>
    <s v=""/>
    <d v="2022-12-07T00:00:00"/>
    <d v="1899-12-30T15:05:04"/>
    <s v=""/>
    <s v=""/>
    <s v=""/>
    <s v="RCORTES005"/>
    <s v=""/>
    <s v="S1"/>
    <x v="1"/>
    <x v="4"/>
    <x v="19"/>
  </r>
  <r>
    <n v="2973156"/>
    <n v="3036"/>
    <n v="2023"/>
    <s v="S"/>
    <x v="0"/>
    <s v="010-7810"/>
    <n v="63"/>
    <n v="63"/>
    <n v="9600324949"/>
    <x v="4"/>
    <d v="2022-11-30T00:00:00"/>
    <s v="ZP"/>
    <n v="21.74"/>
    <x v="0"/>
    <s v="A010"/>
    <s v="7107T"/>
    <n v="360000"/>
    <n v="360201"/>
    <s v="1110-1000-7107T"/>
    <n v="1764401"/>
    <n v="1764401"/>
    <s v="ZY"/>
    <s v="HRP1"/>
    <n v="360201"/>
    <s v="R"/>
    <s v=""/>
    <d v="2022-12-07T00:00:00"/>
    <d v="1899-12-30T15:03:17"/>
    <s v=""/>
    <s v=""/>
    <s v=""/>
    <s v="RCORTES005"/>
    <s v=""/>
    <s v="S1"/>
    <x v="1"/>
    <x v="4"/>
    <x v="19"/>
  </r>
  <r>
    <n v="8003573238"/>
    <n v="10"/>
    <n v="2023"/>
    <s v="S"/>
    <x v="0"/>
    <s v="010-7810"/>
    <n v="10"/>
    <n v="10"/>
    <n v="8003573238"/>
    <x v="4"/>
    <d v="2022-11-30T00:00:00"/>
    <n v="99"/>
    <n v="807.48"/>
    <x v="0"/>
    <s v="A010"/>
    <s v="7107T"/>
    <n v="730000"/>
    <n v="731001"/>
    <s v="1110-7210-7107T"/>
    <n v="1401401"/>
    <n v="1401401"/>
    <s v="ZG"/>
    <s v="IDC"/>
    <n v="731001"/>
    <s v="R"/>
    <s v="To record November 2022 IDC"/>
    <d v="2022-12-13T00:00:00"/>
    <d v="1899-12-30T09:58:36"/>
    <s v=""/>
    <s v=""/>
    <s v=""/>
    <s v="AASTUDIL0003"/>
    <s v=""/>
    <s v="S1"/>
    <x v="3"/>
    <x v="1"/>
    <x v="13"/>
  </r>
  <r>
    <n v="8003573238"/>
    <n v="11"/>
    <n v="2023"/>
    <s v="S"/>
    <x v="0"/>
    <s v="010-7810"/>
    <n v="11"/>
    <n v="11"/>
    <n v="8003573238"/>
    <x v="4"/>
    <d v="2022-11-30T00:00:00"/>
    <n v="99"/>
    <n v="37.729999999999997"/>
    <x v="0"/>
    <s v="A010"/>
    <s v="7107T"/>
    <n v="730000"/>
    <n v="731001"/>
    <s v="1110-7210-7107T"/>
    <n v="1465801"/>
    <n v="1465801"/>
    <s v="ZG"/>
    <s v="IDC"/>
    <n v="731001"/>
    <s v="R"/>
    <s v="To record November 2022 IDC"/>
    <d v="2022-12-13T00:00:00"/>
    <d v="1899-12-30T09:58:36"/>
    <s v=""/>
    <s v=""/>
    <s v=""/>
    <s v="AASTUDIL0003"/>
    <s v=""/>
    <s v="S1"/>
    <x v="3"/>
    <x v="0"/>
    <x v="13"/>
  </r>
  <r>
    <n v="8003573238"/>
    <n v="12"/>
    <n v="2023"/>
    <s v="S"/>
    <x v="0"/>
    <s v="010-7810"/>
    <n v="12"/>
    <n v="12"/>
    <n v="8003573238"/>
    <x v="4"/>
    <d v="2022-11-30T00:00:00"/>
    <n v="99"/>
    <n v="30.06"/>
    <x v="0"/>
    <s v="A010"/>
    <s v="7107T"/>
    <n v="730000"/>
    <n v="731001"/>
    <s v="1110-7210-7107T"/>
    <n v="1478601"/>
    <n v="1478601"/>
    <s v="ZG"/>
    <s v="IDC"/>
    <n v="731001"/>
    <s v="R"/>
    <s v="To record November 2022 IDC"/>
    <d v="2022-12-13T00:00:00"/>
    <d v="1899-12-30T09:58:36"/>
    <s v=""/>
    <s v=""/>
    <s v=""/>
    <s v="AASTUDIL0003"/>
    <s v=""/>
    <s v="S1"/>
    <x v="3"/>
    <x v="3"/>
    <x v="13"/>
  </r>
  <r>
    <n v="8003573238"/>
    <n v="13"/>
    <n v="2023"/>
    <s v="S"/>
    <x v="0"/>
    <s v="010-7810"/>
    <n v="13"/>
    <n v="13"/>
    <n v="8003573238"/>
    <x v="4"/>
    <d v="2022-11-30T00:00:00"/>
    <n v="99"/>
    <n v="1049.05"/>
    <x v="0"/>
    <s v="A010"/>
    <s v="7107T"/>
    <n v="730000"/>
    <n v="731001"/>
    <s v="1110-7210-7107T"/>
    <n v="1764401"/>
    <n v="1764401"/>
    <s v="ZG"/>
    <s v="IDC"/>
    <n v="731001"/>
    <s v="R"/>
    <s v="To record November 2022 IDC"/>
    <d v="2022-12-13T00:00:00"/>
    <d v="1899-12-30T09:58:36"/>
    <s v=""/>
    <s v=""/>
    <s v=""/>
    <s v="AASTUDIL0003"/>
    <s v=""/>
    <s v="S1"/>
    <x v="3"/>
    <x v="4"/>
    <x v="13"/>
  </r>
  <r>
    <n v="2973041"/>
    <n v="378"/>
    <n v="2023"/>
    <s v="S"/>
    <x v="0"/>
    <s v="010-7810"/>
    <n v="378"/>
    <n v="378"/>
    <n v="9600324764"/>
    <x v="5"/>
    <d v="2022-12-12T00:00:00"/>
    <s v="ZP"/>
    <n v="188.55"/>
    <x v="0"/>
    <s v="A010"/>
    <s v="7107T"/>
    <n v="110000"/>
    <n v="110004"/>
    <s v="1110-1000-7107T"/>
    <n v="1401401"/>
    <n v="1401401"/>
    <s v="ZY"/>
    <s v="HRP1"/>
    <n v="110004"/>
    <s v="R"/>
    <s v=""/>
    <d v="2022-12-07T00:00:00"/>
    <d v="1899-12-30T11:13:28"/>
    <s v=""/>
    <s v=""/>
    <s v=""/>
    <s v="RCORTES005"/>
    <s v=""/>
    <s v="S1"/>
    <x v="0"/>
    <x v="1"/>
    <x v="21"/>
  </r>
  <r>
    <n v="2973059"/>
    <n v="682"/>
    <n v="2023"/>
    <s v="S"/>
    <x v="0"/>
    <s v="010-7810"/>
    <n v="682"/>
    <n v="682"/>
    <n v="9600324787"/>
    <x v="5"/>
    <d v="2022-12-12T00:00:00"/>
    <s v="ZP"/>
    <n v="117.63"/>
    <x v="0"/>
    <s v="A010"/>
    <s v="7107T"/>
    <n v="110000"/>
    <n v="110004"/>
    <s v="1110-1000-7107T"/>
    <n v="1401401"/>
    <n v="1401401"/>
    <s v="ZY"/>
    <s v="HRP1"/>
    <n v="110004"/>
    <s v="R"/>
    <s v=""/>
    <d v="2022-12-07T00:00:00"/>
    <d v="1899-12-30T11:15:18"/>
    <s v=""/>
    <s v=""/>
    <s v=""/>
    <s v="RCORTES005"/>
    <s v=""/>
    <s v="S1"/>
    <x v="0"/>
    <x v="1"/>
    <x v="21"/>
  </r>
  <r>
    <n v="2973068"/>
    <n v="1479"/>
    <n v="2023"/>
    <s v="S"/>
    <x v="0"/>
    <s v="010-7810"/>
    <n v="488"/>
    <n v="488"/>
    <n v="9600324783"/>
    <x v="5"/>
    <d v="2022-12-12T00:00:00"/>
    <s v="ZP"/>
    <n v="113.9"/>
    <x v="0"/>
    <s v="A010"/>
    <s v="7107T"/>
    <n v="110000"/>
    <n v="110004"/>
    <s v="1110-1000-7107T"/>
    <n v="1401401"/>
    <n v="1401401"/>
    <s v="ZY"/>
    <s v="HRP1"/>
    <n v="110004"/>
    <s v="R"/>
    <s v=""/>
    <d v="2022-12-07T00:00:00"/>
    <d v="1899-12-30T11:14:37"/>
    <s v=""/>
    <s v=""/>
    <s v=""/>
    <s v="RCORTES005"/>
    <s v=""/>
    <s v="S1"/>
    <x v="0"/>
    <x v="1"/>
    <x v="21"/>
  </r>
  <r>
    <n v="2973113"/>
    <n v="1137"/>
    <n v="2023"/>
    <s v="S"/>
    <x v="0"/>
    <s v="010-7810"/>
    <n v="146"/>
    <n v="146"/>
    <n v="9600324863"/>
    <x v="5"/>
    <d v="2022-12-12T00:00:00"/>
    <s v="ZP"/>
    <n v="81.349999999999994"/>
    <x v="0"/>
    <s v="A010"/>
    <s v="7107T"/>
    <n v="110000"/>
    <n v="110004"/>
    <s v="1110-1000-7107T"/>
    <n v="1401401"/>
    <n v="1401401"/>
    <s v="ZY"/>
    <s v="HRP1"/>
    <n v="110004"/>
    <s v="R"/>
    <s v=""/>
    <d v="2022-12-07T00:00:00"/>
    <d v="1899-12-30T11:30:54"/>
    <s v=""/>
    <s v=""/>
    <s v=""/>
    <s v="RCORTES005"/>
    <s v=""/>
    <s v="S1"/>
    <x v="0"/>
    <x v="1"/>
    <x v="21"/>
  </r>
  <r>
    <n v="2973112"/>
    <n v="3338"/>
    <n v="2023"/>
    <s v="S"/>
    <x v="0"/>
    <s v="010-7810"/>
    <n v="365"/>
    <n v="365"/>
    <n v="9600324748"/>
    <x v="5"/>
    <d v="2022-12-12T00:00:00"/>
    <s v="ZP"/>
    <n v="64.95"/>
    <x v="0"/>
    <s v="A010"/>
    <s v="7107T"/>
    <n v="130000"/>
    <n v="130024"/>
    <s v="1110-2700-7107T"/>
    <n v="1465801"/>
    <n v="1465801"/>
    <s v="ZY"/>
    <s v="HRP1"/>
    <n v="130024"/>
    <s v="R"/>
    <s v=""/>
    <d v="2022-12-07T00:00:00"/>
    <d v="1899-12-30T11:05:45"/>
    <s v=""/>
    <s v=""/>
    <s v=""/>
    <s v="RCORTES005"/>
    <s v=""/>
    <s v="S1"/>
    <x v="0"/>
    <x v="0"/>
    <x v="22"/>
  </r>
  <r>
    <n v="2973112"/>
    <n v="3320"/>
    <n v="2023"/>
    <s v="S"/>
    <x v="0"/>
    <s v="010-7810"/>
    <n v="347"/>
    <n v="347"/>
    <n v="9600324748"/>
    <x v="5"/>
    <d v="2022-12-12T00:00:00"/>
    <s v="ZP"/>
    <n v="-64.94"/>
    <x v="0"/>
    <s v="A010"/>
    <s v="7107T"/>
    <n v="130000"/>
    <n v="130024"/>
    <s v="1110-2100-7107T"/>
    <n v="1465801"/>
    <n v="1465801"/>
    <s v="ZY"/>
    <s v="HRP1"/>
    <n v="130024"/>
    <s v="R"/>
    <s v=""/>
    <d v="2022-12-07T00:00:00"/>
    <d v="1899-12-30T11:05:45"/>
    <s v=""/>
    <s v=""/>
    <s v=""/>
    <s v="RCORTES005"/>
    <s v=""/>
    <s v="S1"/>
    <x v="0"/>
    <x v="0"/>
    <x v="22"/>
  </r>
  <r>
    <n v="2973041"/>
    <n v="383"/>
    <n v="2023"/>
    <s v="S"/>
    <x v="0"/>
    <s v="010-7810"/>
    <n v="383"/>
    <n v="383"/>
    <n v="9600324764"/>
    <x v="5"/>
    <d v="2022-12-12T00:00:00"/>
    <s v="ZP"/>
    <n v="36.020000000000003"/>
    <x v="0"/>
    <s v="A010"/>
    <s v="7107T"/>
    <n v="310000"/>
    <n v="310101"/>
    <s v="1110-1000-7107T"/>
    <n v="1401401"/>
    <n v="1401401"/>
    <s v="ZY"/>
    <s v="HRP1"/>
    <n v="310101"/>
    <s v="R"/>
    <s v=""/>
    <d v="2022-12-07T00:00:00"/>
    <d v="1899-12-30T11:13:28"/>
    <s v=""/>
    <s v=""/>
    <s v=""/>
    <s v="RCORTES005"/>
    <s v=""/>
    <s v="S1"/>
    <x v="1"/>
    <x v="1"/>
    <x v="2"/>
  </r>
  <r>
    <n v="2973059"/>
    <n v="642"/>
    <n v="2023"/>
    <s v="S"/>
    <x v="0"/>
    <s v="010-7810"/>
    <n v="642"/>
    <n v="642"/>
    <n v="9600324787"/>
    <x v="5"/>
    <d v="2022-12-12T00:00:00"/>
    <s v="ZP"/>
    <n v="22.47"/>
    <x v="0"/>
    <s v="A010"/>
    <s v="7107T"/>
    <n v="310000"/>
    <n v="310101"/>
    <s v="1110-1000-7107T"/>
    <n v="1401401"/>
    <n v="1401401"/>
    <s v="ZY"/>
    <s v="HRP1"/>
    <n v="310101"/>
    <s v="R"/>
    <s v=""/>
    <d v="2022-12-07T00:00:00"/>
    <d v="1899-12-30T11:15:18"/>
    <s v=""/>
    <s v=""/>
    <s v=""/>
    <s v="RCORTES005"/>
    <s v=""/>
    <s v="S1"/>
    <x v="1"/>
    <x v="1"/>
    <x v="2"/>
  </r>
  <r>
    <n v="2973068"/>
    <n v="1430"/>
    <n v="2023"/>
    <s v="S"/>
    <x v="0"/>
    <s v="010-7810"/>
    <n v="439"/>
    <n v="439"/>
    <n v="9600324783"/>
    <x v="5"/>
    <d v="2022-12-12T00:00:00"/>
    <s v="ZP"/>
    <n v="21.75"/>
    <x v="0"/>
    <s v="A010"/>
    <s v="7107T"/>
    <n v="310000"/>
    <n v="310101"/>
    <s v="1110-1000-7107T"/>
    <n v="1401401"/>
    <n v="1401401"/>
    <s v="ZY"/>
    <s v="HRP1"/>
    <n v="310101"/>
    <s v="R"/>
    <s v=""/>
    <d v="2022-12-07T00:00:00"/>
    <d v="1899-12-30T11:14:37"/>
    <s v=""/>
    <s v=""/>
    <s v=""/>
    <s v="RCORTES005"/>
    <s v=""/>
    <s v="S1"/>
    <x v="1"/>
    <x v="1"/>
    <x v="2"/>
  </r>
  <r>
    <n v="2973112"/>
    <n v="3332"/>
    <n v="2023"/>
    <s v="S"/>
    <x v="0"/>
    <s v="010-7810"/>
    <n v="359"/>
    <n v="359"/>
    <n v="9600324748"/>
    <x v="5"/>
    <d v="2022-12-12T00:00:00"/>
    <s v="ZP"/>
    <n v="12.41"/>
    <x v="0"/>
    <s v="A010"/>
    <s v="7107T"/>
    <n v="310000"/>
    <n v="310101"/>
    <s v="1110-2700-7107T"/>
    <n v="1465801"/>
    <n v="1465801"/>
    <s v="ZY"/>
    <s v="HRP1"/>
    <n v="310101"/>
    <s v="R"/>
    <s v=""/>
    <d v="2022-12-07T00:00:00"/>
    <d v="1899-12-30T11:05:45"/>
    <s v=""/>
    <s v=""/>
    <s v=""/>
    <s v="RCORTES005"/>
    <s v=""/>
    <s v="S1"/>
    <x v="1"/>
    <x v="0"/>
    <x v="2"/>
  </r>
  <r>
    <n v="2973112"/>
    <n v="3325"/>
    <n v="2023"/>
    <s v="S"/>
    <x v="0"/>
    <s v="010-7810"/>
    <n v="352"/>
    <n v="352"/>
    <n v="9600324748"/>
    <x v="5"/>
    <d v="2022-12-12T00:00:00"/>
    <s v="ZP"/>
    <n v="-12.4"/>
    <x v="0"/>
    <s v="A010"/>
    <s v="7107T"/>
    <n v="310000"/>
    <n v="310101"/>
    <s v="1110-2100-7107T"/>
    <n v="1465801"/>
    <n v="1465801"/>
    <s v="ZY"/>
    <s v="HRP1"/>
    <n v="310101"/>
    <s v="R"/>
    <s v=""/>
    <d v="2022-12-07T00:00:00"/>
    <d v="1899-12-30T11:05:45"/>
    <s v=""/>
    <s v=""/>
    <s v=""/>
    <s v="RCORTES005"/>
    <s v=""/>
    <s v="S1"/>
    <x v="1"/>
    <x v="0"/>
    <x v="2"/>
  </r>
  <r>
    <n v="2973113"/>
    <n v="1140"/>
    <n v="2023"/>
    <s v="S"/>
    <x v="0"/>
    <s v="010-7810"/>
    <n v="149"/>
    <n v="149"/>
    <n v="9600324863"/>
    <x v="5"/>
    <d v="2022-12-12T00:00:00"/>
    <s v="ZP"/>
    <n v="15.54"/>
    <x v="0"/>
    <s v="A010"/>
    <s v="7107T"/>
    <n v="310000"/>
    <n v="310101"/>
    <s v="1110-1000-7107T"/>
    <n v="1401401"/>
    <n v="1401401"/>
    <s v="ZY"/>
    <s v="HRP1"/>
    <n v="310101"/>
    <s v="R"/>
    <s v=""/>
    <d v="2022-12-07T00:00:00"/>
    <d v="1899-12-30T11:30:54"/>
    <s v=""/>
    <s v=""/>
    <s v=""/>
    <s v="RCORTES005"/>
    <s v=""/>
    <s v="S1"/>
    <x v="1"/>
    <x v="1"/>
    <x v="2"/>
  </r>
  <r>
    <n v="2973041"/>
    <n v="395"/>
    <n v="2023"/>
    <s v="S"/>
    <x v="0"/>
    <s v="010-7810"/>
    <n v="395"/>
    <n v="395"/>
    <n v="9600324764"/>
    <x v="5"/>
    <d v="2022-12-12T00:00:00"/>
    <s v="ZP"/>
    <n v="2.39"/>
    <x v="0"/>
    <s v="A010"/>
    <s v="7107T"/>
    <n v="330000"/>
    <n v="330102"/>
    <s v="1110-1000-7107T"/>
    <n v="1401401"/>
    <n v="1401401"/>
    <s v="ZY"/>
    <s v="HRP1"/>
    <n v="330102"/>
    <s v="R"/>
    <s v=""/>
    <d v="2022-12-07T00:00:00"/>
    <d v="1899-12-30T11:13:28"/>
    <s v=""/>
    <s v=""/>
    <s v=""/>
    <s v="RCORTES005"/>
    <s v=""/>
    <s v="S1"/>
    <x v="1"/>
    <x v="1"/>
    <x v="3"/>
  </r>
  <r>
    <n v="2973059"/>
    <n v="643"/>
    <n v="2023"/>
    <s v="S"/>
    <x v="0"/>
    <s v="010-7810"/>
    <n v="643"/>
    <n v="643"/>
    <n v="9600324787"/>
    <x v="5"/>
    <d v="2022-12-12T00:00:00"/>
    <s v="ZP"/>
    <n v="2.38"/>
    <x v="0"/>
    <s v="A010"/>
    <s v="7107T"/>
    <n v="330000"/>
    <n v="330102"/>
    <s v="1110-1000-7107T"/>
    <n v="1401401"/>
    <n v="1401401"/>
    <s v="ZY"/>
    <s v="HRP1"/>
    <n v="330102"/>
    <s v="R"/>
    <s v=""/>
    <d v="2022-12-07T00:00:00"/>
    <d v="1899-12-30T11:15:18"/>
    <s v=""/>
    <s v=""/>
    <s v=""/>
    <s v="RCORTES005"/>
    <s v=""/>
    <s v="S1"/>
    <x v="1"/>
    <x v="1"/>
    <x v="3"/>
  </r>
  <r>
    <n v="2973068"/>
    <n v="1438"/>
    <n v="2023"/>
    <s v="S"/>
    <x v="0"/>
    <s v="010-7810"/>
    <n v="447"/>
    <n v="447"/>
    <n v="9600324783"/>
    <x v="5"/>
    <d v="2022-12-12T00:00:00"/>
    <s v="ZP"/>
    <n v="1.46"/>
    <x v="0"/>
    <s v="A010"/>
    <s v="7107T"/>
    <n v="330000"/>
    <n v="330102"/>
    <s v="1110-1000-7107T"/>
    <n v="1401401"/>
    <n v="1401401"/>
    <s v="ZY"/>
    <s v="HRP1"/>
    <n v="330102"/>
    <s v="R"/>
    <s v=""/>
    <d v="2022-12-07T00:00:00"/>
    <d v="1899-12-30T11:14:37"/>
    <s v=""/>
    <s v=""/>
    <s v=""/>
    <s v="RCORTES005"/>
    <s v=""/>
    <s v="S1"/>
    <x v="1"/>
    <x v="1"/>
    <x v="3"/>
  </r>
  <r>
    <n v="2973112"/>
    <n v="1755"/>
    <n v="2023"/>
    <s v="S"/>
    <x v="0"/>
    <s v="010-7810"/>
    <n v="764"/>
    <n v="764"/>
    <n v="9600324746"/>
    <x v="5"/>
    <d v="2022-12-12T00:00:00"/>
    <s v="ZP"/>
    <n v="-0.02"/>
    <x v="0"/>
    <s v="A010"/>
    <s v="7107T"/>
    <n v="330000"/>
    <n v="330102"/>
    <s v="1110-1000-7107T"/>
    <n v="1465801"/>
    <n v="1465801"/>
    <s v="ZY"/>
    <s v="HRP1"/>
    <n v="330102"/>
    <s v="R"/>
    <s v=""/>
    <d v="2022-12-07T00:00:00"/>
    <d v="1899-12-30T11:05:45"/>
    <s v=""/>
    <s v=""/>
    <s v=""/>
    <s v="RCORTES005"/>
    <s v=""/>
    <s v="S1"/>
    <x v="1"/>
    <x v="0"/>
    <x v="3"/>
  </r>
  <r>
    <n v="2973112"/>
    <n v="3327"/>
    <n v="2023"/>
    <s v="S"/>
    <x v="0"/>
    <s v="010-7810"/>
    <n v="354"/>
    <n v="354"/>
    <n v="9600324748"/>
    <x v="5"/>
    <d v="2022-12-12T00:00:00"/>
    <s v="ZP"/>
    <n v="-0.74"/>
    <x v="0"/>
    <s v="A010"/>
    <s v="7107T"/>
    <n v="330000"/>
    <n v="330102"/>
    <s v="1110-2100-7107T"/>
    <n v="1465801"/>
    <n v="1465801"/>
    <s v="ZY"/>
    <s v="HRP1"/>
    <n v="330102"/>
    <s v="R"/>
    <s v=""/>
    <d v="2022-12-07T00:00:00"/>
    <d v="1899-12-30T11:05:45"/>
    <s v=""/>
    <s v=""/>
    <s v=""/>
    <s v="RCORTES005"/>
    <s v=""/>
    <s v="S1"/>
    <x v="1"/>
    <x v="0"/>
    <x v="3"/>
  </r>
  <r>
    <n v="2973112"/>
    <n v="3334"/>
    <n v="2023"/>
    <s v="S"/>
    <x v="0"/>
    <s v="010-7810"/>
    <n v="361"/>
    <n v="361"/>
    <n v="9600324748"/>
    <x v="5"/>
    <d v="2022-12-12T00:00:00"/>
    <s v="ZP"/>
    <n v="0.75"/>
    <x v="0"/>
    <s v="A010"/>
    <s v="7107T"/>
    <n v="330000"/>
    <n v="330102"/>
    <s v="1110-2700-7107T"/>
    <n v="1465801"/>
    <n v="1465801"/>
    <s v="ZY"/>
    <s v="HRP1"/>
    <n v="330102"/>
    <s v="R"/>
    <s v=""/>
    <d v="2022-12-07T00:00:00"/>
    <d v="1899-12-30T11:05:45"/>
    <s v=""/>
    <s v=""/>
    <s v=""/>
    <s v="RCORTES005"/>
    <s v=""/>
    <s v="S1"/>
    <x v="1"/>
    <x v="0"/>
    <x v="3"/>
  </r>
  <r>
    <n v="2973113"/>
    <n v="1139"/>
    <n v="2023"/>
    <s v="S"/>
    <x v="0"/>
    <s v="010-7810"/>
    <n v="148"/>
    <n v="148"/>
    <n v="9600324863"/>
    <x v="5"/>
    <d v="2022-12-12T00:00:00"/>
    <s v="ZP"/>
    <n v="1.1599999999999999"/>
    <x v="0"/>
    <s v="A010"/>
    <s v="7107T"/>
    <n v="330000"/>
    <n v="330102"/>
    <s v="1110-1000-7107T"/>
    <n v="1401401"/>
    <n v="1401401"/>
    <s v="ZY"/>
    <s v="HRP1"/>
    <n v="330102"/>
    <s v="R"/>
    <s v=""/>
    <d v="2022-12-07T00:00:00"/>
    <d v="1899-12-30T11:30:54"/>
    <s v=""/>
    <s v=""/>
    <s v=""/>
    <s v="RCORTES005"/>
    <s v=""/>
    <s v="S1"/>
    <x v="1"/>
    <x v="1"/>
    <x v="3"/>
  </r>
  <r>
    <n v="2973041"/>
    <n v="398"/>
    <n v="2023"/>
    <s v="S"/>
    <x v="0"/>
    <s v="010-7810"/>
    <n v="398"/>
    <n v="398"/>
    <n v="9600324764"/>
    <x v="5"/>
    <d v="2022-12-12T00:00:00"/>
    <s v="ZP"/>
    <n v="0.83"/>
    <x v="0"/>
    <s v="A010"/>
    <s v="7107T"/>
    <n v="350000"/>
    <n v="350101"/>
    <s v="1110-1000-7107T"/>
    <n v="1401401"/>
    <n v="1401401"/>
    <s v="ZY"/>
    <s v="HRP1"/>
    <n v="350101"/>
    <s v="R"/>
    <s v=""/>
    <d v="2022-12-07T00:00:00"/>
    <d v="1899-12-30T11:13:28"/>
    <s v=""/>
    <s v=""/>
    <s v=""/>
    <s v="RCORTES005"/>
    <s v=""/>
    <s v="S1"/>
    <x v="1"/>
    <x v="1"/>
    <x v="7"/>
  </r>
  <r>
    <n v="2973059"/>
    <n v="649"/>
    <n v="2023"/>
    <s v="S"/>
    <x v="0"/>
    <s v="010-7810"/>
    <n v="649"/>
    <n v="649"/>
    <n v="9600324787"/>
    <x v="5"/>
    <d v="2022-12-12T00:00:00"/>
    <s v="ZP"/>
    <n v="0.81"/>
    <x v="0"/>
    <s v="A010"/>
    <s v="7107T"/>
    <n v="350000"/>
    <n v="350101"/>
    <s v="1110-1000-7107T"/>
    <n v="1401401"/>
    <n v="1401401"/>
    <s v="ZY"/>
    <s v="HRP1"/>
    <n v="350101"/>
    <s v="R"/>
    <s v=""/>
    <d v="2022-12-07T00:00:00"/>
    <d v="1899-12-30T11:15:18"/>
    <s v=""/>
    <s v=""/>
    <s v=""/>
    <s v="RCORTES005"/>
    <s v=""/>
    <s v="S1"/>
    <x v="1"/>
    <x v="1"/>
    <x v="7"/>
  </r>
  <r>
    <n v="2973068"/>
    <n v="1426"/>
    <n v="2023"/>
    <s v="S"/>
    <x v="0"/>
    <s v="010-7810"/>
    <n v="435"/>
    <n v="435"/>
    <n v="9600324783"/>
    <x v="5"/>
    <d v="2022-12-12T00:00:00"/>
    <s v="ZP"/>
    <n v="0.51"/>
    <x v="0"/>
    <s v="A010"/>
    <s v="7107T"/>
    <n v="350000"/>
    <n v="350101"/>
    <s v="1110-1000-7107T"/>
    <n v="1401401"/>
    <n v="1401401"/>
    <s v="ZY"/>
    <s v="HRP1"/>
    <n v="350101"/>
    <s v="R"/>
    <s v=""/>
    <d v="2022-12-07T00:00:00"/>
    <d v="1899-12-30T11:14:37"/>
    <s v=""/>
    <s v=""/>
    <s v=""/>
    <s v="RCORTES005"/>
    <s v=""/>
    <s v="S1"/>
    <x v="1"/>
    <x v="1"/>
    <x v="7"/>
  </r>
  <r>
    <n v="2973112"/>
    <n v="3336"/>
    <n v="2023"/>
    <s v="S"/>
    <x v="0"/>
    <s v="010-7810"/>
    <n v="363"/>
    <n v="363"/>
    <n v="9600324748"/>
    <x v="5"/>
    <d v="2022-12-12T00:00:00"/>
    <s v="ZP"/>
    <n v="0.26"/>
    <x v="0"/>
    <s v="A010"/>
    <s v="7107T"/>
    <n v="350000"/>
    <n v="350101"/>
    <s v="1110-2700-7107T"/>
    <n v="1465801"/>
    <n v="1465801"/>
    <s v="ZY"/>
    <s v="HRP1"/>
    <n v="350101"/>
    <s v="R"/>
    <s v=""/>
    <d v="2022-12-07T00:00:00"/>
    <d v="1899-12-30T11:05:45"/>
    <s v=""/>
    <s v=""/>
    <s v=""/>
    <s v="RCORTES005"/>
    <s v=""/>
    <s v="S1"/>
    <x v="1"/>
    <x v="0"/>
    <x v="7"/>
  </r>
  <r>
    <n v="2973112"/>
    <n v="1754"/>
    <n v="2023"/>
    <s v="S"/>
    <x v="0"/>
    <s v="010-7810"/>
    <n v="763"/>
    <n v="763"/>
    <n v="9600324746"/>
    <x v="5"/>
    <d v="2022-12-12T00:00:00"/>
    <s v="ZP"/>
    <n v="-0.01"/>
    <x v="0"/>
    <s v="A010"/>
    <s v="7107T"/>
    <n v="350000"/>
    <n v="350101"/>
    <s v="1110-1000-7107T"/>
    <n v="1465801"/>
    <n v="1465801"/>
    <s v="ZY"/>
    <s v="HRP1"/>
    <n v="350101"/>
    <s v="R"/>
    <s v=""/>
    <d v="2022-12-07T00:00:00"/>
    <d v="1899-12-30T11:05:45"/>
    <s v=""/>
    <s v=""/>
    <s v=""/>
    <s v="RCORTES005"/>
    <s v=""/>
    <s v="S1"/>
    <x v="1"/>
    <x v="0"/>
    <x v="7"/>
  </r>
  <r>
    <n v="2973112"/>
    <n v="3318"/>
    <n v="2023"/>
    <s v="S"/>
    <x v="0"/>
    <s v="010-7810"/>
    <n v="345"/>
    <n v="345"/>
    <n v="9600324748"/>
    <x v="5"/>
    <d v="2022-12-12T00:00:00"/>
    <s v="ZP"/>
    <n v="-0.25"/>
    <x v="0"/>
    <s v="A010"/>
    <s v="7107T"/>
    <n v="350000"/>
    <n v="350101"/>
    <s v="1110-2100-7107T"/>
    <n v="1465801"/>
    <n v="1465801"/>
    <s v="ZY"/>
    <s v="HRP1"/>
    <n v="350101"/>
    <s v="R"/>
    <s v=""/>
    <d v="2022-12-07T00:00:00"/>
    <d v="1899-12-30T11:05:45"/>
    <s v=""/>
    <s v=""/>
    <s v=""/>
    <s v="RCORTES005"/>
    <s v=""/>
    <s v="S1"/>
    <x v="1"/>
    <x v="0"/>
    <x v="7"/>
  </r>
  <r>
    <n v="2973113"/>
    <n v="1138"/>
    <n v="2023"/>
    <s v="S"/>
    <x v="0"/>
    <s v="010-7810"/>
    <n v="147"/>
    <n v="147"/>
    <n v="9600324863"/>
    <x v="5"/>
    <d v="2022-12-12T00:00:00"/>
    <s v="ZP"/>
    <n v="0.4"/>
    <x v="0"/>
    <s v="A010"/>
    <s v="7107T"/>
    <n v="350000"/>
    <n v="350101"/>
    <s v="1110-1000-7107T"/>
    <n v="1401401"/>
    <n v="1401401"/>
    <s v="ZY"/>
    <s v="HRP1"/>
    <n v="350101"/>
    <s v="R"/>
    <s v=""/>
    <d v="2022-12-07T00:00:00"/>
    <d v="1899-12-30T11:30:54"/>
    <s v=""/>
    <s v=""/>
    <s v=""/>
    <s v="RCORTES005"/>
    <s v=""/>
    <s v="S1"/>
    <x v="1"/>
    <x v="1"/>
    <x v="7"/>
  </r>
  <r>
    <n v="2973041"/>
    <n v="436"/>
    <n v="2023"/>
    <s v="S"/>
    <x v="0"/>
    <s v="010-7810"/>
    <n v="436"/>
    <n v="436"/>
    <n v="9600324764"/>
    <x v="5"/>
    <d v="2022-12-12T00:00:00"/>
    <s v="ZP"/>
    <n v="4.96"/>
    <x v="0"/>
    <s v="A010"/>
    <s v="7107T"/>
    <n v="360000"/>
    <n v="360101"/>
    <s v="1110-1000-7107T"/>
    <n v="1401401"/>
    <n v="1401401"/>
    <s v="ZY"/>
    <s v="HRP1"/>
    <n v="360101"/>
    <s v="R"/>
    <s v=""/>
    <d v="2022-12-07T00:00:00"/>
    <d v="1899-12-30T11:13:28"/>
    <s v=""/>
    <s v=""/>
    <s v=""/>
    <s v="RCORTES005"/>
    <s v=""/>
    <s v="S1"/>
    <x v="1"/>
    <x v="1"/>
    <x v="8"/>
  </r>
  <r>
    <n v="2973059"/>
    <n v="641"/>
    <n v="2023"/>
    <s v="S"/>
    <x v="0"/>
    <s v="010-7810"/>
    <n v="641"/>
    <n v="641"/>
    <n v="9600324787"/>
    <x v="5"/>
    <d v="2022-12-12T00:00:00"/>
    <s v="ZP"/>
    <n v="3.09"/>
    <x v="0"/>
    <s v="A010"/>
    <s v="7107T"/>
    <n v="360000"/>
    <n v="360101"/>
    <s v="1110-1000-7107T"/>
    <n v="1401401"/>
    <n v="1401401"/>
    <s v="ZY"/>
    <s v="HRP1"/>
    <n v="360101"/>
    <s v="R"/>
    <s v=""/>
    <d v="2022-12-07T00:00:00"/>
    <d v="1899-12-30T11:15:18"/>
    <s v=""/>
    <s v=""/>
    <s v=""/>
    <s v="RCORTES005"/>
    <s v=""/>
    <s v="S1"/>
    <x v="1"/>
    <x v="1"/>
    <x v="8"/>
  </r>
  <r>
    <n v="2973068"/>
    <n v="1476"/>
    <n v="2023"/>
    <s v="S"/>
    <x v="0"/>
    <s v="010-7810"/>
    <n v="485"/>
    <n v="485"/>
    <n v="9600324783"/>
    <x v="5"/>
    <d v="2022-12-12T00:00:00"/>
    <s v="ZP"/>
    <n v="3"/>
    <x v="0"/>
    <s v="A010"/>
    <s v="7107T"/>
    <n v="360000"/>
    <n v="360101"/>
    <s v="1110-1000-7107T"/>
    <n v="1401401"/>
    <n v="1401401"/>
    <s v="ZY"/>
    <s v="HRP1"/>
    <n v="360101"/>
    <s v="R"/>
    <s v=""/>
    <d v="2022-12-07T00:00:00"/>
    <d v="1899-12-30T11:14:37"/>
    <s v=""/>
    <s v=""/>
    <s v=""/>
    <s v="RCORTES005"/>
    <s v=""/>
    <s v="S1"/>
    <x v="1"/>
    <x v="1"/>
    <x v="8"/>
  </r>
  <r>
    <n v="2973112"/>
    <n v="3322"/>
    <n v="2023"/>
    <s v="S"/>
    <x v="0"/>
    <s v="010-7810"/>
    <n v="349"/>
    <n v="349"/>
    <n v="9600324748"/>
    <x v="5"/>
    <d v="2022-12-12T00:00:00"/>
    <s v="ZP"/>
    <n v="-1.71"/>
    <x v="0"/>
    <s v="A010"/>
    <s v="7107T"/>
    <n v="360000"/>
    <n v="360101"/>
    <s v="1110-2100-7107T"/>
    <n v="1465801"/>
    <n v="1465801"/>
    <s v="ZY"/>
    <s v="HRP1"/>
    <n v="360101"/>
    <s v="R"/>
    <s v=""/>
    <d v="2022-12-07T00:00:00"/>
    <d v="1899-12-30T11:05:45"/>
    <s v=""/>
    <s v=""/>
    <s v=""/>
    <s v="RCORTES005"/>
    <s v=""/>
    <s v="S1"/>
    <x v="1"/>
    <x v="0"/>
    <x v="8"/>
  </r>
  <r>
    <n v="2973112"/>
    <n v="3340"/>
    <n v="2023"/>
    <s v="S"/>
    <x v="0"/>
    <s v="010-7810"/>
    <n v="367"/>
    <n v="367"/>
    <n v="9600324748"/>
    <x v="5"/>
    <d v="2022-12-12T00:00:00"/>
    <s v="ZP"/>
    <n v="1.71"/>
    <x v="0"/>
    <s v="A010"/>
    <s v="7107T"/>
    <n v="360000"/>
    <n v="360101"/>
    <s v="1110-2700-7107T"/>
    <n v="1465801"/>
    <n v="1465801"/>
    <s v="ZY"/>
    <s v="HRP1"/>
    <n v="360101"/>
    <s v="R"/>
    <s v=""/>
    <d v="2022-12-07T00:00:00"/>
    <d v="1899-12-30T11:05:45"/>
    <s v=""/>
    <s v=""/>
    <s v=""/>
    <s v="RCORTES005"/>
    <s v=""/>
    <s v="S1"/>
    <x v="1"/>
    <x v="0"/>
    <x v="8"/>
  </r>
  <r>
    <n v="2973113"/>
    <n v="1136"/>
    <n v="2023"/>
    <s v="S"/>
    <x v="0"/>
    <s v="010-7810"/>
    <n v="145"/>
    <n v="145"/>
    <n v="9600324863"/>
    <x v="5"/>
    <d v="2022-12-12T00:00:00"/>
    <s v="ZP"/>
    <n v="2.14"/>
    <x v="0"/>
    <s v="A010"/>
    <s v="7107T"/>
    <n v="360000"/>
    <n v="360101"/>
    <s v="1110-1000-7107T"/>
    <n v="1401401"/>
    <n v="1401401"/>
    <s v="ZY"/>
    <s v="HRP1"/>
    <n v="360101"/>
    <s v="R"/>
    <s v=""/>
    <d v="2022-12-07T00:00:00"/>
    <d v="1899-12-30T11:30:54"/>
    <s v=""/>
    <s v=""/>
    <s v=""/>
    <s v="RCORTES005"/>
    <s v=""/>
    <s v="S1"/>
    <x v="1"/>
    <x v="1"/>
    <x v="8"/>
  </r>
  <r>
    <n v="2973346"/>
    <n v="10214"/>
    <n v="2023"/>
    <s v="S"/>
    <x v="0"/>
    <s v="010-7810"/>
    <n v="304"/>
    <n v="304"/>
    <n v="9600325368"/>
    <x v="5"/>
    <d v="2022-12-31T00:00:00"/>
    <s v="ZP"/>
    <n v="2269.79"/>
    <x v="0"/>
    <s v="A010"/>
    <s v="7107T"/>
    <n v="110000"/>
    <n v="110005"/>
    <s v="1110-1000-7107T"/>
    <n v="1401401"/>
    <n v="1401401"/>
    <s v="ZY"/>
    <s v="HRP1"/>
    <n v="110005"/>
    <s v="R"/>
    <s v=""/>
    <d v="2022-12-15T00:00:00"/>
    <d v="1899-12-30T09:08:39"/>
    <s v=""/>
    <s v=""/>
    <s v=""/>
    <s v="RCORTES005"/>
    <s v=""/>
    <s v="S1"/>
    <x v="0"/>
    <x v="1"/>
    <x v="1"/>
  </r>
  <r>
    <n v="2973219"/>
    <n v="1054"/>
    <n v="2023"/>
    <s v="S"/>
    <x v="0"/>
    <s v="010-7810"/>
    <n v="63"/>
    <n v="63"/>
    <n v="9600325047"/>
    <x v="5"/>
    <d v="2022-12-31T00:00:00"/>
    <s v="ZP"/>
    <n v="1223.27"/>
    <x v="0"/>
    <s v="A010"/>
    <s v="7107T"/>
    <n v="210000"/>
    <n v="210001"/>
    <s v="1110-1000-7107T"/>
    <n v="1764401"/>
    <n v="1764401"/>
    <s v="ZY"/>
    <s v="HRP1"/>
    <n v="210001"/>
    <s v="R"/>
    <s v=""/>
    <d v="2022-12-15T00:00:00"/>
    <d v="1899-12-30T08:37:58"/>
    <s v=""/>
    <s v=""/>
    <s v=""/>
    <s v="RCORTES005"/>
    <s v=""/>
    <s v="S1"/>
    <x v="4"/>
    <x v="4"/>
    <x v="14"/>
  </r>
  <r>
    <n v="2973300"/>
    <n v="14632"/>
    <n v="2023"/>
    <s v="S"/>
    <x v="0"/>
    <s v="010-7810"/>
    <n v="758"/>
    <n v="758"/>
    <n v="9600325394"/>
    <x v="5"/>
    <d v="2022-12-31T00:00:00"/>
    <s v="ZP"/>
    <n v="2196.0700000000002"/>
    <x v="0"/>
    <s v="A010"/>
    <s v="7107T"/>
    <n v="210000"/>
    <n v="210001"/>
    <s v="1110-1000-7107T"/>
    <n v="1764401"/>
    <n v="1764401"/>
    <s v="ZY"/>
    <s v="HRP1"/>
    <n v="210001"/>
    <s v="R"/>
    <s v=""/>
    <d v="2022-12-15T00:00:00"/>
    <d v="1899-12-30T09:12:47"/>
    <s v=""/>
    <s v=""/>
    <s v=""/>
    <s v="RCORTES005"/>
    <s v=""/>
    <s v="S1"/>
    <x v="4"/>
    <x v="4"/>
    <x v="14"/>
  </r>
  <r>
    <n v="2973219"/>
    <n v="1058"/>
    <n v="2023"/>
    <s v="S"/>
    <x v="0"/>
    <s v="010-7810"/>
    <n v="67"/>
    <n v="67"/>
    <n v="9600325047"/>
    <x v="5"/>
    <d v="2022-12-31T00:00:00"/>
    <s v="ZP"/>
    <n v="310.33999999999997"/>
    <x v="0"/>
    <s v="A010"/>
    <s v="7107T"/>
    <n v="320000"/>
    <n v="320201"/>
    <s v="1110-1000-7107T"/>
    <n v="1764401"/>
    <n v="1764401"/>
    <s v="ZY"/>
    <s v="HRP1"/>
    <n v="320201"/>
    <s v="R"/>
    <s v=""/>
    <d v="2022-12-15T00:00:00"/>
    <d v="1899-12-30T08:37:58"/>
    <s v=""/>
    <s v=""/>
    <s v=""/>
    <s v="RCORTES005"/>
    <s v=""/>
    <s v="S1"/>
    <x v="1"/>
    <x v="4"/>
    <x v="15"/>
  </r>
  <r>
    <n v="2973300"/>
    <n v="14684"/>
    <n v="2023"/>
    <s v="S"/>
    <x v="0"/>
    <s v="010-7810"/>
    <n v="810"/>
    <n v="810"/>
    <n v="9600325394"/>
    <x v="5"/>
    <d v="2022-12-31T00:00:00"/>
    <s v="ZP"/>
    <n v="557.14"/>
    <x v="0"/>
    <s v="A010"/>
    <s v="7107T"/>
    <n v="320000"/>
    <n v="320201"/>
    <s v="1110-1000-7107T"/>
    <n v="1764401"/>
    <n v="1764401"/>
    <s v="ZY"/>
    <s v="HRP1"/>
    <n v="320201"/>
    <s v="R"/>
    <s v=""/>
    <d v="2022-12-15T00:00:00"/>
    <d v="1899-12-30T09:12:47"/>
    <s v=""/>
    <s v=""/>
    <s v=""/>
    <s v="RCORTES005"/>
    <s v=""/>
    <s v="S1"/>
    <x v="1"/>
    <x v="4"/>
    <x v="15"/>
  </r>
  <r>
    <n v="2973219"/>
    <n v="1056"/>
    <n v="2023"/>
    <s v="S"/>
    <x v="0"/>
    <s v="010-7810"/>
    <n v="65"/>
    <n v="65"/>
    <n v="9600325047"/>
    <x v="5"/>
    <d v="2022-12-31T00:00:00"/>
    <s v="ZP"/>
    <n v="17.739999999999998"/>
    <x v="0"/>
    <s v="A010"/>
    <s v="7107T"/>
    <n v="330000"/>
    <n v="330202"/>
    <s v="1110-1000-7107T"/>
    <n v="1764401"/>
    <n v="1764401"/>
    <s v="ZY"/>
    <s v="HRP1"/>
    <n v="330202"/>
    <s v="R"/>
    <s v=""/>
    <d v="2022-12-15T00:00:00"/>
    <d v="1899-12-30T08:37:58"/>
    <s v=""/>
    <s v=""/>
    <s v=""/>
    <s v="RCORTES005"/>
    <s v=""/>
    <s v="S1"/>
    <x v="1"/>
    <x v="4"/>
    <x v="16"/>
  </r>
  <r>
    <n v="2973219"/>
    <n v="1057"/>
    <n v="2023"/>
    <s v="S"/>
    <x v="0"/>
    <s v="010-7810"/>
    <n v="66"/>
    <n v="66"/>
    <n v="9600325047"/>
    <x v="5"/>
    <d v="2022-12-31T00:00:00"/>
    <s v="ZP"/>
    <n v="75.84"/>
    <x v="0"/>
    <s v="A010"/>
    <s v="7107T"/>
    <n v="330000"/>
    <n v="330201"/>
    <s v="1110-1000-7107T"/>
    <n v="1764401"/>
    <n v="1764401"/>
    <s v="ZY"/>
    <s v="HRP1"/>
    <n v="330201"/>
    <s v="R"/>
    <s v=""/>
    <d v="2022-12-15T00:00:00"/>
    <d v="1899-12-30T08:37:58"/>
    <s v=""/>
    <s v=""/>
    <s v=""/>
    <s v="RCORTES005"/>
    <s v=""/>
    <s v="S1"/>
    <x v="1"/>
    <x v="4"/>
    <x v="17"/>
  </r>
  <r>
    <n v="2973300"/>
    <n v="14682"/>
    <n v="2023"/>
    <s v="S"/>
    <x v="0"/>
    <s v="010-7810"/>
    <n v="808"/>
    <n v="808"/>
    <n v="9600325394"/>
    <x v="5"/>
    <d v="2022-12-31T00:00:00"/>
    <s v="ZP"/>
    <n v="31.84"/>
    <x v="0"/>
    <s v="A010"/>
    <s v="7107T"/>
    <n v="330000"/>
    <n v="330202"/>
    <s v="1110-1000-7107T"/>
    <n v="1764401"/>
    <n v="1764401"/>
    <s v="ZY"/>
    <s v="HRP1"/>
    <n v="330202"/>
    <s v="R"/>
    <s v=""/>
    <d v="2022-12-15T00:00:00"/>
    <d v="1899-12-30T09:12:47"/>
    <s v=""/>
    <s v=""/>
    <s v=""/>
    <s v="RCORTES005"/>
    <s v=""/>
    <s v="S1"/>
    <x v="1"/>
    <x v="4"/>
    <x v="16"/>
  </r>
  <r>
    <n v="2973300"/>
    <n v="14683"/>
    <n v="2023"/>
    <s v="S"/>
    <x v="0"/>
    <s v="010-7810"/>
    <n v="809"/>
    <n v="809"/>
    <n v="9600325394"/>
    <x v="5"/>
    <d v="2022-12-31T00:00:00"/>
    <s v="ZP"/>
    <n v="136.15"/>
    <x v="0"/>
    <s v="A010"/>
    <s v="7107T"/>
    <n v="330000"/>
    <n v="330201"/>
    <s v="1110-1000-7107T"/>
    <n v="1764401"/>
    <n v="1764401"/>
    <s v="ZY"/>
    <s v="HRP1"/>
    <n v="330201"/>
    <s v="R"/>
    <s v=""/>
    <d v="2022-12-15T00:00:00"/>
    <d v="1899-12-30T09:12:47"/>
    <s v=""/>
    <s v=""/>
    <s v=""/>
    <s v="RCORTES005"/>
    <s v=""/>
    <s v="S1"/>
    <x v="1"/>
    <x v="4"/>
    <x v="17"/>
  </r>
  <r>
    <n v="2973346"/>
    <n v="10211"/>
    <n v="2023"/>
    <s v="S"/>
    <x v="0"/>
    <s v="010-7810"/>
    <n v="301"/>
    <n v="301"/>
    <n v="9600325368"/>
    <x v="5"/>
    <d v="2022-12-31T00:00:00"/>
    <s v="ZP"/>
    <n v="85.12"/>
    <x v="0"/>
    <s v="A010"/>
    <s v="7107T"/>
    <n v="330000"/>
    <n v="330103"/>
    <s v="1110-1000-7107T"/>
    <n v="1401401"/>
    <n v="1401401"/>
    <s v="ZY"/>
    <s v="HRP1"/>
    <n v="330103"/>
    <s v="R"/>
    <s v=""/>
    <d v="2022-12-15T00:00:00"/>
    <d v="1899-12-30T09:08:39"/>
    <s v=""/>
    <s v=""/>
    <s v=""/>
    <s v="RCORTES005"/>
    <s v=""/>
    <s v="S1"/>
    <x v="1"/>
    <x v="1"/>
    <x v="4"/>
  </r>
  <r>
    <n v="2973346"/>
    <n v="10212"/>
    <n v="2023"/>
    <s v="S"/>
    <x v="0"/>
    <s v="010-7810"/>
    <n v="302"/>
    <n v="302"/>
    <n v="9600325368"/>
    <x v="5"/>
    <d v="2022-12-31T00:00:00"/>
    <s v="ZP"/>
    <n v="32.92"/>
    <x v="0"/>
    <s v="A010"/>
    <s v="7107T"/>
    <n v="330000"/>
    <n v="330102"/>
    <s v="1110-1000-7107T"/>
    <n v="1401401"/>
    <n v="1401401"/>
    <s v="ZY"/>
    <s v="HRP1"/>
    <n v="330102"/>
    <s v="R"/>
    <s v=""/>
    <d v="2022-12-15T00:00:00"/>
    <d v="1899-12-30T09:08:39"/>
    <s v=""/>
    <s v=""/>
    <s v=""/>
    <s v="RCORTES005"/>
    <s v=""/>
    <s v="S1"/>
    <x v="1"/>
    <x v="1"/>
    <x v="3"/>
  </r>
  <r>
    <n v="2973219"/>
    <n v="1060"/>
    <n v="2023"/>
    <s v="S"/>
    <x v="0"/>
    <s v="010-7810"/>
    <n v="69"/>
    <n v="69"/>
    <n v="9600325047"/>
    <x v="5"/>
    <d v="2022-12-31T00:00:00"/>
    <s v="ZP"/>
    <n v="1183.33"/>
    <x v="0"/>
    <s v="A010"/>
    <s v="7107T"/>
    <n v="340000"/>
    <n v="340201"/>
    <s v="1110-1000-7107T"/>
    <n v="1764401"/>
    <n v="1764401"/>
    <s v="ZY"/>
    <s v="HRP1"/>
    <n v="340201"/>
    <s v="R"/>
    <s v=""/>
    <d v="2022-12-15T00:00:00"/>
    <d v="1899-12-30T08:37:58"/>
    <s v=""/>
    <s v=""/>
    <s v=""/>
    <s v="RCORTES005"/>
    <s v=""/>
    <s v="S1"/>
    <x v="1"/>
    <x v="4"/>
    <x v="6"/>
  </r>
  <r>
    <n v="2973219"/>
    <n v="1055"/>
    <n v="2023"/>
    <s v="S"/>
    <x v="0"/>
    <s v="010-7810"/>
    <n v="64"/>
    <n v="64"/>
    <n v="9600325047"/>
    <x v="5"/>
    <d v="2022-12-31T00:00:00"/>
    <s v="ZP"/>
    <n v="6.12"/>
    <x v="0"/>
    <s v="A010"/>
    <s v="7107T"/>
    <n v="350000"/>
    <n v="350201"/>
    <s v="1110-1000-7107T"/>
    <n v="1764401"/>
    <n v="1764401"/>
    <s v="ZY"/>
    <s v="HRP1"/>
    <n v="350201"/>
    <s v="R"/>
    <s v=""/>
    <d v="2022-12-15T00:00:00"/>
    <d v="1899-12-30T08:37:58"/>
    <s v=""/>
    <s v=""/>
    <s v=""/>
    <s v="RCORTES005"/>
    <s v=""/>
    <s v="S1"/>
    <x v="1"/>
    <x v="4"/>
    <x v="18"/>
  </r>
  <r>
    <n v="2973300"/>
    <n v="14657"/>
    <n v="2023"/>
    <s v="S"/>
    <x v="0"/>
    <s v="010-7810"/>
    <n v="783"/>
    <n v="783"/>
    <n v="9600325394"/>
    <x v="5"/>
    <d v="2022-12-31T00:00:00"/>
    <s v="ZP"/>
    <n v="10.98"/>
    <x v="0"/>
    <s v="A010"/>
    <s v="7107T"/>
    <n v="350000"/>
    <n v="350201"/>
    <s v="1110-1000-7107T"/>
    <n v="1764401"/>
    <n v="1764401"/>
    <s v="ZY"/>
    <s v="HRP1"/>
    <n v="350201"/>
    <s v="R"/>
    <s v=""/>
    <d v="2022-12-15T00:00:00"/>
    <d v="1899-12-30T09:12:47"/>
    <s v=""/>
    <s v=""/>
    <s v=""/>
    <s v="RCORTES005"/>
    <s v=""/>
    <s v="S1"/>
    <x v="1"/>
    <x v="4"/>
    <x v="18"/>
  </r>
  <r>
    <n v="2973346"/>
    <n v="10213"/>
    <n v="2023"/>
    <s v="S"/>
    <x v="0"/>
    <s v="010-7810"/>
    <n v="303"/>
    <n v="303"/>
    <n v="9600325368"/>
    <x v="5"/>
    <d v="2022-12-31T00:00:00"/>
    <s v="ZP"/>
    <n v="11.35"/>
    <x v="0"/>
    <s v="A010"/>
    <s v="7107T"/>
    <n v="350000"/>
    <n v="350101"/>
    <s v="1110-1000-7107T"/>
    <n v="1401401"/>
    <n v="1401401"/>
    <s v="ZY"/>
    <s v="HRP1"/>
    <n v="350101"/>
    <s v="R"/>
    <s v=""/>
    <d v="2022-12-15T00:00:00"/>
    <d v="1899-12-30T09:08:39"/>
    <s v=""/>
    <s v=""/>
    <s v=""/>
    <s v="RCORTES005"/>
    <s v=""/>
    <s v="S1"/>
    <x v="1"/>
    <x v="1"/>
    <x v="7"/>
  </r>
  <r>
    <n v="2973219"/>
    <n v="1053"/>
    <n v="2023"/>
    <s v="S"/>
    <x v="0"/>
    <s v="010-7810"/>
    <n v="62"/>
    <n v="62"/>
    <n v="9600325047"/>
    <x v="5"/>
    <d v="2022-12-31T00:00:00"/>
    <s v="ZP"/>
    <n v="32.17"/>
    <x v="0"/>
    <s v="A010"/>
    <s v="7107T"/>
    <n v="360000"/>
    <n v="360201"/>
    <s v="1110-1000-7107T"/>
    <n v="1764401"/>
    <n v="1764401"/>
    <s v="ZY"/>
    <s v="HRP1"/>
    <n v="360201"/>
    <s v="R"/>
    <s v=""/>
    <d v="2022-12-15T00:00:00"/>
    <d v="1899-12-30T08:37:58"/>
    <s v=""/>
    <s v=""/>
    <s v=""/>
    <s v="RCORTES005"/>
    <s v=""/>
    <s v="S1"/>
    <x v="1"/>
    <x v="4"/>
    <x v="19"/>
  </r>
  <r>
    <n v="2973300"/>
    <n v="14631"/>
    <n v="2023"/>
    <s v="S"/>
    <x v="0"/>
    <s v="010-7810"/>
    <n v="757"/>
    <n v="757"/>
    <n v="9600325394"/>
    <x v="5"/>
    <d v="2022-12-31T00:00:00"/>
    <s v="ZP"/>
    <n v="57.76"/>
    <x v="0"/>
    <s v="A010"/>
    <s v="7107T"/>
    <n v="360000"/>
    <n v="360201"/>
    <s v="1110-1000-7107T"/>
    <n v="1764401"/>
    <n v="1764401"/>
    <s v="ZY"/>
    <s v="HRP1"/>
    <n v="360201"/>
    <s v="R"/>
    <s v=""/>
    <d v="2022-12-15T00:00:00"/>
    <d v="1899-12-30T09:12:47"/>
    <s v=""/>
    <s v=""/>
    <s v=""/>
    <s v="RCORTES005"/>
    <s v=""/>
    <s v="S1"/>
    <x v="1"/>
    <x v="4"/>
    <x v="19"/>
  </r>
  <r>
    <n v="2973346"/>
    <n v="10215"/>
    <n v="2023"/>
    <s v="S"/>
    <x v="0"/>
    <s v="010-7810"/>
    <n v="305"/>
    <n v="305"/>
    <n v="9600325368"/>
    <x v="5"/>
    <d v="2022-12-31T00:00:00"/>
    <s v="ZP"/>
    <n v="59.7"/>
    <x v="0"/>
    <s v="A010"/>
    <s v="7107T"/>
    <n v="360000"/>
    <n v="360101"/>
    <s v="1110-1000-7107T"/>
    <n v="1401401"/>
    <n v="1401401"/>
    <s v="ZY"/>
    <s v="HRP1"/>
    <n v="360101"/>
    <s v="R"/>
    <s v=""/>
    <d v="2022-12-15T00:00:00"/>
    <d v="1899-12-30T09:08:39"/>
    <s v=""/>
    <s v=""/>
    <s v=""/>
    <s v="RCORTES005"/>
    <s v=""/>
    <s v="S1"/>
    <x v="1"/>
    <x v="1"/>
    <x v="8"/>
  </r>
  <r>
    <n v="2973219"/>
    <n v="1059"/>
    <n v="2023"/>
    <s v="S"/>
    <x v="0"/>
    <s v="010-7810"/>
    <n v="68"/>
    <n v="68"/>
    <n v="9600325047"/>
    <x v="5"/>
    <d v="2022-12-31T00:00:00"/>
    <s v="ZP"/>
    <n v="375"/>
    <x v="0"/>
    <s v="A010"/>
    <s v="7107T"/>
    <n v="370000"/>
    <n v="370201"/>
    <s v="1110-1000-7107T"/>
    <n v="1764401"/>
    <n v="1764401"/>
    <s v="ZY"/>
    <s v="HRP1"/>
    <n v="370201"/>
    <s v="R"/>
    <s v=""/>
    <d v="2022-12-15T00:00:00"/>
    <d v="1899-12-30T08:37:58"/>
    <s v=""/>
    <s v=""/>
    <s v=""/>
    <s v="RCORTES005"/>
    <s v=""/>
    <s v="S1"/>
    <x v="1"/>
    <x v="4"/>
    <x v="10"/>
  </r>
  <r>
    <n v="2976806"/>
    <n v="1691"/>
    <n v="2023"/>
    <s v="S"/>
    <x v="0"/>
    <s v="010-7810"/>
    <n v="700"/>
    <n v="700"/>
    <n v="9600325558"/>
    <x v="5"/>
    <d v="2022-12-31T00:00:00"/>
    <s v="ZP"/>
    <n v="8037.04"/>
    <x v="0"/>
    <s v="A010"/>
    <s v="7107T"/>
    <n v="110000"/>
    <n v="110001"/>
    <s v="1110-1000-7107T"/>
    <n v="1401401"/>
    <n v="1401401"/>
    <s v="ZY"/>
    <s v="HRP1"/>
    <n v="110001"/>
    <s v="R"/>
    <s v=""/>
    <d v="2022-12-23T00:00:00"/>
    <d v="1899-12-30T09:19:22"/>
    <s v=""/>
    <s v=""/>
    <s v=""/>
    <s v="RCORTES005"/>
    <s v=""/>
    <s v="S1"/>
    <x v="0"/>
    <x v="1"/>
    <x v="0"/>
  </r>
  <r>
    <n v="2978714"/>
    <n v="8002"/>
    <n v="2023"/>
    <s v="S"/>
    <x v="0"/>
    <s v="010-7810"/>
    <n v="74"/>
    <n v="74"/>
    <n v="9600326094"/>
    <x v="5"/>
    <d v="2022-12-31T00:00:00"/>
    <s v="ZP"/>
    <n v="206.34"/>
    <x v="0"/>
    <s v="A010"/>
    <s v="7107T"/>
    <n v="110000"/>
    <n v="110005"/>
    <s v="1110-1000-7107T"/>
    <n v="1401401"/>
    <n v="1401401"/>
    <s v="ZY"/>
    <s v="HRP1"/>
    <n v="110005"/>
    <s v="R"/>
    <s v=""/>
    <d v="2022-12-23T00:00:00"/>
    <d v="1899-12-30T12:45:07"/>
    <s v=""/>
    <s v=""/>
    <s v=""/>
    <s v="RCORTES005"/>
    <s v=""/>
    <s v="S1"/>
    <x v="0"/>
    <x v="1"/>
    <x v="1"/>
  </r>
  <r>
    <n v="2977028"/>
    <n v="11777"/>
    <n v="2023"/>
    <s v="S"/>
    <x v="0"/>
    <s v="010-7810"/>
    <n v="876"/>
    <n v="876"/>
    <n v="9600326117"/>
    <x v="5"/>
    <d v="2022-12-31T00:00:00"/>
    <s v="ZP"/>
    <n v="809.52"/>
    <x v="0"/>
    <s v="A010"/>
    <s v="7107T"/>
    <n v="210000"/>
    <n v="210001"/>
    <s v="1110-1000-7107T"/>
    <n v="1764401"/>
    <n v="1764401"/>
    <s v="ZY"/>
    <s v="HRP1"/>
    <n v="210001"/>
    <s v="R"/>
    <s v=""/>
    <d v="2022-12-23T00:00:00"/>
    <d v="1899-12-30T12:50:19"/>
    <s v=""/>
    <s v=""/>
    <s v=""/>
    <s v="RCORTES005"/>
    <s v=""/>
    <s v="S1"/>
    <x v="4"/>
    <x v="4"/>
    <x v="14"/>
  </r>
  <r>
    <n v="2978722"/>
    <n v="884"/>
    <n v="2023"/>
    <s v="S"/>
    <x v="0"/>
    <s v="010-7810"/>
    <n v="884"/>
    <n v="884"/>
    <n v="9600325799"/>
    <x v="5"/>
    <d v="2022-12-31T00:00:00"/>
    <s v="ZP"/>
    <n v="1000.86"/>
    <x v="0"/>
    <s v="A010"/>
    <s v="7107T"/>
    <n v="210000"/>
    <n v="210001"/>
    <s v="1110-1000-7107T"/>
    <n v="1764401"/>
    <n v="1764401"/>
    <s v="ZY"/>
    <s v="HRP1"/>
    <n v="210001"/>
    <s v="R"/>
    <s v=""/>
    <d v="2022-12-23T00:00:00"/>
    <d v="1899-12-30T12:17:48"/>
    <s v=""/>
    <s v=""/>
    <s v=""/>
    <s v="RCORTES005"/>
    <s v=""/>
    <s v="S1"/>
    <x v="4"/>
    <x v="4"/>
    <x v="14"/>
  </r>
  <r>
    <n v="2976806"/>
    <n v="1690"/>
    <n v="2023"/>
    <s v="S"/>
    <x v="0"/>
    <s v="010-7810"/>
    <n v="699"/>
    <n v="699"/>
    <n v="9600325558"/>
    <x v="5"/>
    <d v="2022-12-31T00:00:00"/>
    <s v="ZP"/>
    <n v="1535.07"/>
    <x v="0"/>
    <s v="A010"/>
    <s v="7107T"/>
    <n v="310000"/>
    <n v="310101"/>
    <s v="1110-1000-7107T"/>
    <n v="1401401"/>
    <n v="1401401"/>
    <s v="ZY"/>
    <s v="HRP1"/>
    <n v="310101"/>
    <s v="R"/>
    <s v=""/>
    <d v="2022-12-23T00:00:00"/>
    <d v="1899-12-30T09:19:22"/>
    <s v=""/>
    <s v=""/>
    <s v=""/>
    <s v="RCORTES005"/>
    <s v=""/>
    <s v="S1"/>
    <x v="1"/>
    <x v="1"/>
    <x v="2"/>
  </r>
  <r>
    <n v="2977028"/>
    <n v="11770"/>
    <n v="2023"/>
    <s v="S"/>
    <x v="0"/>
    <s v="010-7810"/>
    <n v="869"/>
    <n v="869"/>
    <n v="9600326117"/>
    <x v="5"/>
    <d v="2022-12-31T00:00:00"/>
    <s v="ZP"/>
    <n v="205.37"/>
    <x v="0"/>
    <s v="A010"/>
    <s v="7107T"/>
    <n v="320000"/>
    <n v="320201"/>
    <s v="1110-1000-7107T"/>
    <n v="1764401"/>
    <n v="1764401"/>
    <s v="ZY"/>
    <s v="HRP1"/>
    <n v="320201"/>
    <s v="R"/>
    <s v=""/>
    <d v="2022-12-23T00:00:00"/>
    <d v="1899-12-30T12:50:19"/>
    <s v=""/>
    <s v=""/>
    <s v=""/>
    <s v="RCORTES005"/>
    <s v=""/>
    <s v="S1"/>
    <x v="1"/>
    <x v="4"/>
    <x v="15"/>
  </r>
  <r>
    <n v="2978722"/>
    <n v="888"/>
    <n v="2023"/>
    <s v="S"/>
    <x v="0"/>
    <s v="010-7810"/>
    <n v="888"/>
    <n v="888"/>
    <n v="9600325799"/>
    <x v="5"/>
    <d v="2022-12-31T00:00:00"/>
    <s v="ZP"/>
    <n v="253.92"/>
    <x v="0"/>
    <s v="A010"/>
    <s v="7107T"/>
    <n v="320000"/>
    <n v="320201"/>
    <s v="1110-1000-7107T"/>
    <n v="1764401"/>
    <n v="1764401"/>
    <s v="ZY"/>
    <s v="HRP1"/>
    <n v="320201"/>
    <s v="R"/>
    <s v=""/>
    <d v="2022-12-23T00:00:00"/>
    <d v="1899-12-30T12:17:48"/>
    <s v=""/>
    <s v=""/>
    <s v=""/>
    <s v="RCORTES005"/>
    <s v=""/>
    <s v="S1"/>
    <x v="1"/>
    <x v="4"/>
    <x v="15"/>
  </r>
  <r>
    <n v="2976798"/>
    <n v="187"/>
    <n v="2023"/>
    <s v="S"/>
    <x v="0"/>
    <s v="010-7810"/>
    <n v="187"/>
    <n v="187"/>
    <n v="9600325581"/>
    <x v="5"/>
    <d v="2022-12-31T00:00:00"/>
    <s v="ZP"/>
    <n v="-0.03"/>
    <x v="0"/>
    <s v="A010"/>
    <s v="7107T"/>
    <n v="330000"/>
    <n v="330102"/>
    <s v="1110-1000-7107T"/>
    <n v="1401401"/>
    <n v="1401401"/>
    <s v="ZY"/>
    <s v="HRP1"/>
    <n v="330102"/>
    <s v="R"/>
    <s v=""/>
    <d v="2022-12-23T00:00:00"/>
    <d v="1899-12-30T09:08:38"/>
    <s v=""/>
    <s v=""/>
    <s v=""/>
    <s v="RCORTES005"/>
    <s v=""/>
    <s v="S1"/>
    <x v="1"/>
    <x v="1"/>
    <x v="3"/>
  </r>
  <r>
    <n v="2976806"/>
    <n v="1686"/>
    <n v="2023"/>
    <s v="S"/>
    <x v="0"/>
    <s v="010-7810"/>
    <n v="695"/>
    <n v="695"/>
    <n v="9600325558"/>
    <x v="5"/>
    <d v="2022-12-31T00:00:00"/>
    <s v="ZP"/>
    <n v="116.73"/>
    <x v="0"/>
    <s v="A010"/>
    <s v="7107T"/>
    <n v="330000"/>
    <n v="330102"/>
    <s v="1110-1000-7107T"/>
    <n v="1401401"/>
    <n v="1401401"/>
    <s v="ZY"/>
    <s v="HRP1"/>
    <n v="330102"/>
    <s v="R"/>
    <s v=""/>
    <d v="2022-12-23T00:00:00"/>
    <d v="1899-12-30T09:19:22"/>
    <s v=""/>
    <s v=""/>
    <s v=""/>
    <s v="RCORTES005"/>
    <s v=""/>
    <s v="S1"/>
    <x v="1"/>
    <x v="1"/>
    <x v="3"/>
  </r>
  <r>
    <n v="2976828"/>
    <n v="1573"/>
    <n v="2023"/>
    <s v="S"/>
    <x v="0"/>
    <s v="010-7810"/>
    <n v="582"/>
    <n v="582"/>
    <n v="9600325728"/>
    <x v="5"/>
    <d v="2022-12-31T00:00:00"/>
    <s v="ZP"/>
    <n v="-0.01"/>
    <x v="0"/>
    <s v="A010"/>
    <s v="7107T"/>
    <n v="330000"/>
    <n v="330102"/>
    <s v="1110-1000-7107T"/>
    <n v="1401401"/>
    <n v="1401401"/>
    <s v="ZY"/>
    <s v="HRP1"/>
    <n v="330102"/>
    <s v="R"/>
    <s v=""/>
    <d v="2022-12-23T00:00:00"/>
    <d v="1899-12-30T09:37:11"/>
    <s v=""/>
    <s v=""/>
    <s v=""/>
    <s v="RCORTES005"/>
    <s v=""/>
    <s v="S1"/>
    <x v="1"/>
    <x v="1"/>
    <x v="3"/>
  </r>
  <r>
    <n v="2976844"/>
    <n v="4929"/>
    <n v="2023"/>
    <s v="S"/>
    <x v="0"/>
    <s v="010-7810"/>
    <n v="965"/>
    <n v="965"/>
    <n v="9600325597"/>
    <x v="5"/>
    <d v="2022-12-31T00:00:00"/>
    <s v="ZP"/>
    <n v="-0.03"/>
    <x v="0"/>
    <s v="A010"/>
    <s v="7107T"/>
    <n v="330000"/>
    <n v="330102"/>
    <s v="1110-1000-7107T"/>
    <n v="1401401"/>
    <n v="1401401"/>
    <s v="ZY"/>
    <s v="HRP1"/>
    <n v="330102"/>
    <s v="R"/>
    <s v=""/>
    <d v="2022-12-23T00:00:00"/>
    <d v="1899-12-30T09:15:52"/>
    <s v=""/>
    <s v=""/>
    <s v=""/>
    <s v="RCORTES005"/>
    <s v=""/>
    <s v="S1"/>
    <x v="1"/>
    <x v="1"/>
    <x v="3"/>
  </r>
  <r>
    <n v="2977028"/>
    <n v="11772"/>
    <n v="2023"/>
    <s v="S"/>
    <x v="0"/>
    <s v="010-7810"/>
    <n v="871"/>
    <n v="871"/>
    <n v="9600326117"/>
    <x v="5"/>
    <d v="2022-12-31T00:00:00"/>
    <s v="ZP"/>
    <n v="10.1"/>
    <x v="0"/>
    <s v="A010"/>
    <s v="7107T"/>
    <n v="330000"/>
    <n v="330202"/>
    <s v="1110-1000-7107T"/>
    <n v="1764401"/>
    <n v="1764401"/>
    <s v="ZY"/>
    <s v="HRP1"/>
    <n v="330202"/>
    <s v="R"/>
    <s v=""/>
    <d v="2022-12-23T00:00:00"/>
    <d v="1899-12-30T12:50:19"/>
    <s v=""/>
    <s v=""/>
    <s v=""/>
    <s v="RCORTES005"/>
    <s v=""/>
    <s v="S1"/>
    <x v="1"/>
    <x v="4"/>
    <x v="16"/>
  </r>
  <r>
    <n v="2977028"/>
    <n v="11771"/>
    <n v="2023"/>
    <s v="S"/>
    <x v="0"/>
    <s v="010-7810"/>
    <n v="870"/>
    <n v="870"/>
    <n v="9600326117"/>
    <x v="5"/>
    <d v="2022-12-31T00:00:00"/>
    <s v="ZP"/>
    <n v="43.22"/>
    <x v="0"/>
    <s v="A010"/>
    <s v="7107T"/>
    <n v="330000"/>
    <n v="330201"/>
    <s v="1110-1000-7107T"/>
    <n v="1764401"/>
    <n v="1764401"/>
    <s v="ZY"/>
    <s v="HRP1"/>
    <n v="330201"/>
    <s v="R"/>
    <s v=""/>
    <d v="2022-12-23T00:00:00"/>
    <d v="1899-12-30T12:50:19"/>
    <s v=""/>
    <s v=""/>
    <s v=""/>
    <s v="RCORTES005"/>
    <s v=""/>
    <s v="S1"/>
    <x v="1"/>
    <x v="4"/>
    <x v="17"/>
  </r>
  <r>
    <n v="2978714"/>
    <n v="7999"/>
    <n v="2023"/>
    <s v="S"/>
    <x v="0"/>
    <s v="010-7810"/>
    <n v="71"/>
    <n v="71"/>
    <n v="9600326094"/>
    <x v="5"/>
    <d v="2022-12-31T00:00:00"/>
    <s v="ZP"/>
    <n v="2.99"/>
    <x v="0"/>
    <s v="A010"/>
    <s v="7107T"/>
    <n v="330000"/>
    <n v="330102"/>
    <s v="1110-1000-7107T"/>
    <n v="1401401"/>
    <n v="1401401"/>
    <s v="ZY"/>
    <s v="HRP1"/>
    <n v="330102"/>
    <s v="R"/>
    <s v=""/>
    <d v="2022-12-23T00:00:00"/>
    <d v="1899-12-30T12:45:07"/>
    <s v=""/>
    <s v=""/>
    <s v=""/>
    <s v="RCORTES005"/>
    <s v=""/>
    <s v="S1"/>
    <x v="1"/>
    <x v="1"/>
    <x v="3"/>
  </r>
  <r>
    <n v="2978714"/>
    <n v="7918"/>
    <n v="2023"/>
    <s v="S"/>
    <x v="0"/>
    <s v="010-7810"/>
    <n v="981"/>
    <n v="981"/>
    <n v="9600326093"/>
    <x v="5"/>
    <d v="2022-12-31T00:00:00"/>
    <s v="ZP"/>
    <n v="7.74"/>
    <x v="0"/>
    <s v="A010"/>
    <s v="7107T"/>
    <n v="330000"/>
    <n v="330103"/>
    <s v="1110-1000-7107T"/>
    <n v="1401401"/>
    <n v="1401401"/>
    <s v="ZY"/>
    <s v="HRP1"/>
    <n v="330103"/>
    <s v="R"/>
    <s v=""/>
    <d v="2022-12-23T00:00:00"/>
    <d v="1899-12-30T12:45:07"/>
    <s v=""/>
    <s v=""/>
    <s v=""/>
    <s v="RCORTES005"/>
    <s v=""/>
    <s v="S1"/>
    <x v="1"/>
    <x v="1"/>
    <x v="4"/>
  </r>
  <r>
    <n v="2978722"/>
    <n v="887"/>
    <n v="2023"/>
    <s v="S"/>
    <x v="0"/>
    <s v="010-7810"/>
    <n v="887"/>
    <n v="887"/>
    <n v="9600325799"/>
    <x v="5"/>
    <d v="2022-12-31T00:00:00"/>
    <s v="ZP"/>
    <n v="62.05"/>
    <x v="0"/>
    <s v="A010"/>
    <s v="7107T"/>
    <n v="330000"/>
    <n v="330201"/>
    <s v="1110-1000-7107T"/>
    <n v="1764401"/>
    <n v="1764401"/>
    <s v="ZY"/>
    <s v="HRP1"/>
    <n v="330201"/>
    <s v="R"/>
    <s v=""/>
    <d v="2022-12-23T00:00:00"/>
    <d v="1899-12-30T12:17:48"/>
    <s v=""/>
    <s v=""/>
    <s v=""/>
    <s v="RCORTES005"/>
    <s v=""/>
    <s v="S1"/>
    <x v="1"/>
    <x v="4"/>
    <x v="17"/>
  </r>
  <r>
    <n v="2978722"/>
    <n v="886"/>
    <n v="2023"/>
    <s v="S"/>
    <x v="0"/>
    <s v="010-7810"/>
    <n v="886"/>
    <n v="886"/>
    <n v="9600325799"/>
    <x v="5"/>
    <d v="2022-12-31T00:00:00"/>
    <s v="ZP"/>
    <n v="14.51"/>
    <x v="0"/>
    <s v="A010"/>
    <s v="7107T"/>
    <n v="330000"/>
    <n v="330202"/>
    <s v="1110-1000-7107T"/>
    <n v="1764401"/>
    <n v="1764401"/>
    <s v="ZY"/>
    <s v="HRP1"/>
    <n v="330202"/>
    <s v="R"/>
    <s v=""/>
    <d v="2022-12-23T00:00:00"/>
    <d v="1899-12-30T12:17:48"/>
    <s v=""/>
    <s v=""/>
    <s v=""/>
    <s v="RCORTES005"/>
    <s v=""/>
    <s v="S1"/>
    <x v="1"/>
    <x v="4"/>
    <x v="16"/>
  </r>
  <r>
    <n v="2976806"/>
    <n v="1689"/>
    <n v="2023"/>
    <s v="S"/>
    <x v="0"/>
    <s v="010-7810"/>
    <n v="698"/>
    <n v="698"/>
    <n v="9600325558"/>
    <x v="5"/>
    <d v="2022-12-31T00:00:00"/>
    <s v="ZP"/>
    <n v="1183.33"/>
    <x v="0"/>
    <s v="A010"/>
    <s v="7107T"/>
    <n v="340000"/>
    <n v="340101"/>
    <s v="1110-1000-7107T"/>
    <n v="1401401"/>
    <n v="1401401"/>
    <s v="ZY"/>
    <s v="HRP1"/>
    <n v="340101"/>
    <s v="R"/>
    <s v=""/>
    <d v="2022-12-23T00:00:00"/>
    <d v="1899-12-30T09:19:22"/>
    <s v=""/>
    <s v=""/>
    <s v=""/>
    <s v="RCORTES005"/>
    <s v=""/>
    <s v="S1"/>
    <x v="1"/>
    <x v="1"/>
    <x v="5"/>
  </r>
  <r>
    <n v="2977028"/>
    <n v="11376"/>
    <n v="2023"/>
    <s v="S"/>
    <x v="0"/>
    <s v="010-7810"/>
    <n v="475"/>
    <n v="475"/>
    <n v="9600326117"/>
    <x v="5"/>
    <d v="2022-12-31T00:00:00"/>
    <s v="ZP"/>
    <n v="1183.33"/>
    <x v="0"/>
    <s v="A010"/>
    <s v="7107T"/>
    <n v="340000"/>
    <n v="340201"/>
    <s v="1110-1000-7107T"/>
    <n v="1764401"/>
    <n v="1764401"/>
    <s v="ZY"/>
    <s v="HRP1"/>
    <n v="340201"/>
    <s v="R"/>
    <s v=""/>
    <d v="2022-12-23T00:00:00"/>
    <d v="1899-12-30T12:50:19"/>
    <s v=""/>
    <s v=""/>
    <s v=""/>
    <s v="RCORTES005"/>
    <s v=""/>
    <s v="S1"/>
    <x v="1"/>
    <x v="4"/>
    <x v="6"/>
  </r>
  <r>
    <n v="2976798"/>
    <n v="1507"/>
    <n v="2023"/>
    <s v="S"/>
    <x v="0"/>
    <s v="010-7810"/>
    <n v="516"/>
    <n v="516"/>
    <n v="9600325582"/>
    <x v="5"/>
    <d v="2022-12-31T00:00:00"/>
    <s v="ZP"/>
    <n v="-0.01"/>
    <x v="0"/>
    <s v="A010"/>
    <s v="7107T"/>
    <n v="350000"/>
    <n v="350101"/>
    <s v="1110-1000-7107T"/>
    <n v="1401401"/>
    <n v="1401401"/>
    <s v="ZY"/>
    <s v="HRP1"/>
    <n v="350101"/>
    <s v="R"/>
    <s v=""/>
    <d v="2022-12-23T00:00:00"/>
    <d v="1899-12-30T09:08:38"/>
    <s v=""/>
    <s v=""/>
    <s v=""/>
    <s v="RCORTES005"/>
    <s v=""/>
    <s v="S1"/>
    <x v="1"/>
    <x v="1"/>
    <x v="7"/>
  </r>
  <r>
    <n v="2976806"/>
    <n v="1684"/>
    <n v="2023"/>
    <s v="S"/>
    <x v="0"/>
    <s v="010-7810"/>
    <n v="693"/>
    <n v="693"/>
    <n v="9600325558"/>
    <x v="5"/>
    <d v="2022-12-31T00:00:00"/>
    <s v="ZP"/>
    <n v="40.26"/>
    <x v="0"/>
    <s v="A010"/>
    <s v="7107T"/>
    <n v="350000"/>
    <n v="350101"/>
    <s v="1110-1000-7107T"/>
    <n v="1401401"/>
    <n v="1401401"/>
    <s v="ZY"/>
    <s v="HRP1"/>
    <n v="350101"/>
    <s v="R"/>
    <s v=""/>
    <d v="2022-12-23T00:00:00"/>
    <d v="1899-12-30T09:19:22"/>
    <s v=""/>
    <s v=""/>
    <s v=""/>
    <s v="RCORTES005"/>
    <s v=""/>
    <s v="S1"/>
    <x v="1"/>
    <x v="1"/>
    <x v="7"/>
  </r>
  <r>
    <n v="2976844"/>
    <n v="4965"/>
    <n v="2023"/>
    <s v="S"/>
    <x v="0"/>
    <s v="010-7810"/>
    <n v="10"/>
    <n v="10"/>
    <n v="9600325598"/>
    <x v="5"/>
    <d v="2022-12-31T00:00:00"/>
    <s v="ZP"/>
    <n v="-0.01"/>
    <x v="0"/>
    <s v="A010"/>
    <s v="7107T"/>
    <n v="350000"/>
    <n v="350101"/>
    <s v="1110-1000-7107T"/>
    <n v="1401401"/>
    <n v="1401401"/>
    <s v="ZY"/>
    <s v="HRP1"/>
    <n v="350101"/>
    <s v="R"/>
    <s v=""/>
    <d v="2022-12-23T00:00:00"/>
    <d v="1899-12-30T09:15:52"/>
    <s v=""/>
    <s v=""/>
    <s v=""/>
    <s v="RCORTES005"/>
    <s v=""/>
    <s v="S1"/>
    <x v="1"/>
    <x v="1"/>
    <x v="7"/>
  </r>
  <r>
    <n v="2977028"/>
    <n v="11773"/>
    <n v="2023"/>
    <s v="S"/>
    <x v="0"/>
    <s v="010-7810"/>
    <n v="872"/>
    <n v="872"/>
    <n v="9600326117"/>
    <x v="5"/>
    <d v="2022-12-31T00:00:00"/>
    <s v="ZP"/>
    <n v="3.49"/>
    <x v="0"/>
    <s v="A010"/>
    <s v="7107T"/>
    <n v="350000"/>
    <n v="350201"/>
    <s v="1110-1000-7107T"/>
    <n v="1764401"/>
    <n v="1764401"/>
    <s v="ZY"/>
    <s v="HRP1"/>
    <n v="350201"/>
    <s v="R"/>
    <s v=""/>
    <d v="2022-12-23T00:00:00"/>
    <d v="1899-12-30T12:50:19"/>
    <s v=""/>
    <s v=""/>
    <s v=""/>
    <s v="RCORTES005"/>
    <s v=""/>
    <s v="S1"/>
    <x v="1"/>
    <x v="4"/>
    <x v="18"/>
  </r>
  <r>
    <n v="2978714"/>
    <n v="8001"/>
    <n v="2023"/>
    <s v="S"/>
    <x v="0"/>
    <s v="010-7810"/>
    <n v="73"/>
    <n v="73"/>
    <n v="9600326094"/>
    <x v="5"/>
    <d v="2022-12-31T00:00:00"/>
    <s v="ZP"/>
    <n v="1.03"/>
    <x v="0"/>
    <s v="A010"/>
    <s v="7107T"/>
    <n v="350000"/>
    <n v="350101"/>
    <s v="1110-1000-7107T"/>
    <n v="1401401"/>
    <n v="1401401"/>
    <s v="ZY"/>
    <s v="HRP1"/>
    <n v="350101"/>
    <s v="R"/>
    <s v=""/>
    <d v="2022-12-23T00:00:00"/>
    <d v="1899-12-30T12:45:07"/>
    <s v=""/>
    <s v=""/>
    <s v=""/>
    <s v="RCORTES005"/>
    <s v=""/>
    <s v="S1"/>
    <x v="1"/>
    <x v="1"/>
    <x v="7"/>
  </r>
  <r>
    <n v="2978722"/>
    <n v="885"/>
    <n v="2023"/>
    <s v="S"/>
    <x v="0"/>
    <s v="010-7810"/>
    <n v="885"/>
    <n v="885"/>
    <n v="9600325799"/>
    <x v="5"/>
    <d v="2022-12-31T00:00:00"/>
    <s v="ZP"/>
    <n v="5"/>
    <x v="0"/>
    <s v="A010"/>
    <s v="7107T"/>
    <n v="350000"/>
    <n v="350201"/>
    <s v="1110-1000-7107T"/>
    <n v="1764401"/>
    <n v="1764401"/>
    <s v="ZY"/>
    <s v="HRP1"/>
    <n v="350201"/>
    <s v="R"/>
    <s v=""/>
    <d v="2022-12-23T00:00:00"/>
    <d v="1899-12-30T12:17:48"/>
    <s v=""/>
    <s v=""/>
    <s v=""/>
    <s v="RCORTES005"/>
    <s v=""/>
    <s v="S1"/>
    <x v="1"/>
    <x v="4"/>
    <x v="18"/>
  </r>
  <r>
    <n v="2976806"/>
    <n v="1692"/>
    <n v="2023"/>
    <s v="S"/>
    <x v="0"/>
    <s v="010-7810"/>
    <n v="701"/>
    <n v="701"/>
    <n v="9600325558"/>
    <x v="5"/>
    <d v="2022-12-31T00:00:00"/>
    <s v="ZP"/>
    <n v="211.37"/>
    <x v="0"/>
    <s v="A010"/>
    <s v="7107T"/>
    <n v="360000"/>
    <n v="360101"/>
    <s v="1110-1000-7107T"/>
    <n v="1401401"/>
    <n v="1401401"/>
    <s v="ZY"/>
    <s v="HRP1"/>
    <n v="360101"/>
    <s v="R"/>
    <s v=""/>
    <d v="2022-12-23T00:00:00"/>
    <d v="1899-12-30T09:19:22"/>
    <s v=""/>
    <s v=""/>
    <s v=""/>
    <s v="RCORTES005"/>
    <s v=""/>
    <s v="S1"/>
    <x v="1"/>
    <x v="1"/>
    <x v="8"/>
  </r>
  <r>
    <n v="2977028"/>
    <n v="11778"/>
    <n v="2023"/>
    <s v="S"/>
    <x v="0"/>
    <s v="010-7810"/>
    <n v="877"/>
    <n v="877"/>
    <n v="9600326117"/>
    <x v="5"/>
    <d v="2022-12-31T00:00:00"/>
    <s v="ZP"/>
    <n v="21.29"/>
    <x v="0"/>
    <s v="A010"/>
    <s v="7107T"/>
    <n v="360000"/>
    <n v="360201"/>
    <s v="1110-1000-7107T"/>
    <n v="1764401"/>
    <n v="1764401"/>
    <s v="ZY"/>
    <s v="HRP1"/>
    <n v="360201"/>
    <s v="R"/>
    <s v=""/>
    <d v="2022-12-23T00:00:00"/>
    <d v="1899-12-30T12:50:19"/>
    <s v=""/>
    <s v=""/>
    <s v=""/>
    <s v="RCORTES005"/>
    <s v=""/>
    <s v="S1"/>
    <x v="1"/>
    <x v="4"/>
    <x v="19"/>
  </r>
  <r>
    <n v="2978714"/>
    <n v="8004"/>
    <n v="2023"/>
    <s v="S"/>
    <x v="0"/>
    <s v="010-7810"/>
    <n v="76"/>
    <n v="76"/>
    <n v="9600326094"/>
    <x v="5"/>
    <d v="2022-12-31T00:00:00"/>
    <s v="ZP"/>
    <n v="5.43"/>
    <x v="0"/>
    <s v="A010"/>
    <s v="7107T"/>
    <n v="360000"/>
    <n v="360101"/>
    <s v="1110-1000-7107T"/>
    <n v="1401401"/>
    <n v="1401401"/>
    <s v="ZY"/>
    <s v="HRP1"/>
    <n v="360101"/>
    <s v="R"/>
    <s v=""/>
    <d v="2022-12-23T00:00:00"/>
    <d v="1899-12-30T12:45:07"/>
    <s v=""/>
    <s v=""/>
    <s v=""/>
    <s v="RCORTES005"/>
    <s v=""/>
    <s v="S1"/>
    <x v="1"/>
    <x v="1"/>
    <x v="8"/>
  </r>
  <r>
    <n v="2978722"/>
    <n v="883"/>
    <n v="2023"/>
    <s v="S"/>
    <x v="0"/>
    <s v="010-7810"/>
    <n v="883"/>
    <n v="883"/>
    <n v="9600325799"/>
    <x v="5"/>
    <d v="2022-12-31T00:00:00"/>
    <s v="ZP"/>
    <n v="26.32"/>
    <x v="0"/>
    <s v="A010"/>
    <s v="7107T"/>
    <n v="360000"/>
    <n v="360201"/>
    <s v="1110-1000-7107T"/>
    <n v="1764401"/>
    <n v="1764401"/>
    <s v="ZY"/>
    <s v="HRP1"/>
    <n v="360201"/>
    <s v="R"/>
    <s v=""/>
    <d v="2022-12-23T00:00:00"/>
    <d v="1899-12-30T12:17:48"/>
    <s v=""/>
    <s v=""/>
    <s v=""/>
    <s v="RCORTES005"/>
    <s v=""/>
    <s v="S1"/>
    <x v="1"/>
    <x v="4"/>
    <x v="19"/>
  </r>
  <r>
    <n v="2976806"/>
    <n v="1688"/>
    <n v="2023"/>
    <s v="S"/>
    <x v="0"/>
    <s v="010-7810"/>
    <n v="697"/>
    <n v="697"/>
    <n v="9600325558"/>
    <x v="5"/>
    <d v="2022-12-31T00:00:00"/>
    <s v="ZP"/>
    <n v="375"/>
    <x v="0"/>
    <s v="A010"/>
    <s v="7107T"/>
    <n v="370000"/>
    <n v="370101"/>
    <s v="1110-1000-7107T"/>
    <n v="1401401"/>
    <n v="1401401"/>
    <s v="ZY"/>
    <s v="HRP1"/>
    <n v="370101"/>
    <s v="R"/>
    <s v=""/>
    <d v="2022-12-23T00:00:00"/>
    <d v="1899-12-30T09:19:22"/>
    <s v=""/>
    <s v=""/>
    <s v=""/>
    <s v="RCORTES005"/>
    <s v=""/>
    <s v="S1"/>
    <x v="1"/>
    <x v="1"/>
    <x v="9"/>
  </r>
  <r>
    <n v="2977028"/>
    <n v="11375"/>
    <n v="2023"/>
    <s v="S"/>
    <x v="0"/>
    <s v="010-7810"/>
    <n v="474"/>
    <n v="474"/>
    <n v="9600326117"/>
    <x v="5"/>
    <d v="2022-12-31T00:00:00"/>
    <s v="ZP"/>
    <n v="375"/>
    <x v="0"/>
    <s v="A010"/>
    <s v="7107T"/>
    <n v="370000"/>
    <n v="370201"/>
    <s v="1110-1000-7107T"/>
    <n v="1764401"/>
    <n v="1764401"/>
    <s v="ZY"/>
    <s v="HRP1"/>
    <n v="370201"/>
    <s v="R"/>
    <s v=""/>
    <d v="2022-12-23T00:00:00"/>
    <d v="1899-12-30T12:50:19"/>
    <s v=""/>
    <s v=""/>
    <s v=""/>
    <s v="RCORTES005"/>
    <s v=""/>
    <s v="S1"/>
    <x v="1"/>
    <x v="4"/>
    <x v="10"/>
  </r>
  <r>
    <n v="8003597295"/>
    <n v="6"/>
    <n v="2023"/>
    <s v="S"/>
    <x v="0"/>
    <s v="010-7810"/>
    <n v="6"/>
    <n v="6"/>
    <n v="8003597295"/>
    <x v="5"/>
    <d v="2022-12-31T00:00:00"/>
    <n v="99"/>
    <n v="645.35"/>
    <x v="0"/>
    <s v="A010"/>
    <s v="7107T"/>
    <n v="730000"/>
    <n v="731001"/>
    <s v="1110-7210-7107T"/>
    <n v="1401401"/>
    <n v="1401401"/>
    <s v="ZG"/>
    <s v="IDC"/>
    <n v="731001"/>
    <s v="R"/>
    <s v="To record December 2022 IDC"/>
    <d v="2023-01-10T00:00:00"/>
    <d v="1899-12-30T10:03:12"/>
    <s v=""/>
    <s v=""/>
    <s v=""/>
    <s v="AASTUDIL0003"/>
    <s v=""/>
    <s v="S1"/>
    <x v="3"/>
    <x v="1"/>
    <x v="13"/>
  </r>
  <r>
    <n v="8003597295"/>
    <n v="7"/>
    <n v="2023"/>
    <s v="S"/>
    <x v="0"/>
    <s v="010-7810"/>
    <n v="7"/>
    <n v="7"/>
    <n v="8003597295"/>
    <x v="5"/>
    <d v="2022-12-31T00:00:00"/>
    <n v="99"/>
    <n v="445.93"/>
    <x v="0"/>
    <s v="A010"/>
    <s v="7107T"/>
    <n v="730000"/>
    <n v="731001"/>
    <s v="1110-7210-7107T"/>
    <n v="1764401"/>
    <n v="1764401"/>
    <s v="ZG"/>
    <s v="IDC"/>
    <n v="731001"/>
    <s v="R"/>
    <s v="To record December 2022 IDC"/>
    <d v="2023-01-10T00:00:00"/>
    <d v="1899-12-30T10:03:12"/>
    <s v=""/>
    <s v=""/>
    <s v=""/>
    <s v="AASTUDIL0003"/>
    <s v=""/>
    <s v="S1"/>
    <x v="3"/>
    <x v="4"/>
    <x v="13"/>
  </r>
  <r>
    <n v="2981807"/>
    <n v="1118"/>
    <n v="2023"/>
    <s v="S"/>
    <x v="0"/>
    <s v="010-7810"/>
    <n v="127"/>
    <n v="127"/>
    <n v="9600326471"/>
    <x v="6"/>
    <d v="2023-01-12T00:00:00"/>
    <s v="ZP"/>
    <n v="75.930000000000007"/>
    <x v="0"/>
    <s v="A010"/>
    <s v="7107T"/>
    <n v="110000"/>
    <n v="110004"/>
    <s v="1110-1000-7107T"/>
    <n v="1465801"/>
    <n v="1465801"/>
    <s v="ZY"/>
    <s v="HRP1"/>
    <n v="110004"/>
    <s v="R"/>
    <s v=""/>
    <d v="2023-01-06T00:00:00"/>
    <d v="1899-12-30T16:12:25"/>
    <s v=""/>
    <s v=""/>
    <s v=""/>
    <s v="RCORTES005"/>
    <s v=""/>
    <s v="S1"/>
    <x v="0"/>
    <x v="0"/>
    <x v="21"/>
  </r>
  <r>
    <n v="2981816"/>
    <n v="1608"/>
    <n v="2023"/>
    <s v="S"/>
    <x v="0"/>
    <s v="010-7810"/>
    <n v="617"/>
    <n v="617"/>
    <n v="9600326494"/>
    <x v="6"/>
    <d v="2023-01-12T00:00:00"/>
    <s v="ZP"/>
    <n v="158.11000000000001"/>
    <x v="0"/>
    <s v="A010"/>
    <s v="7107T"/>
    <n v="110000"/>
    <n v="110004"/>
    <s v="1110-1000-7107T"/>
    <n v="1465801"/>
    <n v="1465801"/>
    <s v="ZY"/>
    <s v="HRP1"/>
    <n v="110004"/>
    <s v="R"/>
    <s v=""/>
    <d v="2023-01-06T00:00:00"/>
    <d v="1899-12-30T16:13:31"/>
    <s v=""/>
    <s v=""/>
    <s v=""/>
    <s v="RCORTES005"/>
    <s v=""/>
    <s v="S1"/>
    <x v="0"/>
    <x v="0"/>
    <x v="21"/>
  </r>
  <r>
    <n v="2981842"/>
    <n v="601"/>
    <n v="2023"/>
    <s v="S"/>
    <x v="0"/>
    <s v="010-7810"/>
    <n v="601"/>
    <n v="601"/>
    <n v="9600326510"/>
    <x v="6"/>
    <d v="2023-01-12T00:00:00"/>
    <s v="ZP"/>
    <n v="79.25"/>
    <x v="0"/>
    <s v="A010"/>
    <s v="7107T"/>
    <n v="110000"/>
    <n v="110004"/>
    <s v="1110-1000-7107T"/>
    <n v="1465801"/>
    <n v="1465801"/>
    <s v="ZY"/>
    <s v="HRP1"/>
    <n v="110004"/>
    <s v="R"/>
    <s v=""/>
    <d v="2023-01-06T00:00:00"/>
    <d v="1899-12-30T16:14:25"/>
    <s v=""/>
    <s v=""/>
    <s v=""/>
    <s v="RCORTES005"/>
    <s v=""/>
    <s v="S1"/>
    <x v="0"/>
    <x v="0"/>
    <x v="21"/>
  </r>
  <r>
    <n v="2981961"/>
    <n v="2649"/>
    <n v="2023"/>
    <s v="S"/>
    <x v="0"/>
    <s v="010-7810"/>
    <n v="667"/>
    <n v="667"/>
    <n v="9600327037"/>
    <x v="6"/>
    <d v="2023-01-31T00:00:00"/>
    <s v="ZP"/>
    <n v="1024.1199999999999"/>
    <x v="0"/>
    <s v="A010"/>
    <s v="7107T"/>
    <n v="110000"/>
    <n v="110005"/>
    <s v="1110-1000-7107T"/>
    <n v="1401401"/>
    <n v="1401401"/>
    <s v="ZY"/>
    <s v="HRP1"/>
    <n v="110005"/>
    <s v="R"/>
    <s v=""/>
    <d v="2023-01-19T00:00:00"/>
    <d v="1899-12-30T09:18:55"/>
    <s v=""/>
    <s v=""/>
    <s v=""/>
    <s v="RCORTES005"/>
    <s v=""/>
    <s v="S1"/>
    <x v="0"/>
    <x v="1"/>
    <x v="1"/>
  </r>
  <r>
    <n v="2984919"/>
    <n v="3481"/>
    <n v="2023"/>
    <s v="S"/>
    <x v="0"/>
    <s v="010-7810"/>
    <n v="508"/>
    <n v="508"/>
    <n v="9600327237"/>
    <x v="6"/>
    <d v="2023-01-31T00:00:00"/>
    <s v="ZP"/>
    <n v="79.25"/>
    <x v="0"/>
    <s v="A010"/>
    <s v="7107T"/>
    <n v="110000"/>
    <n v="110004"/>
    <s v="1110-1000-7107T"/>
    <n v="1465801"/>
    <n v="1465801"/>
    <s v="ZY"/>
    <s v="HRP1"/>
    <n v="110004"/>
    <s v="R"/>
    <s v=""/>
    <d v="2023-01-31T00:00:00"/>
    <d v="1899-12-30T09:19:21"/>
    <s v=""/>
    <s v=""/>
    <s v=""/>
    <s v="RCORTES005"/>
    <s v=""/>
    <s v="S1"/>
    <x v="0"/>
    <x v="0"/>
    <x v="21"/>
  </r>
  <r>
    <n v="2984947"/>
    <n v="2214"/>
    <n v="2023"/>
    <s v="S"/>
    <x v="0"/>
    <s v="010-7810"/>
    <n v="232"/>
    <n v="232"/>
    <n v="9600327326"/>
    <x v="6"/>
    <d v="2023-01-31T00:00:00"/>
    <s v="ZP"/>
    <n v="8025.59"/>
    <x v="0"/>
    <s v="A010"/>
    <s v="7107T"/>
    <n v="110000"/>
    <n v="110001"/>
    <s v="1110-1000-7107T"/>
    <n v="1401401"/>
    <n v="1401401"/>
    <s v="ZY"/>
    <s v="HRP1"/>
    <n v="110001"/>
    <s v="R"/>
    <s v=""/>
    <d v="2023-01-31T00:00:00"/>
    <d v="1899-12-30T09:25:11"/>
    <s v=""/>
    <s v=""/>
    <s v=""/>
    <s v="RCORTES005"/>
    <s v=""/>
    <s v="S1"/>
    <x v="0"/>
    <x v="1"/>
    <x v="0"/>
  </r>
  <r>
    <n v="2985942"/>
    <n v="5078"/>
    <n v="2023"/>
    <s v="S"/>
    <x v="0"/>
    <s v="010-7810"/>
    <n v="123"/>
    <n v="123"/>
    <n v="9600327251"/>
    <x v="6"/>
    <d v="2023-01-31T00:00:00"/>
    <s v="ZP"/>
    <n v="75.930000000000007"/>
    <x v="0"/>
    <s v="A010"/>
    <s v="7107T"/>
    <n v="110000"/>
    <n v="110004"/>
    <s v="1110-1000-7107T"/>
    <n v="1465801"/>
    <n v="1465801"/>
    <s v="ZY"/>
    <s v="HRP1"/>
    <n v="110004"/>
    <s v="R"/>
    <s v=""/>
    <d v="2023-01-31T00:00:00"/>
    <d v="1899-12-30T09:17:06"/>
    <s v=""/>
    <s v=""/>
    <s v=""/>
    <s v="RCORTES005"/>
    <s v=""/>
    <s v="S1"/>
    <x v="0"/>
    <x v="0"/>
    <x v="21"/>
  </r>
  <r>
    <n v="2985949"/>
    <n v="5155"/>
    <n v="2023"/>
    <s v="S"/>
    <x v="0"/>
    <s v="010-7810"/>
    <n v="200"/>
    <n v="200"/>
    <n v="9600328009"/>
    <x v="6"/>
    <d v="2023-01-31T00:00:00"/>
    <s v="ZP"/>
    <n v="2158.16"/>
    <x v="0"/>
    <s v="A010"/>
    <s v="7107T"/>
    <n v="110000"/>
    <n v="110005"/>
    <s v="1110-1000-7107T"/>
    <n v="1401401"/>
    <n v="1401401"/>
    <s v="ZY"/>
    <s v="HRP1"/>
    <n v="110005"/>
    <s v="R"/>
    <s v=""/>
    <d v="2023-02-06T00:00:00"/>
    <d v="1899-12-30T10:00:31"/>
    <s v=""/>
    <s v=""/>
    <s v=""/>
    <s v="RCORTES005"/>
    <s v=""/>
    <s v="S1"/>
    <x v="0"/>
    <x v="1"/>
    <x v="1"/>
  </r>
  <r>
    <n v="2992560"/>
    <n v="1718"/>
    <n v="2023"/>
    <s v="S"/>
    <x v="0"/>
    <s v="010-7810"/>
    <n v="727"/>
    <n v="727"/>
    <n v="9600328146"/>
    <x v="7"/>
    <d v="2023-02-10T00:00:00"/>
    <s v="ZP"/>
    <n v="56.95"/>
    <x v="0"/>
    <s v="A010"/>
    <s v="7107T"/>
    <n v="110000"/>
    <n v="110004"/>
    <s v="1110-1000-7107T"/>
    <n v="1465801"/>
    <n v="1465801"/>
    <s v="ZY"/>
    <s v="HRP1"/>
    <n v="110004"/>
    <s v="R"/>
    <s v=""/>
    <d v="2023-02-07T00:00:00"/>
    <d v="1899-12-30T09:05:31"/>
    <s v=""/>
    <s v=""/>
    <s v=""/>
    <s v="RCORTES005"/>
    <s v=""/>
    <s v="S1"/>
    <x v="0"/>
    <x v="0"/>
    <x v="21"/>
  </r>
  <r>
    <n v="2992560"/>
    <n v="1850"/>
    <n v="2023"/>
    <s v="S"/>
    <x v="0"/>
    <s v="010-7810"/>
    <n v="859"/>
    <n v="859"/>
    <n v="9600328146"/>
    <x v="7"/>
    <d v="2023-02-10T00:00:00"/>
    <s v="ZP"/>
    <n v="151.86000000000001"/>
    <x v="0"/>
    <s v="A010"/>
    <s v="7107T"/>
    <n v="110000"/>
    <n v="110004"/>
    <s v="1110-1000-7107T"/>
    <n v="1465801"/>
    <n v="1465801"/>
    <s v="ZY"/>
    <s v="HRP1"/>
    <n v="110004"/>
    <s v="R"/>
    <s v=""/>
    <d v="2023-02-07T00:00:00"/>
    <d v="1899-12-30T09:05:31"/>
    <s v=""/>
    <s v=""/>
    <s v=""/>
    <s v="RCORTES005"/>
    <s v=""/>
    <s v="S1"/>
    <x v="0"/>
    <x v="0"/>
    <x v="21"/>
  </r>
  <r>
    <n v="2992614"/>
    <n v="3170"/>
    <n v="2023"/>
    <s v="S"/>
    <x v="0"/>
    <s v="010-7810"/>
    <n v="197"/>
    <n v="197"/>
    <n v="9600328162"/>
    <x v="7"/>
    <d v="2023-02-10T00:00:00"/>
    <s v="ZP"/>
    <n v="92.23"/>
    <x v="0"/>
    <s v="A010"/>
    <s v="7107T"/>
    <n v="110000"/>
    <n v="110004"/>
    <s v="1110-1000-7107T"/>
    <n v="1465801"/>
    <n v="1465801"/>
    <s v="ZY"/>
    <s v="HRP1"/>
    <n v="110004"/>
    <s v="R"/>
    <s v=""/>
    <d v="2023-02-07T00:00:00"/>
    <d v="1899-12-30T09:03:55"/>
    <s v=""/>
    <s v=""/>
    <s v=""/>
    <s v="RCORTES005"/>
    <s v=""/>
    <s v="S1"/>
    <x v="0"/>
    <x v="0"/>
    <x v="21"/>
  </r>
  <r>
    <n v="2992766"/>
    <n v="20938"/>
    <n v="2023"/>
    <s v="S"/>
    <x v="0"/>
    <s v="010-7810"/>
    <n v="127"/>
    <n v="127"/>
    <n v="9600328764"/>
    <x v="7"/>
    <d v="2023-02-28T00:00:00"/>
    <s v="ZP"/>
    <n v="2161.54"/>
    <x v="0"/>
    <s v="A010"/>
    <s v="7107T"/>
    <n v="110000"/>
    <n v="110005"/>
    <s v="1110-1000-7107T"/>
    <n v="1401401"/>
    <n v="1401401"/>
    <s v="ZY"/>
    <s v="HRP1"/>
    <n v="110005"/>
    <s v="R"/>
    <s v=""/>
    <d v="2023-02-21T00:00:00"/>
    <d v="1899-12-30T09:40:42"/>
    <s v=""/>
    <s v=""/>
    <s v=""/>
    <s v="RCORTES005"/>
    <s v=""/>
    <s v="S1"/>
    <x v="0"/>
    <x v="1"/>
    <x v="1"/>
  </r>
  <r>
    <n v="2996375"/>
    <n v="1689"/>
    <n v="2023"/>
    <s v="S"/>
    <x v="0"/>
    <s v="010-7810"/>
    <n v="698"/>
    <n v="698"/>
    <n v="9600329008"/>
    <x v="7"/>
    <d v="2023-02-28T00:00:00"/>
    <s v="ZP"/>
    <n v="8031.32"/>
    <x v="0"/>
    <s v="A010"/>
    <s v="7107T"/>
    <n v="110000"/>
    <n v="110001"/>
    <s v="1110-1000-7107T"/>
    <n v="1401401"/>
    <n v="1401401"/>
    <s v="ZY"/>
    <s v="HRP1"/>
    <n v="110001"/>
    <s v="R"/>
    <s v=""/>
    <d v="2023-02-28T00:00:00"/>
    <d v="1899-12-30T09:58:10"/>
    <s v=""/>
    <s v=""/>
    <s v=""/>
    <s v="RCORTES005"/>
    <s v=""/>
    <s v="S1"/>
    <x v="0"/>
    <x v="1"/>
    <x v="0"/>
  </r>
  <r>
    <n v="2997979"/>
    <n v="18715"/>
    <n v="2023"/>
    <s v="S"/>
    <x v="0"/>
    <s v="010-7810"/>
    <n v="877"/>
    <n v="877"/>
    <n v="9600329662"/>
    <x v="7"/>
    <d v="2023-02-28T00:00:00"/>
    <s v="ZP"/>
    <n v="1650.76"/>
    <x v="0"/>
    <s v="A010"/>
    <s v="7107T"/>
    <n v="110000"/>
    <n v="110005"/>
    <s v="1110-1000-7107T"/>
    <n v="1401401"/>
    <n v="1401401"/>
    <s v="ZY"/>
    <s v="HRP1"/>
    <n v="110005"/>
    <s v="R"/>
    <s v=""/>
    <d v="2023-03-06T00:00:00"/>
    <d v="1899-12-30T16:59:30"/>
    <s v=""/>
    <s v=""/>
    <s v=""/>
    <s v="RCORTES005"/>
    <s v=""/>
    <s v="S1"/>
    <x v="0"/>
    <x v="1"/>
    <x v="1"/>
  </r>
  <r>
    <n v="3001019"/>
    <n v="1949"/>
    <n v="2023"/>
    <s v="S"/>
    <x v="0"/>
    <s v="010-7810"/>
    <n v="958"/>
    <n v="958"/>
    <n v="9600329841"/>
    <x v="8"/>
    <d v="2023-03-10T00:00:00"/>
    <s v="ZP"/>
    <n v="721.35"/>
    <x v="0"/>
    <s v="A010"/>
    <s v="7107T"/>
    <n v="110000"/>
    <n v="110004"/>
    <s v="1110-1000-7107T"/>
    <n v="1401401"/>
    <n v="1401401"/>
    <s v="ZY"/>
    <s v="HRP1"/>
    <n v="110004"/>
    <s v="R"/>
    <s v=""/>
    <d v="2023-03-07T00:00:00"/>
    <d v="1899-12-30T12:39:06"/>
    <s v=""/>
    <s v=""/>
    <s v=""/>
    <s v="RCORTES005"/>
    <s v=""/>
    <s v="S1"/>
    <x v="0"/>
    <x v="1"/>
    <x v="21"/>
  </r>
  <r>
    <n v="3001020"/>
    <n v="136"/>
    <n v="2023"/>
    <s v="S"/>
    <x v="0"/>
    <s v="010-7810"/>
    <n v="136"/>
    <n v="136"/>
    <n v="9600329795"/>
    <x v="8"/>
    <d v="2023-03-10T00:00:00"/>
    <s v="ZP"/>
    <n v="935.29"/>
    <x v="0"/>
    <s v="A010"/>
    <s v="7107T"/>
    <n v="110000"/>
    <n v="110001"/>
    <s v="1110-1000-7107T"/>
    <n v="1401401"/>
    <n v="1401401"/>
    <s v="ZY"/>
    <s v="HRP1"/>
    <n v="110001"/>
    <s v="R"/>
    <s v=""/>
    <d v="2023-03-07T00:00:00"/>
    <d v="1899-12-30T12:32:40"/>
    <s v=""/>
    <s v=""/>
    <s v=""/>
    <s v="RCORTES005"/>
    <s v=""/>
    <s v="S1"/>
    <x v="0"/>
    <x v="1"/>
    <x v="0"/>
  </r>
  <r>
    <n v="3001020"/>
    <n v="137"/>
    <n v="2023"/>
    <s v="S"/>
    <x v="0"/>
    <s v="010-7810"/>
    <n v="137"/>
    <n v="137"/>
    <n v="9600329795"/>
    <x v="8"/>
    <d v="2023-03-10T00:00:00"/>
    <s v="ZP"/>
    <n v="744.97"/>
    <x v="0"/>
    <s v="A010"/>
    <s v="7107T"/>
    <n v="110000"/>
    <n v="110004"/>
    <s v="1110-1000-7107T"/>
    <n v="1401401"/>
    <n v="1401401"/>
    <s v="ZY"/>
    <s v="HRP1"/>
    <n v="110004"/>
    <s v="R"/>
    <s v=""/>
    <d v="2023-03-07T00:00:00"/>
    <d v="1899-12-30T12:32:40"/>
    <s v=""/>
    <s v=""/>
    <s v=""/>
    <s v="RCORTES005"/>
    <s v=""/>
    <s v="S1"/>
    <x v="0"/>
    <x v="1"/>
    <x v="21"/>
  </r>
  <r>
    <n v="3001020"/>
    <n v="143"/>
    <n v="2023"/>
    <s v="S"/>
    <x v="0"/>
    <s v="010-7810"/>
    <n v="143"/>
    <n v="143"/>
    <n v="9600329795"/>
    <x v="8"/>
    <d v="2023-03-10T00:00:00"/>
    <s v="ZP"/>
    <n v="-935.29"/>
    <x v="0"/>
    <s v="A010"/>
    <s v="7107T"/>
    <n v="110000"/>
    <n v="110001"/>
    <s v="1110-1000-7107T"/>
    <n v="1401401"/>
    <n v="1401401"/>
    <s v="ZY"/>
    <s v="HRP1"/>
    <n v="110001"/>
    <s v="R"/>
    <s v=""/>
    <d v="2023-03-07T00:00:00"/>
    <d v="1899-12-30T12:32:40"/>
    <s v=""/>
    <s v=""/>
    <s v=""/>
    <s v="RCORTES005"/>
    <s v=""/>
    <s v="S1"/>
    <x v="0"/>
    <x v="1"/>
    <x v="0"/>
  </r>
  <r>
    <n v="3001068"/>
    <n v="481"/>
    <n v="2023"/>
    <s v="S"/>
    <x v="0"/>
    <s v="010-7810"/>
    <n v="481"/>
    <n v="481"/>
    <n v="9600329896"/>
    <x v="8"/>
    <d v="2023-03-10T00:00:00"/>
    <s v="ZP"/>
    <n v="515.22"/>
    <x v="0"/>
    <s v="A010"/>
    <s v="7107T"/>
    <n v="110000"/>
    <n v="110004"/>
    <s v="1110-1000-7107T"/>
    <n v="1401401"/>
    <n v="1401401"/>
    <s v="ZY"/>
    <s v="HRP1"/>
    <n v="110004"/>
    <s v="R"/>
    <s v=""/>
    <d v="2023-03-07T00:00:00"/>
    <d v="1899-12-30T12:54:33"/>
    <s v=""/>
    <s v=""/>
    <s v=""/>
    <s v="RCORTES005"/>
    <s v=""/>
    <s v="S1"/>
    <x v="0"/>
    <x v="1"/>
    <x v="21"/>
  </r>
  <r>
    <n v="3001093"/>
    <n v="533"/>
    <n v="2023"/>
    <s v="S"/>
    <x v="0"/>
    <s v="010-7810"/>
    <n v="533"/>
    <n v="533"/>
    <n v="9600329817"/>
    <x v="8"/>
    <d v="2023-03-10T00:00:00"/>
    <s v="ZP"/>
    <n v="1440.94"/>
    <x v="0"/>
    <s v="A010"/>
    <s v="7107T"/>
    <n v="110000"/>
    <n v="110004"/>
    <s v="1110-1000-7107T"/>
    <n v="1401401"/>
    <n v="1401401"/>
    <s v="ZY"/>
    <s v="HRP1"/>
    <n v="110004"/>
    <s v="R"/>
    <s v=""/>
    <d v="2023-03-07T00:00:00"/>
    <d v="1899-12-30T12:34:05"/>
    <s v=""/>
    <s v=""/>
    <s v=""/>
    <s v="RCORTES005"/>
    <s v=""/>
    <s v="S1"/>
    <x v="0"/>
    <x v="1"/>
    <x v="21"/>
  </r>
  <r>
    <n v="3001112"/>
    <n v="1754"/>
    <n v="2023"/>
    <s v="S"/>
    <x v="0"/>
    <s v="010-7810"/>
    <n v="763"/>
    <n v="763"/>
    <n v="9600329770"/>
    <x v="8"/>
    <d v="2023-03-10T00:00:00"/>
    <s v="ZP"/>
    <n v="151.86000000000001"/>
    <x v="0"/>
    <s v="A010"/>
    <s v="7107T"/>
    <n v="110000"/>
    <n v="110004"/>
    <s v="1110-1000-7107T"/>
    <n v="1465801"/>
    <n v="1465801"/>
    <s v="ZY"/>
    <s v="HRP1"/>
    <n v="110004"/>
    <s v="R"/>
    <s v=""/>
    <d v="2023-03-07T00:00:00"/>
    <d v="1899-12-30T12:33:49"/>
    <s v=""/>
    <s v=""/>
    <s v=""/>
    <s v="RCORTES005"/>
    <s v=""/>
    <s v="S1"/>
    <x v="0"/>
    <x v="0"/>
    <x v="21"/>
  </r>
  <r>
    <n v="3001225"/>
    <n v="24915"/>
    <n v="2023"/>
    <s v="S"/>
    <x v="0"/>
    <s v="010-7810"/>
    <n v="140"/>
    <n v="140"/>
    <n v="9600330439"/>
    <x v="8"/>
    <d v="2023-03-31T00:00:00"/>
    <s v="ZP"/>
    <n v="2269.79"/>
    <x v="0"/>
    <s v="A010"/>
    <s v="7107T"/>
    <n v="110000"/>
    <n v="110005"/>
    <s v="1110-1000-7107T"/>
    <n v="1401401"/>
    <n v="1401401"/>
    <s v="ZY"/>
    <s v="HRP1"/>
    <n v="110005"/>
    <s v="R"/>
    <s v=""/>
    <d v="2023-03-21T00:00:00"/>
    <d v="1899-12-30T10:37:03"/>
    <s v=""/>
    <s v=""/>
    <s v=""/>
    <s v="RCORTES005"/>
    <s v=""/>
    <s v="S1"/>
    <x v="0"/>
    <x v="1"/>
    <x v="1"/>
  </r>
  <r>
    <n v="3004458"/>
    <n v="5041"/>
    <n v="2023"/>
    <s v="S"/>
    <x v="0"/>
    <s v="010-7810"/>
    <n v="86"/>
    <n v="86"/>
    <n v="9600330559"/>
    <x v="8"/>
    <d v="2023-03-31T00:00:00"/>
    <s v="ZP"/>
    <n v="75.930000000000007"/>
    <x v="0"/>
    <s v="A010"/>
    <s v="7107T"/>
    <n v="110000"/>
    <n v="110004"/>
    <s v="1110-1000-7107T"/>
    <n v="1465801"/>
    <n v="1465801"/>
    <s v="ZY"/>
    <s v="HRP1"/>
    <n v="110004"/>
    <s v="R"/>
    <s v=""/>
    <d v="2023-04-03T00:00:00"/>
    <d v="1899-12-30T09:34:37"/>
    <s v=""/>
    <s v=""/>
    <s v=""/>
    <s v="RCORTES005"/>
    <s v=""/>
    <s v="S1"/>
    <x v="0"/>
    <x v="0"/>
    <x v="21"/>
  </r>
  <r>
    <n v="3005453"/>
    <n v="1971"/>
    <n v="2023"/>
    <s v="S"/>
    <x v="0"/>
    <s v="010-7810"/>
    <n v="980"/>
    <n v="980"/>
    <n v="9600330704"/>
    <x v="8"/>
    <d v="2023-03-31T00:00:00"/>
    <s v="ZP"/>
    <n v="8037.04"/>
    <x v="0"/>
    <s v="A010"/>
    <s v="7107T"/>
    <n v="110000"/>
    <n v="110001"/>
    <s v="1110-1000-7107T"/>
    <n v="1401401"/>
    <n v="1401401"/>
    <s v="ZY"/>
    <s v="HRP1"/>
    <n v="110001"/>
    <s v="R"/>
    <s v=""/>
    <d v="2023-04-03T00:00:00"/>
    <d v="1899-12-30T09:51:20"/>
    <s v=""/>
    <s v=""/>
    <s v=""/>
    <s v="RCORTES005"/>
    <s v=""/>
    <s v="S1"/>
    <x v="0"/>
    <x v="1"/>
    <x v="0"/>
  </r>
  <r>
    <n v="3007708"/>
    <n v="22448"/>
    <n v="2023"/>
    <s v="S"/>
    <x v="0"/>
    <s v="010-7810"/>
    <n v="646"/>
    <n v="646"/>
    <n v="9600331331"/>
    <x v="8"/>
    <d v="2023-03-31T00:00:00"/>
    <s v="ZP"/>
    <n v="1845.26"/>
    <x v="0"/>
    <s v="A010"/>
    <s v="7107T"/>
    <n v="110000"/>
    <n v="110005"/>
    <s v="1110-1000-7107T"/>
    <n v="1401401"/>
    <n v="1401401"/>
    <s v="ZY"/>
    <s v="HRP1"/>
    <n v="110005"/>
    <s v="R"/>
    <s v=""/>
    <d v="2023-04-05T00:00:00"/>
    <d v="1899-12-30T13:09:09"/>
    <s v=""/>
    <s v=""/>
    <s v=""/>
    <s v="RCORTES005"/>
    <s v=""/>
    <s v="S1"/>
    <x v="0"/>
    <x v="1"/>
    <x v="1"/>
  </r>
  <r>
    <n v="2981949"/>
    <n v="498"/>
    <n v="2023"/>
    <s v="S"/>
    <x v="0"/>
    <s v="010-7810"/>
    <n v="498"/>
    <n v="498"/>
    <n v="9600326673"/>
    <x v="6"/>
    <d v="2023-01-31T00:00:00"/>
    <s v="ZP"/>
    <n v="667.24"/>
    <x v="0"/>
    <s v="A010"/>
    <s v="7107T"/>
    <n v="210000"/>
    <n v="210001"/>
    <s v="1110-1000-7107T"/>
    <n v="1764401"/>
    <n v="1764401"/>
    <s v="ZY"/>
    <s v="HRP1"/>
    <n v="210001"/>
    <s v="R"/>
    <s v=""/>
    <d v="2023-01-19T00:00:00"/>
    <d v="1899-12-30T08:53:32"/>
    <s v=""/>
    <s v=""/>
    <s v=""/>
    <s v="RCORTES005"/>
    <s v=""/>
    <s v="S1"/>
    <x v="4"/>
    <x v="4"/>
    <x v="14"/>
  </r>
  <r>
    <n v="2982019"/>
    <n v="21057"/>
    <n v="2023"/>
    <s v="S"/>
    <x v="0"/>
    <s v="010-7810"/>
    <n v="246"/>
    <n v="246"/>
    <n v="9600327105"/>
    <x v="6"/>
    <d v="2023-01-31T00:00:00"/>
    <s v="ZP"/>
    <n v="1240.1199999999999"/>
    <x v="0"/>
    <s v="A010"/>
    <s v="7107T"/>
    <n v="210000"/>
    <n v="210001"/>
    <s v="1110-1000-7107T"/>
    <n v="1764401"/>
    <n v="1764401"/>
    <s v="ZY"/>
    <s v="HRP1"/>
    <n v="210001"/>
    <s v="R"/>
    <s v=""/>
    <d v="2023-01-19T00:00:00"/>
    <d v="1899-12-30T09:31:05"/>
    <s v=""/>
    <s v=""/>
    <s v=""/>
    <s v="RCORTES005"/>
    <s v=""/>
    <s v="S1"/>
    <x v="4"/>
    <x v="4"/>
    <x v="14"/>
  </r>
  <r>
    <n v="2985119"/>
    <n v="1657"/>
    <n v="2023"/>
    <s v="S"/>
    <x v="0"/>
    <s v="010-7810"/>
    <n v="666"/>
    <n v="666"/>
    <n v="9600327655"/>
    <x v="6"/>
    <d v="2023-01-31T00:00:00"/>
    <s v="ZP"/>
    <n v="1334.48"/>
    <x v="0"/>
    <s v="A010"/>
    <s v="7107T"/>
    <n v="210000"/>
    <n v="210001"/>
    <s v="1110-1000-7107T"/>
    <n v="1764401"/>
    <n v="1764401"/>
    <s v="ZY"/>
    <s v="HRP1"/>
    <n v="210001"/>
    <s v="R"/>
    <s v=""/>
    <d v="2023-02-06T00:00:00"/>
    <d v="1899-12-30T09:31:21"/>
    <s v=""/>
    <s v=""/>
    <s v=""/>
    <s v="RCORTES005"/>
    <s v=""/>
    <s v="S1"/>
    <x v="4"/>
    <x v="4"/>
    <x v="14"/>
  </r>
  <r>
    <n v="2985949"/>
    <n v="6710"/>
    <n v="2023"/>
    <s v="S"/>
    <x v="0"/>
    <s v="010-7810"/>
    <n v="764"/>
    <n v="764"/>
    <n v="9600328010"/>
    <x v="6"/>
    <d v="2023-01-31T00:00:00"/>
    <s v="ZP"/>
    <n v="1240.1199999999999"/>
    <x v="0"/>
    <s v="A010"/>
    <s v="7107T"/>
    <n v="210000"/>
    <n v="210001"/>
    <s v="1110-1000-7107T"/>
    <n v="1764401"/>
    <n v="1764401"/>
    <s v="ZY"/>
    <s v="HRP1"/>
    <n v="210001"/>
    <s v="R"/>
    <s v=""/>
    <d v="2023-02-06T00:00:00"/>
    <d v="1899-12-30T10:00:31"/>
    <s v=""/>
    <s v=""/>
    <s v=""/>
    <s v="RCORTES005"/>
    <s v=""/>
    <s v="S1"/>
    <x v="4"/>
    <x v="4"/>
    <x v="14"/>
  </r>
  <r>
    <n v="2986747"/>
    <n v="2815"/>
    <n v="2023"/>
    <s v="S"/>
    <x v="0"/>
    <s v="010-7810"/>
    <n v="833"/>
    <n v="833"/>
    <n v="9600328028"/>
    <x v="6"/>
    <d v="2023-01-31T00:00:00"/>
    <s v="ZP"/>
    <n v="1240.1199999999999"/>
    <x v="0"/>
    <s v="A010"/>
    <s v="7107T"/>
    <n v="210000"/>
    <n v="210001"/>
    <s v="1110-1000-7107T"/>
    <n v="1764401"/>
    <n v="1764401"/>
    <s v="ZY"/>
    <s v="HRP1"/>
    <n v="210001"/>
    <s v="R"/>
    <s v=""/>
    <d v="2023-02-06T00:00:00"/>
    <d v="1899-12-30T10:04:55"/>
    <s v=""/>
    <s v=""/>
    <s v=""/>
    <s v="RCORTES005"/>
    <s v=""/>
    <s v="S1"/>
    <x v="4"/>
    <x v="4"/>
    <x v="14"/>
  </r>
  <r>
    <n v="2992725"/>
    <n v="2445"/>
    <n v="2023"/>
    <s v="S"/>
    <x v="0"/>
    <s v="010-7810"/>
    <n v="463"/>
    <n v="463"/>
    <n v="9600328336"/>
    <x v="7"/>
    <d v="2023-02-28T00:00:00"/>
    <s v="ZP"/>
    <n v="1223.26"/>
    <x v="0"/>
    <s v="A010"/>
    <s v="7107T"/>
    <n v="210000"/>
    <n v="210001"/>
    <s v="1110-1000-7107T"/>
    <n v="1764401"/>
    <n v="1764401"/>
    <s v="ZY"/>
    <s v="HRP1"/>
    <n v="210001"/>
    <s v="R"/>
    <s v=""/>
    <d v="2023-02-21T00:00:00"/>
    <d v="1899-12-30T08:53:40"/>
    <s v=""/>
    <s v=""/>
    <s v=""/>
    <s v="RCORTES005"/>
    <s v=""/>
    <s v="S1"/>
    <x v="4"/>
    <x v="4"/>
    <x v="14"/>
  </r>
  <r>
    <n v="2992766"/>
    <n v="11146"/>
    <n v="2023"/>
    <s v="S"/>
    <x v="0"/>
    <s v="010-7810"/>
    <n v="245"/>
    <n v="245"/>
    <n v="9600328754"/>
    <x v="7"/>
    <d v="2023-02-28T00:00:00"/>
    <s v="ZP"/>
    <n v="1136.78"/>
    <x v="0"/>
    <s v="A010"/>
    <s v="7107T"/>
    <n v="210000"/>
    <n v="210001"/>
    <s v="1110-1000-7107T"/>
    <n v="1764401"/>
    <n v="1764401"/>
    <s v="ZY"/>
    <s v="HRP1"/>
    <n v="210001"/>
    <s v="R"/>
    <s v=""/>
    <d v="2023-02-21T00:00:00"/>
    <d v="1899-12-30T09:40:42"/>
    <s v=""/>
    <s v=""/>
    <s v=""/>
    <s v="RCORTES005"/>
    <s v=""/>
    <s v="S1"/>
    <x v="4"/>
    <x v="4"/>
    <x v="14"/>
  </r>
  <r>
    <n v="2992796"/>
    <n v="954"/>
    <n v="2023"/>
    <s v="S"/>
    <x v="0"/>
    <s v="010-7810"/>
    <n v="954"/>
    <n v="954"/>
    <n v="9600328769"/>
    <x v="7"/>
    <d v="2023-02-28T00:00:00"/>
    <s v="ZP"/>
    <n v="1136.78"/>
    <x v="0"/>
    <s v="A010"/>
    <s v="7107T"/>
    <n v="210000"/>
    <n v="210001"/>
    <s v="1110-1000-7107T"/>
    <n v="1764401"/>
    <n v="1764401"/>
    <s v="ZY"/>
    <s v="HRP1"/>
    <n v="210001"/>
    <s v="R"/>
    <s v=""/>
    <d v="2023-02-21T00:00:00"/>
    <d v="1899-12-30T09:42:53"/>
    <s v=""/>
    <s v=""/>
    <s v=""/>
    <s v="RCORTES005"/>
    <s v=""/>
    <s v="S1"/>
    <x v="4"/>
    <x v="4"/>
    <x v="14"/>
  </r>
  <r>
    <n v="2996411"/>
    <n v="1388"/>
    <n v="2023"/>
    <s v="S"/>
    <x v="0"/>
    <s v="010-7810"/>
    <n v="397"/>
    <n v="397"/>
    <n v="9600329324"/>
    <x v="7"/>
    <d v="2023-02-28T00:00:00"/>
    <s v="ZP"/>
    <n v="1000.85"/>
    <x v="0"/>
    <s v="A010"/>
    <s v="7107T"/>
    <n v="210000"/>
    <n v="210001"/>
    <s v="1110-1000-7107T"/>
    <n v="1764401"/>
    <n v="1764401"/>
    <s v="ZY"/>
    <s v="HRP1"/>
    <n v="210001"/>
    <s v="R"/>
    <s v=""/>
    <d v="2023-03-06T00:00:00"/>
    <d v="1899-12-30T16:29:12"/>
    <s v=""/>
    <s v=""/>
    <s v=""/>
    <s v="RCORTES005"/>
    <s v=""/>
    <s v="S1"/>
    <x v="4"/>
    <x v="4"/>
    <x v="14"/>
  </r>
  <r>
    <n v="2997979"/>
    <n v="10571"/>
    <n v="2023"/>
    <s v="S"/>
    <x v="0"/>
    <s v="010-7810"/>
    <n v="661"/>
    <n v="661"/>
    <n v="9600329654"/>
    <x v="7"/>
    <d v="2023-02-28T00:00:00"/>
    <s v="ZP"/>
    <n v="930.09"/>
    <x v="0"/>
    <s v="A010"/>
    <s v="7107T"/>
    <n v="210000"/>
    <n v="210001"/>
    <s v="1110-1000-7107T"/>
    <n v="1764401"/>
    <n v="1764401"/>
    <s v="ZY"/>
    <s v="HRP1"/>
    <n v="210001"/>
    <s v="R"/>
    <s v=""/>
    <d v="2023-03-06T00:00:00"/>
    <d v="1899-12-30T16:59:30"/>
    <s v=""/>
    <s v=""/>
    <s v=""/>
    <s v="RCORTES005"/>
    <s v=""/>
    <s v="S1"/>
    <x v="4"/>
    <x v="4"/>
    <x v="14"/>
  </r>
  <r>
    <n v="2999513"/>
    <n v="5415"/>
    <n v="2023"/>
    <s v="S"/>
    <x v="0"/>
    <s v="010-7810"/>
    <n v="460"/>
    <n v="460"/>
    <n v="9600329672"/>
    <x v="7"/>
    <d v="2023-02-28T00:00:00"/>
    <s v="ZP"/>
    <n v="930.09"/>
    <x v="0"/>
    <s v="A010"/>
    <s v="7107T"/>
    <n v="210000"/>
    <n v="210001"/>
    <s v="1110-1000-7107T"/>
    <n v="1764401"/>
    <n v="1764401"/>
    <s v="ZY"/>
    <s v="HRP1"/>
    <n v="210001"/>
    <s v="R"/>
    <s v=""/>
    <d v="2023-03-06T00:00:00"/>
    <d v="1899-12-30T17:03:08"/>
    <s v=""/>
    <s v=""/>
    <s v=""/>
    <s v="RCORTES005"/>
    <s v=""/>
    <s v="S1"/>
    <x v="4"/>
    <x v="4"/>
    <x v="14"/>
  </r>
  <r>
    <n v="3001128"/>
    <n v="1598"/>
    <n v="2023"/>
    <s v="S"/>
    <x v="0"/>
    <s v="010-7810"/>
    <n v="607"/>
    <n v="607"/>
    <n v="9600329972"/>
    <x v="8"/>
    <d v="2023-03-31T00:00:00"/>
    <s v="ZP"/>
    <n v="1223.26"/>
    <x v="0"/>
    <s v="A010"/>
    <s v="7107T"/>
    <n v="210000"/>
    <n v="210001"/>
    <s v="1110-1000-7107T"/>
    <n v="1764401"/>
    <n v="1764401"/>
    <s v="ZY"/>
    <s v="HRP1"/>
    <n v="210001"/>
    <s v="R"/>
    <s v=""/>
    <d v="2023-03-21T00:00:00"/>
    <d v="1899-12-30T09:50:51"/>
    <s v=""/>
    <s v=""/>
    <s v=""/>
    <s v="RCORTES005"/>
    <s v=""/>
    <s v="S1"/>
    <x v="4"/>
    <x v="4"/>
    <x v="14"/>
  </r>
  <r>
    <n v="3001188"/>
    <n v="4608"/>
    <n v="2023"/>
    <s v="S"/>
    <x v="0"/>
    <s v="010-7810"/>
    <n v="644"/>
    <n v="644"/>
    <n v="9600330392"/>
    <x v="8"/>
    <d v="2023-03-31T00:00:00"/>
    <s v="ZP"/>
    <n v="1136.78"/>
    <x v="0"/>
    <s v="A010"/>
    <s v="7107T"/>
    <n v="210000"/>
    <n v="210001"/>
    <s v="1110-1000-7107T"/>
    <n v="1764401"/>
    <n v="1764401"/>
    <s v="ZY"/>
    <s v="HRP1"/>
    <n v="210001"/>
    <s v="R"/>
    <s v=""/>
    <d v="2023-03-21T00:00:00"/>
    <d v="1899-12-30T10:29:58"/>
    <s v=""/>
    <s v=""/>
    <s v=""/>
    <s v="RCORTES005"/>
    <s v=""/>
    <s v="S1"/>
    <x v="4"/>
    <x v="4"/>
    <x v="14"/>
  </r>
  <r>
    <n v="3001225"/>
    <n v="1683"/>
    <n v="2023"/>
    <s v="S"/>
    <x v="0"/>
    <s v="010-7810"/>
    <n v="692"/>
    <n v="692"/>
    <n v="9600330415"/>
    <x v="8"/>
    <d v="2023-03-31T00:00:00"/>
    <s v="ZP"/>
    <n v="1136.78"/>
    <x v="0"/>
    <s v="A010"/>
    <s v="7107T"/>
    <n v="210000"/>
    <n v="210001"/>
    <s v="1110-1000-7107T"/>
    <n v="1764401"/>
    <n v="1764401"/>
    <s v="ZY"/>
    <s v="HRP1"/>
    <n v="210001"/>
    <s v="R"/>
    <s v=""/>
    <d v="2023-03-21T00:00:00"/>
    <d v="1899-12-30T10:37:03"/>
    <s v=""/>
    <s v=""/>
    <s v=""/>
    <s v="RCORTES005"/>
    <s v=""/>
    <s v="S1"/>
    <x v="4"/>
    <x v="4"/>
    <x v="14"/>
  </r>
  <r>
    <n v="3005484"/>
    <n v="1204"/>
    <n v="2023"/>
    <s v="S"/>
    <x v="0"/>
    <s v="010-7810"/>
    <n v="213"/>
    <n v="213"/>
    <n v="9600331021"/>
    <x v="8"/>
    <d v="2023-03-31T00:00:00"/>
    <s v="ZP"/>
    <n v="889.65"/>
    <x v="0"/>
    <s v="A010"/>
    <s v="7107T"/>
    <n v="210000"/>
    <n v="210001"/>
    <s v="1110-1000-7107T"/>
    <n v="1764401"/>
    <n v="1764401"/>
    <s v="ZY"/>
    <s v="HRP1"/>
    <n v="210001"/>
    <s v="R"/>
    <s v=""/>
    <d v="2023-04-04T00:00:00"/>
    <d v="1899-12-30T09:54:01"/>
    <s v=""/>
    <s v=""/>
    <s v=""/>
    <s v="RCORTES005"/>
    <s v=""/>
    <s v="S1"/>
    <x v="4"/>
    <x v="4"/>
    <x v="14"/>
  </r>
  <r>
    <n v="3007708"/>
    <n v="287"/>
    <n v="2023"/>
    <s v="S"/>
    <x v="0"/>
    <s v="010-7810"/>
    <n v="287"/>
    <n v="287"/>
    <n v="9600331309"/>
    <x v="8"/>
    <d v="2023-03-31T00:00:00"/>
    <s v="ZP"/>
    <n v="826.75"/>
    <x v="0"/>
    <s v="A010"/>
    <s v="7107T"/>
    <n v="210000"/>
    <n v="210001"/>
    <s v="1110-1000-7107T"/>
    <n v="1764401"/>
    <n v="1764401"/>
    <s v="ZY"/>
    <s v="HRP1"/>
    <n v="210001"/>
    <s v="R"/>
    <s v=""/>
    <d v="2023-04-05T00:00:00"/>
    <d v="1899-12-30T13:09:09"/>
    <s v=""/>
    <s v=""/>
    <s v=""/>
    <s v="RCORTES005"/>
    <s v=""/>
    <s v="S1"/>
    <x v="4"/>
    <x v="4"/>
    <x v="14"/>
  </r>
  <r>
    <n v="3009352"/>
    <n v="2774"/>
    <n v="2023"/>
    <s v="S"/>
    <x v="0"/>
    <s v="010-7810"/>
    <n v="792"/>
    <n v="792"/>
    <n v="9600331564"/>
    <x v="8"/>
    <d v="2023-03-31T00:00:00"/>
    <s v="ZP"/>
    <n v="826.75"/>
    <x v="0"/>
    <s v="A010"/>
    <s v="7107T"/>
    <n v="210000"/>
    <n v="210001"/>
    <s v="1110-1000-7107T"/>
    <n v="1764401"/>
    <n v="1764401"/>
    <s v="ZY"/>
    <s v="HRP1"/>
    <n v="210001"/>
    <s v="R"/>
    <s v=""/>
    <d v="2023-04-13T00:00:00"/>
    <d v="1899-12-30T11:31:54"/>
    <s v=""/>
    <s v=""/>
    <s v=""/>
    <s v="RCORTES005"/>
    <s v=""/>
    <s v="S1"/>
    <x v="4"/>
    <x v="4"/>
    <x v="14"/>
  </r>
  <r>
    <n v="2981807"/>
    <n v="1114"/>
    <n v="2023"/>
    <s v="S"/>
    <x v="0"/>
    <s v="010-7810"/>
    <n v="123"/>
    <n v="123"/>
    <n v="9600326471"/>
    <x v="6"/>
    <d v="2023-01-12T00:00:00"/>
    <s v="ZP"/>
    <n v="14.5"/>
    <x v="0"/>
    <s v="A010"/>
    <s v="7107T"/>
    <n v="310000"/>
    <n v="310101"/>
    <s v="1110-1000-7107T"/>
    <n v="1465801"/>
    <n v="1465801"/>
    <s v="ZY"/>
    <s v="HRP1"/>
    <n v="310101"/>
    <s v="R"/>
    <s v=""/>
    <d v="2023-01-06T00:00:00"/>
    <d v="1899-12-30T16:12:25"/>
    <s v=""/>
    <s v=""/>
    <s v=""/>
    <s v="RCORTES005"/>
    <s v=""/>
    <s v="S1"/>
    <x v="1"/>
    <x v="0"/>
    <x v="2"/>
  </r>
  <r>
    <n v="2981816"/>
    <n v="1602"/>
    <n v="2023"/>
    <s v="S"/>
    <x v="0"/>
    <s v="010-7810"/>
    <n v="611"/>
    <n v="611"/>
    <n v="9600326494"/>
    <x v="6"/>
    <d v="2023-01-12T00:00:00"/>
    <s v="ZP"/>
    <n v="30.2"/>
    <x v="0"/>
    <s v="A010"/>
    <s v="7107T"/>
    <n v="310000"/>
    <n v="310101"/>
    <s v="1110-1000-7107T"/>
    <n v="1465801"/>
    <n v="1465801"/>
    <s v="ZY"/>
    <s v="HRP1"/>
    <n v="310101"/>
    <s v="R"/>
    <s v=""/>
    <d v="2023-01-06T00:00:00"/>
    <d v="1899-12-30T16:13:31"/>
    <s v=""/>
    <s v=""/>
    <s v=""/>
    <s v="RCORTES005"/>
    <s v=""/>
    <s v="S1"/>
    <x v="1"/>
    <x v="0"/>
    <x v="2"/>
  </r>
  <r>
    <n v="2981842"/>
    <n v="598"/>
    <n v="2023"/>
    <s v="S"/>
    <x v="0"/>
    <s v="010-7810"/>
    <n v="598"/>
    <n v="598"/>
    <n v="9600326510"/>
    <x v="6"/>
    <d v="2023-01-12T00:00:00"/>
    <s v="ZP"/>
    <n v="15.14"/>
    <x v="0"/>
    <s v="A010"/>
    <s v="7107T"/>
    <n v="310000"/>
    <n v="310101"/>
    <s v="1110-1000-7107T"/>
    <n v="1465801"/>
    <n v="1465801"/>
    <s v="ZY"/>
    <s v="HRP1"/>
    <n v="310101"/>
    <s v="R"/>
    <s v=""/>
    <d v="2023-01-06T00:00:00"/>
    <d v="1899-12-30T16:14:25"/>
    <s v=""/>
    <s v=""/>
    <s v=""/>
    <s v="RCORTES005"/>
    <s v=""/>
    <s v="S1"/>
    <x v="1"/>
    <x v="0"/>
    <x v="2"/>
  </r>
  <r>
    <n v="2984919"/>
    <n v="3509"/>
    <n v="2023"/>
    <s v="S"/>
    <x v="0"/>
    <s v="010-7810"/>
    <n v="536"/>
    <n v="536"/>
    <n v="9600327237"/>
    <x v="6"/>
    <d v="2023-01-31T00:00:00"/>
    <s v="ZP"/>
    <n v="15.14"/>
    <x v="0"/>
    <s v="A010"/>
    <s v="7107T"/>
    <n v="310000"/>
    <n v="310101"/>
    <s v="1110-1000-7107T"/>
    <n v="1465801"/>
    <n v="1465801"/>
    <s v="ZY"/>
    <s v="HRP1"/>
    <n v="310101"/>
    <s v="R"/>
    <s v=""/>
    <d v="2023-01-31T00:00:00"/>
    <d v="1899-12-30T09:19:21"/>
    <s v=""/>
    <s v=""/>
    <s v=""/>
    <s v="RCORTES005"/>
    <s v=""/>
    <s v="S1"/>
    <x v="1"/>
    <x v="0"/>
    <x v="2"/>
  </r>
  <r>
    <n v="2984947"/>
    <n v="2247"/>
    <n v="2023"/>
    <s v="S"/>
    <x v="0"/>
    <s v="010-7810"/>
    <n v="265"/>
    <n v="265"/>
    <n v="9600327326"/>
    <x v="6"/>
    <d v="2023-01-31T00:00:00"/>
    <s v="ZP"/>
    <n v="1532.89"/>
    <x v="0"/>
    <s v="A010"/>
    <s v="7107T"/>
    <n v="310000"/>
    <n v="310101"/>
    <s v="1110-1000-7107T"/>
    <n v="1401401"/>
    <n v="1401401"/>
    <s v="ZY"/>
    <s v="HRP1"/>
    <n v="310101"/>
    <s v="R"/>
    <s v=""/>
    <d v="2023-01-31T00:00:00"/>
    <d v="1899-12-30T09:25:11"/>
    <s v=""/>
    <s v=""/>
    <s v=""/>
    <s v="RCORTES005"/>
    <s v=""/>
    <s v="S1"/>
    <x v="1"/>
    <x v="1"/>
    <x v="2"/>
  </r>
  <r>
    <n v="2985942"/>
    <n v="5075"/>
    <n v="2023"/>
    <s v="S"/>
    <x v="0"/>
    <s v="010-7810"/>
    <n v="120"/>
    <n v="120"/>
    <n v="9600327251"/>
    <x v="6"/>
    <d v="2023-01-31T00:00:00"/>
    <s v="ZP"/>
    <n v="14.5"/>
    <x v="0"/>
    <s v="A010"/>
    <s v="7107T"/>
    <n v="310000"/>
    <n v="310101"/>
    <s v="1110-1000-7107T"/>
    <n v="1465801"/>
    <n v="1465801"/>
    <s v="ZY"/>
    <s v="HRP1"/>
    <n v="310101"/>
    <s v="R"/>
    <s v=""/>
    <d v="2023-01-31T00:00:00"/>
    <d v="1899-12-30T09:17:06"/>
    <s v=""/>
    <s v=""/>
    <s v=""/>
    <s v="RCORTES005"/>
    <s v=""/>
    <s v="S1"/>
    <x v="1"/>
    <x v="0"/>
    <x v="2"/>
  </r>
  <r>
    <n v="2992560"/>
    <n v="1854"/>
    <n v="2023"/>
    <s v="S"/>
    <x v="0"/>
    <s v="010-7810"/>
    <n v="863"/>
    <n v="863"/>
    <n v="9600328146"/>
    <x v="7"/>
    <d v="2023-02-10T00:00:00"/>
    <s v="ZP"/>
    <n v="39.89"/>
    <x v="0"/>
    <s v="A010"/>
    <s v="7107T"/>
    <n v="310000"/>
    <n v="310101"/>
    <s v="1110-1000-7107T"/>
    <n v="1465801"/>
    <n v="1465801"/>
    <s v="ZY"/>
    <s v="HRP1"/>
    <n v="310101"/>
    <s v="R"/>
    <s v=""/>
    <d v="2023-02-07T00:00:00"/>
    <d v="1899-12-30T09:05:31"/>
    <s v=""/>
    <s v=""/>
    <s v=""/>
    <s v="RCORTES005"/>
    <s v=""/>
    <s v="S1"/>
    <x v="1"/>
    <x v="0"/>
    <x v="2"/>
  </r>
  <r>
    <n v="2992614"/>
    <n v="3288"/>
    <n v="2023"/>
    <s v="S"/>
    <x v="0"/>
    <s v="010-7810"/>
    <n v="315"/>
    <n v="315"/>
    <n v="9600328162"/>
    <x v="7"/>
    <d v="2023-02-10T00:00:00"/>
    <s v="ZP"/>
    <n v="17.62"/>
    <x v="0"/>
    <s v="A010"/>
    <s v="7107T"/>
    <n v="310000"/>
    <n v="310101"/>
    <s v="1110-1000-7107T"/>
    <n v="1465801"/>
    <n v="1465801"/>
    <s v="ZY"/>
    <s v="HRP1"/>
    <n v="310101"/>
    <s v="R"/>
    <s v=""/>
    <d v="2023-02-07T00:00:00"/>
    <d v="1899-12-30T09:03:55"/>
    <s v=""/>
    <s v=""/>
    <s v=""/>
    <s v="RCORTES005"/>
    <s v=""/>
    <s v="S1"/>
    <x v="1"/>
    <x v="0"/>
    <x v="2"/>
  </r>
  <r>
    <n v="2996375"/>
    <n v="1686"/>
    <n v="2023"/>
    <s v="S"/>
    <x v="0"/>
    <s v="010-7810"/>
    <n v="695"/>
    <n v="695"/>
    <n v="9600329008"/>
    <x v="7"/>
    <d v="2023-02-28T00:00:00"/>
    <s v="ZP"/>
    <n v="1533.98"/>
    <x v="0"/>
    <s v="A010"/>
    <s v="7107T"/>
    <n v="310000"/>
    <n v="310101"/>
    <s v="1110-1000-7107T"/>
    <n v="1401401"/>
    <n v="1401401"/>
    <s v="ZY"/>
    <s v="HRP1"/>
    <n v="310101"/>
    <s v="R"/>
    <s v=""/>
    <d v="2023-02-28T00:00:00"/>
    <d v="1899-12-30T09:58:10"/>
    <s v=""/>
    <s v=""/>
    <s v=""/>
    <s v="RCORTES005"/>
    <s v=""/>
    <s v="S1"/>
    <x v="1"/>
    <x v="1"/>
    <x v="2"/>
  </r>
  <r>
    <n v="3001019"/>
    <n v="1955"/>
    <n v="2023"/>
    <s v="S"/>
    <x v="0"/>
    <s v="010-7810"/>
    <n v="964"/>
    <n v="964"/>
    <n v="9600329841"/>
    <x v="8"/>
    <d v="2023-03-10T00:00:00"/>
    <s v="ZP"/>
    <n v="137.78"/>
    <x v="0"/>
    <s v="A010"/>
    <s v="7107T"/>
    <n v="310000"/>
    <n v="310101"/>
    <s v="1110-1000-7107T"/>
    <n v="1401401"/>
    <n v="1401401"/>
    <s v="ZY"/>
    <s v="HRP1"/>
    <n v="310101"/>
    <s v="R"/>
    <s v=""/>
    <d v="2023-03-07T00:00:00"/>
    <d v="1899-12-30T12:39:06"/>
    <s v=""/>
    <s v=""/>
    <s v=""/>
    <s v="RCORTES005"/>
    <s v=""/>
    <s v="S1"/>
    <x v="1"/>
    <x v="1"/>
    <x v="2"/>
  </r>
  <r>
    <n v="3001020"/>
    <n v="144"/>
    <n v="2023"/>
    <s v="S"/>
    <x v="0"/>
    <s v="010-7810"/>
    <n v="144"/>
    <n v="144"/>
    <n v="9600329795"/>
    <x v="8"/>
    <d v="2023-03-10T00:00:00"/>
    <s v="ZP"/>
    <n v="142.29"/>
    <x v="0"/>
    <s v="A010"/>
    <s v="7107T"/>
    <n v="310000"/>
    <n v="310101"/>
    <s v="1110-1000-7107T"/>
    <n v="1401401"/>
    <n v="1401401"/>
    <s v="ZY"/>
    <s v="HRP1"/>
    <n v="310101"/>
    <s v="R"/>
    <s v=""/>
    <d v="2023-03-07T00:00:00"/>
    <d v="1899-12-30T12:32:40"/>
    <s v=""/>
    <s v=""/>
    <s v=""/>
    <s v="RCORTES005"/>
    <s v=""/>
    <s v="S1"/>
    <x v="1"/>
    <x v="1"/>
    <x v="2"/>
  </r>
  <r>
    <n v="3001068"/>
    <n v="484"/>
    <n v="2023"/>
    <s v="S"/>
    <x v="0"/>
    <s v="010-7810"/>
    <n v="484"/>
    <n v="484"/>
    <n v="9600329896"/>
    <x v="8"/>
    <d v="2023-03-10T00:00:00"/>
    <s v="ZP"/>
    <n v="98.4"/>
    <x v="0"/>
    <s v="A010"/>
    <s v="7107T"/>
    <n v="310000"/>
    <n v="310101"/>
    <s v="1110-1000-7107T"/>
    <n v="1401401"/>
    <n v="1401401"/>
    <s v="ZY"/>
    <s v="HRP1"/>
    <n v="310101"/>
    <s v="R"/>
    <s v=""/>
    <d v="2023-03-07T00:00:00"/>
    <d v="1899-12-30T12:54:33"/>
    <s v=""/>
    <s v=""/>
    <s v=""/>
    <s v="RCORTES005"/>
    <s v=""/>
    <s v="S1"/>
    <x v="1"/>
    <x v="1"/>
    <x v="2"/>
  </r>
  <r>
    <n v="3001093"/>
    <n v="542"/>
    <n v="2023"/>
    <s v="S"/>
    <x v="0"/>
    <s v="010-7810"/>
    <n v="542"/>
    <n v="542"/>
    <n v="9600329817"/>
    <x v="8"/>
    <d v="2023-03-10T00:00:00"/>
    <s v="ZP"/>
    <n v="275.23"/>
    <x v="0"/>
    <s v="A010"/>
    <s v="7107T"/>
    <n v="310000"/>
    <n v="310101"/>
    <s v="1110-1000-7107T"/>
    <n v="1401401"/>
    <n v="1401401"/>
    <s v="ZY"/>
    <s v="HRP1"/>
    <n v="310101"/>
    <s v="R"/>
    <s v=""/>
    <d v="2023-03-07T00:00:00"/>
    <d v="1899-12-30T12:34:05"/>
    <s v=""/>
    <s v=""/>
    <s v=""/>
    <s v="RCORTES005"/>
    <s v=""/>
    <s v="S1"/>
    <x v="1"/>
    <x v="1"/>
    <x v="2"/>
  </r>
  <r>
    <n v="3001112"/>
    <n v="1763"/>
    <n v="2023"/>
    <s v="S"/>
    <x v="0"/>
    <s v="010-7810"/>
    <n v="772"/>
    <n v="772"/>
    <n v="9600329770"/>
    <x v="8"/>
    <d v="2023-03-10T00:00:00"/>
    <s v="ZP"/>
    <n v="29.01"/>
    <x v="0"/>
    <s v="A010"/>
    <s v="7107T"/>
    <n v="310000"/>
    <n v="310101"/>
    <s v="1110-1000-7107T"/>
    <n v="1465801"/>
    <n v="1465801"/>
    <s v="ZY"/>
    <s v="HRP1"/>
    <n v="310101"/>
    <s v="R"/>
    <s v=""/>
    <d v="2023-03-07T00:00:00"/>
    <d v="1899-12-30T12:33:49"/>
    <s v=""/>
    <s v=""/>
    <s v=""/>
    <s v="RCORTES005"/>
    <s v=""/>
    <s v="S1"/>
    <x v="1"/>
    <x v="0"/>
    <x v="2"/>
  </r>
  <r>
    <n v="3004458"/>
    <n v="5039"/>
    <n v="2023"/>
    <s v="S"/>
    <x v="0"/>
    <s v="010-7810"/>
    <n v="84"/>
    <n v="84"/>
    <n v="9600330559"/>
    <x v="8"/>
    <d v="2023-03-31T00:00:00"/>
    <s v="ZP"/>
    <n v="14.5"/>
    <x v="0"/>
    <s v="A010"/>
    <s v="7107T"/>
    <n v="310000"/>
    <n v="310101"/>
    <s v="1110-1000-7107T"/>
    <n v="1465801"/>
    <n v="1465801"/>
    <s v="ZY"/>
    <s v="HRP1"/>
    <n v="310101"/>
    <s v="R"/>
    <s v=""/>
    <d v="2023-04-03T00:00:00"/>
    <d v="1899-12-30T09:34:37"/>
    <s v=""/>
    <s v=""/>
    <s v=""/>
    <s v="RCORTES005"/>
    <s v=""/>
    <s v="S1"/>
    <x v="1"/>
    <x v="0"/>
    <x v="2"/>
  </r>
  <r>
    <n v="3005453"/>
    <n v="1970"/>
    <n v="2023"/>
    <s v="S"/>
    <x v="0"/>
    <s v="010-7810"/>
    <n v="979"/>
    <n v="979"/>
    <n v="9600330704"/>
    <x v="8"/>
    <d v="2023-03-31T00:00:00"/>
    <s v="ZP"/>
    <n v="1535.07"/>
    <x v="0"/>
    <s v="A010"/>
    <s v="7107T"/>
    <n v="310000"/>
    <n v="310101"/>
    <s v="1110-1000-7107T"/>
    <n v="1401401"/>
    <n v="1401401"/>
    <s v="ZY"/>
    <s v="HRP1"/>
    <n v="310101"/>
    <s v="R"/>
    <s v=""/>
    <d v="2023-04-03T00:00:00"/>
    <d v="1899-12-30T09:51:20"/>
    <s v=""/>
    <s v=""/>
    <s v=""/>
    <s v="RCORTES005"/>
    <s v=""/>
    <s v="S1"/>
    <x v="1"/>
    <x v="1"/>
    <x v="2"/>
  </r>
  <r>
    <n v="2981949"/>
    <n v="502"/>
    <n v="2023"/>
    <s v="S"/>
    <x v="0"/>
    <s v="010-7810"/>
    <n v="502"/>
    <n v="502"/>
    <n v="9600326673"/>
    <x v="6"/>
    <d v="2023-01-31T00:00:00"/>
    <s v="ZP"/>
    <n v="169.28"/>
    <x v="0"/>
    <s v="A010"/>
    <s v="7107T"/>
    <n v="320000"/>
    <n v="320201"/>
    <s v="1110-1000-7107T"/>
    <n v="1764401"/>
    <n v="1764401"/>
    <s v="ZY"/>
    <s v="HRP1"/>
    <n v="320201"/>
    <s v="R"/>
    <s v=""/>
    <d v="2023-01-19T00:00:00"/>
    <d v="1899-12-30T08:53:32"/>
    <s v=""/>
    <s v=""/>
    <s v=""/>
    <s v="RCORTES005"/>
    <s v=""/>
    <s v="S1"/>
    <x v="1"/>
    <x v="4"/>
    <x v="15"/>
  </r>
  <r>
    <n v="2982019"/>
    <n v="21061"/>
    <n v="2023"/>
    <s v="S"/>
    <x v="0"/>
    <s v="010-7810"/>
    <n v="250"/>
    <n v="250"/>
    <n v="9600327105"/>
    <x v="6"/>
    <d v="2023-01-31T00:00:00"/>
    <s v="ZP"/>
    <n v="314.62"/>
    <x v="0"/>
    <s v="A010"/>
    <s v="7107T"/>
    <n v="320000"/>
    <n v="320201"/>
    <s v="1110-1000-7107T"/>
    <n v="1764401"/>
    <n v="1764401"/>
    <s v="ZY"/>
    <s v="HRP1"/>
    <n v="320201"/>
    <s v="R"/>
    <s v=""/>
    <d v="2023-01-19T00:00:00"/>
    <d v="1899-12-30T09:31:05"/>
    <s v=""/>
    <s v=""/>
    <s v=""/>
    <s v="RCORTES005"/>
    <s v=""/>
    <s v="S1"/>
    <x v="1"/>
    <x v="4"/>
    <x v="15"/>
  </r>
  <r>
    <n v="2985119"/>
    <n v="1661"/>
    <n v="2023"/>
    <s v="S"/>
    <x v="0"/>
    <s v="010-7810"/>
    <n v="670"/>
    <n v="670"/>
    <n v="9600327655"/>
    <x v="6"/>
    <d v="2023-01-31T00:00:00"/>
    <s v="ZP"/>
    <n v="338.56"/>
    <x v="0"/>
    <s v="A010"/>
    <s v="7107T"/>
    <n v="320000"/>
    <n v="320201"/>
    <s v="1110-1000-7107T"/>
    <n v="1764401"/>
    <n v="1764401"/>
    <s v="ZY"/>
    <s v="HRP1"/>
    <n v="320201"/>
    <s v="R"/>
    <s v=""/>
    <d v="2023-02-06T00:00:00"/>
    <d v="1899-12-30T09:31:21"/>
    <s v=""/>
    <s v=""/>
    <s v=""/>
    <s v="RCORTES005"/>
    <s v=""/>
    <s v="S1"/>
    <x v="1"/>
    <x v="4"/>
    <x v="15"/>
  </r>
  <r>
    <n v="2985949"/>
    <n v="6706"/>
    <n v="2023"/>
    <s v="S"/>
    <x v="0"/>
    <s v="010-7810"/>
    <n v="760"/>
    <n v="760"/>
    <n v="9600328010"/>
    <x v="6"/>
    <d v="2023-01-31T00:00:00"/>
    <s v="ZP"/>
    <n v="314.62"/>
    <x v="0"/>
    <s v="A010"/>
    <s v="7107T"/>
    <n v="320000"/>
    <n v="320201"/>
    <s v="1110-1000-7107T"/>
    <n v="1764401"/>
    <n v="1764401"/>
    <s v="ZY"/>
    <s v="HRP1"/>
    <n v="320201"/>
    <s v="R"/>
    <s v=""/>
    <d v="2023-02-06T00:00:00"/>
    <d v="1899-12-30T10:00:31"/>
    <s v=""/>
    <s v=""/>
    <s v=""/>
    <s v="RCORTES005"/>
    <s v=""/>
    <s v="S1"/>
    <x v="1"/>
    <x v="4"/>
    <x v="15"/>
  </r>
  <r>
    <n v="2986747"/>
    <n v="2819"/>
    <n v="2023"/>
    <s v="S"/>
    <x v="0"/>
    <s v="010-7810"/>
    <n v="837"/>
    <n v="837"/>
    <n v="9600328028"/>
    <x v="6"/>
    <d v="2023-01-31T00:00:00"/>
    <s v="ZP"/>
    <n v="314.62"/>
    <x v="0"/>
    <s v="A010"/>
    <s v="7107T"/>
    <n v="320000"/>
    <n v="320201"/>
    <s v="1110-1000-7107T"/>
    <n v="1764401"/>
    <n v="1764401"/>
    <s v="ZY"/>
    <s v="HRP1"/>
    <n v="320201"/>
    <s v="R"/>
    <s v=""/>
    <d v="2023-02-06T00:00:00"/>
    <d v="1899-12-30T10:04:55"/>
    <s v=""/>
    <s v=""/>
    <s v=""/>
    <s v="RCORTES005"/>
    <s v=""/>
    <s v="S1"/>
    <x v="1"/>
    <x v="4"/>
    <x v="15"/>
  </r>
  <r>
    <n v="2992725"/>
    <n v="2449"/>
    <n v="2023"/>
    <s v="S"/>
    <x v="0"/>
    <s v="010-7810"/>
    <n v="467"/>
    <n v="467"/>
    <n v="9600328336"/>
    <x v="7"/>
    <d v="2023-02-28T00:00:00"/>
    <s v="ZP"/>
    <n v="310.33999999999997"/>
    <x v="0"/>
    <s v="A010"/>
    <s v="7107T"/>
    <n v="320000"/>
    <n v="320201"/>
    <s v="1110-1000-7107T"/>
    <n v="1764401"/>
    <n v="1764401"/>
    <s v="ZY"/>
    <s v="HRP1"/>
    <n v="320201"/>
    <s v="R"/>
    <s v=""/>
    <d v="2023-02-21T00:00:00"/>
    <d v="1899-12-30T08:53:40"/>
    <s v=""/>
    <s v=""/>
    <s v=""/>
    <s v="RCORTES005"/>
    <s v=""/>
    <s v="S1"/>
    <x v="1"/>
    <x v="4"/>
    <x v="15"/>
  </r>
  <r>
    <n v="2992766"/>
    <n v="11150"/>
    <n v="2023"/>
    <s v="S"/>
    <x v="0"/>
    <s v="010-7810"/>
    <n v="249"/>
    <n v="249"/>
    <n v="9600328754"/>
    <x v="7"/>
    <d v="2023-02-28T00:00:00"/>
    <s v="ZP"/>
    <n v="288.39999999999998"/>
    <x v="0"/>
    <s v="A010"/>
    <s v="7107T"/>
    <n v="320000"/>
    <n v="320201"/>
    <s v="1110-1000-7107T"/>
    <n v="1764401"/>
    <n v="1764401"/>
    <s v="ZY"/>
    <s v="HRP1"/>
    <n v="320201"/>
    <s v="R"/>
    <s v=""/>
    <d v="2023-02-21T00:00:00"/>
    <d v="1899-12-30T09:40:42"/>
    <s v=""/>
    <s v=""/>
    <s v=""/>
    <s v="RCORTES005"/>
    <s v=""/>
    <s v="S1"/>
    <x v="1"/>
    <x v="4"/>
    <x v="15"/>
  </r>
  <r>
    <n v="2992796"/>
    <n v="958"/>
    <n v="2023"/>
    <s v="S"/>
    <x v="0"/>
    <s v="010-7810"/>
    <n v="958"/>
    <n v="958"/>
    <n v="9600328769"/>
    <x v="7"/>
    <d v="2023-02-28T00:00:00"/>
    <s v="ZP"/>
    <n v="288.39999999999998"/>
    <x v="0"/>
    <s v="A010"/>
    <s v="7107T"/>
    <n v="320000"/>
    <n v="320201"/>
    <s v="1110-1000-7107T"/>
    <n v="1764401"/>
    <n v="1764401"/>
    <s v="ZY"/>
    <s v="HRP1"/>
    <n v="320201"/>
    <s v="R"/>
    <s v=""/>
    <d v="2023-02-21T00:00:00"/>
    <d v="1899-12-30T09:42:53"/>
    <s v=""/>
    <s v=""/>
    <s v=""/>
    <s v="RCORTES005"/>
    <s v=""/>
    <s v="S1"/>
    <x v="1"/>
    <x v="4"/>
    <x v="15"/>
  </r>
  <r>
    <n v="2996411"/>
    <n v="1392"/>
    <n v="2023"/>
    <s v="S"/>
    <x v="0"/>
    <s v="010-7810"/>
    <n v="401"/>
    <n v="401"/>
    <n v="9600329324"/>
    <x v="7"/>
    <d v="2023-02-28T00:00:00"/>
    <s v="ZP"/>
    <n v="253.92"/>
    <x v="0"/>
    <s v="A010"/>
    <s v="7107T"/>
    <n v="320000"/>
    <n v="320201"/>
    <s v="1110-1000-7107T"/>
    <n v="1764401"/>
    <n v="1764401"/>
    <s v="ZY"/>
    <s v="HRP1"/>
    <n v="320201"/>
    <s v="R"/>
    <s v=""/>
    <d v="2023-03-06T00:00:00"/>
    <d v="1899-12-30T16:29:12"/>
    <s v=""/>
    <s v=""/>
    <s v=""/>
    <s v="RCORTES005"/>
    <s v=""/>
    <s v="S1"/>
    <x v="1"/>
    <x v="4"/>
    <x v="15"/>
  </r>
  <r>
    <n v="2997979"/>
    <n v="10567"/>
    <n v="2023"/>
    <s v="S"/>
    <x v="0"/>
    <s v="010-7810"/>
    <n v="657"/>
    <n v="657"/>
    <n v="9600329654"/>
    <x v="7"/>
    <d v="2023-02-28T00:00:00"/>
    <s v="ZP"/>
    <n v="235.96"/>
    <x v="0"/>
    <s v="A010"/>
    <s v="7107T"/>
    <n v="320000"/>
    <n v="320201"/>
    <s v="1110-1000-7107T"/>
    <n v="1764401"/>
    <n v="1764401"/>
    <s v="ZY"/>
    <s v="HRP1"/>
    <n v="320201"/>
    <s v="R"/>
    <s v=""/>
    <d v="2023-03-06T00:00:00"/>
    <d v="1899-12-30T16:59:30"/>
    <s v=""/>
    <s v=""/>
    <s v=""/>
    <s v="RCORTES005"/>
    <s v=""/>
    <s v="S1"/>
    <x v="1"/>
    <x v="4"/>
    <x v="15"/>
  </r>
  <r>
    <n v="2999513"/>
    <n v="5283"/>
    <n v="2023"/>
    <s v="S"/>
    <x v="0"/>
    <s v="010-7810"/>
    <n v="328"/>
    <n v="328"/>
    <n v="9600329672"/>
    <x v="7"/>
    <d v="2023-02-28T00:00:00"/>
    <s v="ZP"/>
    <n v="235.96"/>
    <x v="0"/>
    <s v="A010"/>
    <s v="7107T"/>
    <n v="320000"/>
    <n v="320201"/>
    <s v="1110-1000-7107T"/>
    <n v="1764401"/>
    <n v="1764401"/>
    <s v="ZY"/>
    <s v="HRP1"/>
    <n v="320201"/>
    <s v="R"/>
    <s v=""/>
    <d v="2023-03-06T00:00:00"/>
    <d v="1899-12-30T17:03:08"/>
    <s v=""/>
    <s v=""/>
    <s v=""/>
    <s v="RCORTES005"/>
    <s v=""/>
    <s v="S1"/>
    <x v="1"/>
    <x v="4"/>
    <x v="15"/>
  </r>
  <r>
    <n v="3001128"/>
    <n v="1602"/>
    <n v="2023"/>
    <s v="S"/>
    <x v="0"/>
    <s v="010-7810"/>
    <n v="611"/>
    <n v="611"/>
    <n v="9600329972"/>
    <x v="8"/>
    <d v="2023-03-31T00:00:00"/>
    <s v="ZP"/>
    <n v="310.33999999999997"/>
    <x v="0"/>
    <s v="A010"/>
    <s v="7107T"/>
    <n v="320000"/>
    <n v="320201"/>
    <s v="1110-1000-7107T"/>
    <n v="1764401"/>
    <n v="1764401"/>
    <s v="ZY"/>
    <s v="HRP1"/>
    <n v="320201"/>
    <s v="R"/>
    <s v=""/>
    <d v="2023-03-21T00:00:00"/>
    <d v="1899-12-30T09:50:51"/>
    <s v=""/>
    <s v=""/>
    <s v=""/>
    <s v="RCORTES005"/>
    <s v=""/>
    <s v="S1"/>
    <x v="1"/>
    <x v="4"/>
    <x v="15"/>
  </r>
  <r>
    <n v="3001188"/>
    <n v="4612"/>
    <n v="2023"/>
    <s v="S"/>
    <x v="0"/>
    <s v="010-7810"/>
    <n v="648"/>
    <n v="648"/>
    <n v="9600330392"/>
    <x v="8"/>
    <d v="2023-03-31T00:00:00"/>
    <s v="ZP"/>
    <n v="288.39999999999998"/>
    <x v="0"/>
    <s v="A010"/>
    <s v="7107T"/>
    <n v="320000"/>
    <n v="320201"/>
    <s v="1110-1000-7107T"/>
    <n v="1764401"/>
    <n v="1764401"/>
    <s v="ZY"/>
    <s v="HRP1"/>
    <n v="320201"/>
    <s v="R"/>
    <s v=""/>
    <d v="2023-03-21T00:00:00"/>
    <d v="1899-12-30T10:29:58"/>
    <s v=""/>
    <s v=""/>
    <s v=""/>
    <s v="RCORTES005"/>
    <s v=""/>
    <s v="S1"/>
    <x v="1"/>
    <x v="4"/>
    <x v="15"/>
  </r>
  <r>
    <n v="3001225"/>
    <n v="1687"/>
    <n v="2023"/>
    <s v="S"/>
    <x v="0"/>
    <s v="010-7810"/>
    <n v="696"/>
    <n v="696"/>
    <n v="9600330415"/>
    <x v="8"/>
    <d v="2023-03-31T00:00:00"/>
    <s v="ZP"/>
    <n v="288.39999999999998"/>
    <x v="0"/>
    <s v="A010"/>
    <s v="7107T"/>
    <n v="320000"/>
    <n v="320201"/>
    <s v="1110-1000-7107T"/>
    <n v="1764401"/>
    <n v="1764401"/>
    <s v="ZY"/>
    <s v="HRP1"/>
    <n v="320201"/>
    <s v="R"/>
    <s v=""/>
    <d v="2023-03-21T00:00:00"/>
    <d v="1899-12-30T10:37:03"/>
    <s v=""/>
    <s v=""/>
    <s v=""/>
    <s v="RCORTES005"/>
    <s v=""/>
    <s v="S1"/>
    <x v="1"/>
    <x v="4"/>
    <x v="15"/>
  </r>
  <r>
    <n v="3005484"/>
    <n v="1216"/>
    <n v="2023"/>
    <s v="S"/>
    <x v="0"/>
    <s v="010-7810"/>
    <n v="225"/>
    <n v="225"/>
    <n v="9600331021"/>
    <x v="8"/>
    <d v="2023-03-31T00:00:00"/>
    <s v="ZP"/>
    <n v="225.7"/>
    <x v="0"/>
    <s v="A010"/>
    <s v="7107T"/>
    <n v="320000"/>
    <n v="320201"/>
    <s v="1110-1000-7107T"/>
    <n v="1764401"/>
    <n v="1764401"/>
    <s v="ZY"/>
    <s v="HRP1"/>
    <n v="320201"/>
    <s v="R"/>
    <s v=""/>
    <d v="2023-04-04T00:00:00"/>
    <d v="1899-12-30T09:54:01"/>
    <s v=""/>
    <s v=""/>
    <s v=""/>
    <s v="RCORTES005"/>
    <s v=""/>
    <s v="S1"/>
    <x v="1"/>
    <x v="4"/>
    <x v="15"/>
  </r>
  <r>
    <n v="3007708"/>
    <n v="288"/>
    <n v="2023"/>
    <s v="S"/>
    <x v="0"/>
    <s v="010-7810"/>
    <n v="288"/>
    <n v="288"/>
    <n v="9600331309"/>
    <x v="8"/>
    <d v="2023-03-31T00:00:00"/>
    <s v="ZP"/>
    <n v="209.75"/>
    <x v="0"/>
    <s v="A010"/>
    <s v="7107T"/>
    <n v="320000"/>
    <n v="320201"/>
    <s v="1110-1000-7107T"/>
    <n v="1764401"/>
    <n v="1764401"/>
    <s v="ZY"/>
    <s v="HRP1"/>
    <n v="320201"/>
    <s v="R"/>
    <s v=""/>
    <d v="2023-04-05T00:00:00"/>
    <d v="1899-12-30T13:09:09"/>
    <s v=""/>
    <s v=""/>
    <s v=""/>
    <s v="RCORTES005"/>
    <s v=""/>
    <s v="S1"/>
    <x v="1"/>
    <x v="4"/>
    <x v="15"/>
  </r>
  <r>
    <n v="3009352"/>
    <n v="2778"/>
    <n v="2023"/>
    <s v="S"/>
    <x v="0"/>
    <s v="010-7810"/>
    <n v="796"/>
    <n v="796"/>
    <n v="9600331564"/>
    <x v="8"/>
    <d v="2023-03-31T00:00:00"/>
    <s v="ZP"/>
    <n v="209.75"/>
    <x v="0"/>
    <s v="A010"/>
    <s v="7107T"/>
    <n v="320000"/>
    <n v="320201"/>
    <s v="1110-1000-7107T"/>
    <n v="1764401"/>
    <n v="1764401"/>
    <s v="ZY"/>
    <s v="HRP1"/>
    <n v="320201"/>
    <s v="R"/>
    <s v=""/>
    <d v="2023-04-13T00:00:00"/>
    <d v="1899-12-30T11:31:54"/>
    <s v=""/>
    <s v=""/>
    <s v=""/>
    <s v="RCORTES005"/>
    <s v=""/>
    <s v="S1"/>
    <x v="1"/>
    <x v="4"/>
    <x v="15"/>
  </r>
  <r>
    <n v="2981807"/>
    <n v="1115"/>
    <n v="2023"/>
    <s v="S"/>
    <x v="0"/>
    <s v="010-7810"/>
    <n v="124"/>
    <n v="124"/>
    <n v="9600326471"/>
    <x v="6"/>
    <d v="2023-01-12T00:00:00"/>
    <s v="ZP"/>
    <n v="0.99"/>
    <x v="0"/>
    <s v="A010"/>
    <s v="7107T"/>
    <n v="330000"/>
    <n v="330102"/>
    <s v="1110-1000-7107T"/>
    <n v="1465801"/>
    <n v="1465801"/>
    <s v="ZY"/>
    <s v="HRP1"/>
    <n v="330102"/>
    <s v="R"/>
    <s v=""/>
    <d v="2023-01-06T00:00:00"/>
    <d v="1899-12-30T16:12:25"/>
    <s v=""/>
    <s v=""/>
    <s v=""/>
    <s v="RCORTES005"/>
    <s v=""/>
    <s v="S1"/>
    <x v="1"/>
    <x v="0"/>
    <x v="3"/>
  </r>
  <r>
    <n v="2981816"/>
    <n v="1604"/>
    <n v="2023"/>
    <s v="S"/>
    <x v="0"/>
    <s v="010-7810"/>
    <n v="613"/>
    <n v="613"/>
    <n v="9600326494"/>
    <x v="6"/>
    <d v="2023-01-12T00:00:00"/>
    <s v="ZP"/>
    <n v="2.13"/>
    <x v="0"/>
    <s v="A010"/>
    <s v="7107T"/>
    <n v="330000"/>
    <n v="330102"/>
    <s v="1110-1000-7107T"/>
    <n v="1465801"/>
    <n v="1465801"/>
    <s v="ZY"/>
    <s v="HRP1"/>
    <n v="330102"/>
    <s v="R"/>
    <s v=""/>
    <d v="2023-01-06T00:00:00"/>
    <d v="1899-12-30T16:13:31"/>
    <s v=""/>
    <s v=""/>
    <s v=""/>
    <s v="RCORTES005"/>
    <s v=""/>
    <s v="S1"/>
    <x v="1"/>
    <x v="0"/>
    <x v="3"/>
  </r>
  <r>
    <n v="2981842"/>
    <n v="599"/>
    <n v="2023"/>
    <s v="S"/>
    <x v="0"/>
    <s v="010-7810"/>
    <n v="599"/>
    <n v="599"/>
    <n v="9600326510"/>
    <x v="6"/>
    <d v="2023-01-12T00:00:00"/>
    <s v="ZP"/>
    <n v="1.1399999999999999"/>
    <x v="0"/>
    <s v="A010"/>
    <s v="7107T"/>
    <n v="330000"/>
    <n v="330102"/>
    <s v="1110-1000-7107T"/>
    <n v="1465801"/>
    <n v="1465801"/>
    <s v="ZY"/>
    <s v="HRP1"/>
    <n v="330102"/>
    <s v="R"/>
    <s v=""/>
    <d v="2023-01-06T00:00:00"/>
    <d v="1899-12-30T16:14:25"/>
    <s v=""/>
    <s v=""/>
    <s v=""/>
    <s v="RCORTES005"/>
    <s v=""/>
    <s v="S1"/>
    <x v="1"/>
    <x v="0"/>
    <x v="3"/>
  </r>
  <r>
    <n v="2981851"/>
    <n v="104"/>
    <n v="2023"/>
    <s v="S"/>
    <x v="0"/>
    <s v="010-7810"/>
    <n v="104"/>
    <n v="104"/>
    <n v="9600326589"/>
    <x v="6"/>
    <d v="2023-01-17T00:00:00"/>
    <s v="ZP"/>
    <n v="0.43"/>
    <x v="0"/>
    <s v="A010"/>
    <s v="7107T"/>
    <n v="330000"/>
    <n v="330202"/>
    <s v="1110-1000-7107T"/>
    <n v="1764401"/>
    <n v="1764401"/>
    <s v="ZY"/>
    <s v="HRP1"/>
    <n v="330202"/>
    <s v="R"/>
    <s v=""/>
    <d v="2023-01-17T00:00:00"/>
    <d v="1899-12-30T09:46:50"/>
    <s v=""/>
    <s v=""/>
    <s v=""/>
    <s v="RCORTES005"/>
    <s v=""/>
    <s v="S1"/>
    <x v="1"/>
    <x v="4"/>
    <x v="16"/>
  </r>
  <r>
    <n v="2981851"/>
    <n v="106"/>
    <n v="2023"/>
    <s v="S"/>
    <x v="0"/>
    <s v="010-7810"/>
    <n v="106"/>
    <n v="106"/>
    <n v="9600326589"/>
    <x v="6"/>
    <d v="2023-01-17T00:00:00"/>
    <s v="ZP"/>
    <n v="1.82"/>
    <x v="0"/>
    <s v="A010"/>
    <s v="7107T"/>
    <n v="330000"/>
    <n v="330201"/>
    <s v="1110-1000-7107T"/>
    <n v="1764401"/>
    <n v="1764401"/>
    <s v="ZY"/>
    <s v="HRP1"/>
    <n v="330201"/>
    <s v="R"/>
    <s v=""/>
    <d v="2023-01-17T00:00:00"/>
    <d v="1899-12-30T09:46:50"/>
    <s v=""/>
    <s v=""/>
    <s v=""/>
    <s v="RCORTES005"/>
    <s v=""/>
    <s v="S1"/>
    <x v="1"/>
    <x v="4"/>
    <x v="17"/>
  </r>
  <r>
    <n v="2981949"/>
    <n v="500"/>
    <n v="2023"/>
    <s v="S"/>
    <x v="0"/>
    <s v="010-7810"/>
    <n v="500"/>
    <n v="500"/>
    <n v="9600326673"/>
    <x v="6"/>
    <d v="2023-01-31T00:00:00"/>
    <s v="ZP"/>
    <n v="9.68"/>
    <x v="0"/>
    <s v="A010"/>
    <s v="7107T"/>
    <n v="330000"/>
    <n v="330202"/>
    <s v="1110-1000-7107T"/>
    <n v="1764401"/>
    <n v="1764401"/>
    <s v="ZY"/>
    <s v="HRP1"/>
    <n v="330202"/>
    <s v="R"/>
    <s v=""/>
    <d v="2023-01-19T00:00:00"/>
    <d v="1899-12-30T08:53:32"/>
    <s v=""/>
    <s v=""/>
    <s v=""/>
    <s v="RCORTES005"/>
    <s v=""/>
    <s v="S1"/>
    <x v="1"/>
    <x v="4"/>
    <x v="16"/>
  </r>
  <r>
    <n v="2981949"/>
    <n v="501"/>
    <n v="2023"/>
    <s v="S"/>
    <x v="0"/>
    <s v="010-7810"/>
    <n v="501"/>
    <n v="501"/>
    <n v="9600326673"/>
    <x v="6"/>
    <d v="2023-01-31T00:00:00"/>
    <s v="ZP"/>
    <n v="41.37"/>
    <x v="0"/>
    <s v="A010"/>
    <s v="7107T"/>
    <n v="330000"/>
    <n v="330201"/>
    <s v="1110-1000-7107T"/>
    <n v="1764401"/>
    <n v="1764401"/>
    <s v="ZY"/>
    <s v="HRP1"/>
    <n v="330201"/>
    <s v="R"/>
    <s v=""/>
    <d v="2023-01-19T00:00:00"/>
    <d v="1899-12-30T08:53:32"/>
    <s v=""/>
    <s v=""/>
    <s v=""/>
    <s v="RCORTES005"/>
    <s v=""/>
    <s v="S1"/>
    <x v="1"/>
    <x v="4"/>
    <x v="17"/>
  </r>
  <r>
    <n v="2981961"/>
    <n v="2647"/>
    <n v="2023"/>
    <s v="S"/>
    <x v="0"/>
    <s v="010-7810"/>
    <n v="665"/>
    <n v="665"/>
    <n v="9600327037"/>
    <x v="6"/>
    <d v="2023-01-31T00:00:00"/>
    <s v="ZP"/>
    <n v="14.86"/>
    <x v="0"/>
    <s v="A010"/>
    <s v="7107T"/>
    <n v="330000"/>
    <n v="330102"/>
    <s v="1110-1000-7107T"/>
    <n v="1401401"/>
    <n v="1401401"/>
    <s v="ZY"/>
    <s v="HRP1"/>
    <n v="330102"/>
    <s v="R"/>
    <s v=""/>
    <d v="2023-01-19T00:00:00"/>
    <d v="1899-12-30T09:18:55"/>
    <s v=""/>
    <s v=""/>
    <s v=""/>
    <s v="RCORTES005"/>
    <s v=""/>
    <s v="S1"/>
    <x v="1"/>
    <x v="1"/>
    <x v="3"/>
  </r>
  <r>
    <n v="2981961"/>
    <n v="2650"/>
    <n v="2023"/>
    <s v="S"/>
    <x v="0"/>
    <s v="010-7810"/>
    <n v="668"/>
    <n v="668"/>
    <n v="9600327037"/>
    <x v="6"/>
    <d v="2023-01-31T00:00:00"/>
    <s v="ZP"/>
    <n v="38.4"/>
    <x v="0"/>
    <s v="A010"/>
    <s v="7107T"/>
    <n v="330000"/>
    <n v="330103"/>
    <s v="1110-1000-7107T"/>
    <n v="1401401"/>
    <n v="1401401"/>
    <s v="ZY"/>
    <s v="HRP1"/>
    <n v="330103"/>
    <s v="R"/>
    <s v=""/>
    <d v="2023-01-19T00:00:00"/>
    <d v="1899-12-30T09:18:55"/>
    <s v=""/>
    <s v=""/>
    <s v=""/>
    <s v="RCORTES005"/>
    <s v=""/>
    <s v="S1"/>
    <x v="1"/>
    <x v="1"/>
    <x v="4"/>
  </r>
  <r>
    <n v="2982019"/>
    <n v="21060"/>
    <n v="2023"/>
    <s v="S"/>
    <x v="0"/>
    <s v="010-7810"/>
    <n v="249"/>
    <n v="249"/>
    <n v="9600327105"/>
    <x v="6"/>
    <d v="2023-01-31T00:00:00"/>
    <s v="ZP"/>
    <n v="67.53"/>
    <x v="0"/>
    <s v="A010"/>
    <s v="7107T"/>
    <n v="330000"/>
    <n v="330201"/>
    <s v="1110-1000-7107T"/>
    <n v="1764401"/>
    <n v="1764401"/>
    <s v="ZY"/>
    <s v="HRP1"/>
    <n v="330201"/>
    <s v="R"/>
    <s v=""/>
    <d v="2023-01-19T00:00:00"/>
    <d v="1899-12-30T09:31:05"/>
    <s v=""/>
    <s v=""/>
    <s v=""/>
    <s v="RCORTES005"/>
    <s v=""/>
    <s v="S1"/>
    <x v="1"/>
    <x v="4"/>
    <x v="17"/>
  </r>
  <r>
    <n v="2982019"/>
    <n v="21059"/>
    <n v="2023"/>
    <s v="S"/>
    <x v="0"/>
    <s v="010-7810"/>
    <n v="248"/>
    <n v="248"/>
    <n v="9600327105"/>
    <x v="6"/>
    <d v="2023-01-31T00:00:00"/>
    <s v="ZP"/>
    <n v="15.78"/>
    <x v="0"/>
    <s v="A010"/>
    <s v="7107T"/>
    <n v="330000"/>
    <n v="330202"/>
    <s v="1110-1000-7107T"/>
    <n v="1764401"/>
    <n v="1764401"/>
    <s v="ZY"/>
    <s v="HRP1"/>
    <n v="330202"/>
    <s v="R"/>
    <s v=""/>
    <d v="2023-01-19T00:00:00"/>
    <d v="1899-12-30T09:31:05"/>
    <s v=""/>
    <s v=""/>
    <s v=""/>
    <s v="RCORTES005"/>
    <s v=""/>
    <s v="S1"/>
    <x v="1"/>
    <x v="4"/>
    <x v="16"/>
  </r>
  <r>
    <n v="2984919"/>
    <n v="3486"/>
    <n v="2023"/>
    <s v="S"/>
    <x v="0"/>
    <s v="010-7810"/>
    <n v="513"/>
    <n v="513"/>
    <n v="9600327237"/>
    <x v="6"/>
    <d v="2023-01-31T00:00:00"/>
    <s v="ZP"/>
    <n v="1.1499999999999999"/>
    <x v="0"/>
    <s v="A010"/>
    <s v="7107T"/>
    <n v="330000"/>
    <n v="330102"/>
    <s v="1110-1000-7107T"/>
    <n v="1465801"/>
    <n v="1465801"/>
    <s v="ZY"/>
    <s v="HRP1"/>
    <n v="330102"/>
    <s v="R"/>
    <s v=""/>
    <d v="2023-01-31T00:00:00"/>
    <d v="1899-12-30T09:19:21"/>
    <s v=""/>
    <s v=""/>
    <s v=""/>
    <s v="RCORTES005"/>
    <s v=""/>
    <s v="S1"/>
    <x v="1"/>
    <x v="0"/>
    <x v="3"/>
  </r>
  <r>
    <n v="2984947"/>
    <n v="2212"/>
    <n v="2023"/>
    <s v="S"/>
    <x v="0"/>
    <s v="010-7810"/>
    <n v="230"/>
    <n v="230"/>
    <n v="9600327326"/>
    <x v="6"/>
    <d v="2023-01-31T00:00:00"/>
    <s v="ZP"/>
    <n v="116.37"/>
    <x v="0"/>
    <s v="A010"/>
    <s v="7107T"/>
    <n v="330000"/>
    <n v="330102"/>
    <s v="1110-1000-7107T"/>
    <n v="1401401"/>
    <n v="1401401"/>
    <s v="ZY"/>
    <s v="HRP1"/>
    <n v="330102"/>
    <s v="R"/>
    <s v=""/>
    <d v="2023-01-31T00:00:00"/>
    <d v="1899-12-30T09:25:11"/>
    <s v=""/>
    <s v=""/>
    <s v=""/>
    <s v="RCORTES005"/>
    <s v=""/>
    <s v="S1"/>
    <x v="1"/>
    <x v="1"/>
    <x v="3"/>
  </r>
  <r>
    <n v="2985119"/>
    <n v="1660"/>
    <n v="2023"/>
    <s v="S"/>
    <x v="0"/>
    <s v="010-7810"/>
    <n v="669"/>
    <n v="669"/>
    <n v="9600327655"/>
    <x v="6"/>
    <d v="2023-01-31T00:00:00"/>
    <s v="ZP"/>
    <n v="82.74"/>
    <x v="0"/>
    <s v="A010"/>
    <s v="7107T"/>
    <n v="330000"/>
    <n v="330201"/>
    <s v="1110-1000-7107T"/>
    <n v="1764401"/>
    <n v="1764401"/>
    <s v="ZY"/>
    <s v="HRP1"/>
    <n v="330201"/>
    <s v="R"/>
    <s v=""/>
    <d v="2023-02-06T00:00:00"/>
    <d v="1899-12-30T09:31:21"/>
    <s v=""/>
    <s v=""/>
    <s v=""/>
    <s v="RCORTES005"/>
    <s v=""/>
    <s v="S1"/>
    <x v="1"/>
    <x v="4"/>
    <x v="17"/>
  </r>
  <r>
    <n v="2985119"/>
    <n v="1659"/>
    <n v="2023"/>
    <s v="S"/>
    <x v="0"/>
    <s v="010-7810"/>
    <n v="668"/>
    <n v="668"/>
    <n v="9600327655"/>
    <x v="6"/>
    <d v="2023-01-31T00:00:00"/>
    <s v="ZP"/>
    <n v="19.350000000000001"/>
    <x v="0"/>
    <s v="A010"/>
    <s v="7107T"/>
    <n v="330000"/>
    <n v="330202"/>
    <s v="1110-1000-7107T"/>
    <n v="1764401"/>
    <n v="1764401"/>
    <s v="ZY"/>
    <s v="HRP1"/>
    <n v="330202"/>
    <s v="R"/>
    <s v=""/>
    <d v="2023-02-06T00:00:00"/>
    <d v="1899-12-30T09:31:21"/>
    <s v=""/>
    <s v=""/>
    <s v=""/>
    <s v="RCORTES005"/>
    <s v=""/>
    <s v="S1"/>
    <x v="1"/>
    <x v="4"/>
    <x v="16"/>
  </r>
  <r>
    <n v="2985942"/>
    <n v="5076"/>
    <n v="2023"/>
    <s v="S"/>
    <x v="0"/>
    <s v="010-7810"/>
    <n v="121"/>
    <n v="121"/>
    <n v="9600327251"/>
    <x v="6"/>
    <d v="2023-01-31T00:00:00"/>
    <s v="ZP"/>
    <n v="1.1000000000000001"/>
    <x v="0"/>
    <s v="A010"/>
    <s v="7107T"/>
    <n v="330000"/>
    <n v="330102"/>
    <s v="1110-1000-7107T"/>
    <n v="1465801"/>
    <n v="1465801"/>
    <s v="ZY"/>
    <s v="HRP1"/>
    <n v="330102"/>
    <s v="R"/>
    <s v=""/>
    <d v="2023-01-31T00:00:00"/>
    <d v="1899-12-30T09:17:06"/>
    <s v=""/>
    <s v=""/>
    <s v=""/>
    <s v="RCORTES005"/>
    <s v=""/>
    <s v="S1"/>
    <x v="1"/>
    <x v="0"/>
    <x v="3"/>
  </r>
  <r>
    <n v="2985949"/>
    <n v="5152"/>
    <n v="2023"/>
    <s v="S"/>
    <x v="0"/>
    <s v="010-7810"/>
    <n v="197"/>
    <n v="197"/>
    <n v="9600328009"/>
    <x v="6"/>
    <d v="2023-01-31T00:00:00"/>
    <s v="ZP"/>
    <n v="80.930000000000007"/>
    <x v="0"/>
    <s v="A010"/>
    <s v="7107T"/>
    <n v="330000"/>
    <n v="330103"/>
    <s v="1110-1000-7107T"/>
    <n v="1401401"/>
    <n v="1401401"/>
    <s v="ZY"/>
    <s v="HRP1"/>
    <n v="330103"/>
    <s v="R"/>
    <s v=""/>
    <d v="2023-02-06T00:00:00"/>
    <d v="1899-12-30T10:00:31"/>
    <s v=""/>
    <s v=""/>
    <s v=""/>
    <s v="RCORTES005"/>
    <s v=""/>
    <s v="S1"/>
    <x v="1"/>
    <x v="1"/>
    <x v="4"/>
  </r>
  <r>
    <n v="2985949"/>
    <n v="5153"/>
    <n v="2023"/>
    <s v="S"/>
    <x v="0"/>
    <s v="010-7810"/>
    <n v="198"/>
    <n v="198"/>
    <n v="9600328009"/>
    <x v="6"/>
    <d v="2023-01-31T00:00:00"/>
    <s v="ZP"/>
    <n v="31.29"/>
    <x v="0"/>
    <s v="A010"/>
    <s v="7107T"/>
    <n v="330000"/>
    <n v="330102"/>
    <s v="1110-1000-7107T"/>
    <n v="1401401"/>
    <n v="1401401"/>
    <s v="ZY"/>
    <s v="HRP1"/>
    <n v="330102"/>
    <s v="R"/>
    <s v=""/>
    <d v="2023-02-06T00:00:00"/>
    <d v="1899-12-30T10:00:31"/>
    <s v=""/>
    <s v=""/>
    <s v=""/>
    <s v="RCORTES005"/>
    <s v=""/>
    <s v="S1"/>
    <x v="1"/>
    <x v="1"/>
    <x v="3"/>
  </r>
  <r>
    <n v="2985949"/>
    <n v="6707"/>
    <n v="2023"/>
    <s v="S"/>
    <x v="0"/>
    <s v="010-7810"/>
    <n v="761"/>
    <n v="761"/>
    <n v="9600328010"/>
    <x v="6"/>
    <d v="2023-01-31T00:00:00"/>
    <s v="ZP"/>
    <n v="69.91"/>
    <x v="0"/>
    <s v="A010"/>
    <s v="7107T"/>
    <n v="330000"/>
    <n v="330201"/>
    <s v="1110-1000-7107T"/>
    <n v="1764401"/>
    <n v="1764401"/>
    <s v="ZY"/>
    <s v="HRP1"/>
    <n v="330201"/>
    <s v="R"/>
    <s v=""/>
    <d v="2023-02-06T00:00:00"/>
    <d v="1899-12-30T10:00:31"/>
    <s v=""/>
    <s v=""/>
    <s v=""/>
    <s v="RCORTES005"/>
    <s v=""/>
    <s v="S1"/>
    <x v="1"/>
    <x v="4"/>
    <x v="17"/>
  </r>
  <r>
    <n v="2985949"/>
    <n v="6708"/>
    <n v="2023"/>
    <s v="S"/>
    <x v="0"/>
    <s v="010-7810"/>
    <n v="762"/>
    <n v="762"/>
    <n v="9600328010"/>
    <x v="6"/>
    <d v="2023-01-31T00:00:00"/>
    <s v="ZP"/>
    <n v="16.350000000000001"/>
    <x v="0"/>
    <s v="A010"/>
    <s v="7107T"/>
    <n v="330000"/>
    <n v="330202"/>
    <s v="1110-1000-7107T"/>
    <n v="1764401"/>
    <n v="1764401"/>
    <s v="ZY"/>
    <s v="HRP1"/>
    <n v="330202"/>
    <s v="R"/>
    <s v=""/>
    <d v="2023-02-06T00:00:00"/>
    <d v="1899-12-30T10:00:31"/>
    <s v=""/>
    <s v=""/>
    <s v=""/>
    <s v="RCORTES005"/>
    <s v=""/>
    <s v="S1"/>
    <x v="1"/>
    <x v="4"/>
    <x v="16"/>
  </r>
  <r>
    <n v="2986747"/>
    <n v="2817"/>
    <n v="2023"/>
    <s v="S"/>
    <x v="0"/>
    <s v="010-7810"/>
    <n v="835"/>
    <n v="835"/>
    <n v="9600328028"/>
    <x v="6"/>
    <d v="2023-01-31T00:00:00"/>
    <s v="ZP"/>
    <n v="17.989999999999998"/>
    <x v="0"/>
    <s v="A010"/>
    <s v="7107T"/>
    <n v="330000"/>
    <n v="330202"/>
    <s v="1110-1000-7107T"/>
    <n v="1764401"/>
    <n v="1764401"/>
    <s v="ZY"/>
    <s v="HRP1"/>
    <n v="330202"/>
    <s v="R"/>
    <s v=""/>
    <d v="2023-02-06T00:00:00"/>
    <d v="1899-12-30T10:04:55"/>
    <s v=""/>
    <s v=""/>
    <s v=""/>
    <s v="RCORTES005"/>
    <s v=""/>
    <s v="S1"/>
    <x v="1"/>
    <x v="4"/>
    <x v="16"/>
  </r>
  <r>
    <n v="2986747"/>
    <n v="2818"/>
    <n v="2023"/>
    <s v="S"/>
    <x v="0"/>
    <s v="010-7810"/>
    <n v="836"/>
    <n v="836"/>
    <n v="9600328028"/>
    <x v="6"/>
    <d v="2023-01-31T00:00:00"/>
    <s v="ZP"/>
    <n v="76.88"/>
    <x v="0"/>
    <s v="A010"/>
    <s v="7107T"/>
    <n v="330000"/>
    <n v="330201"/>
    <s v="1110-1000-7107T"/>
    <n v="1764401"/>
    <n v="1764401"/>
    <s v="ZY"/>
    <s v="HRP1"/>
    <n v="330201"/>
    <s v="R"/>
    <s v=""/>
    <d v="2023-02-06T00:00:00"/>
    <d v="1899-12-30T10:04:55"/>
    <s v=""/>
    <s v=""/>
    <s v=""/>
    <s v="RCORTES005"/>
    <s v=""/>
    <s v="S1"/>
    <x v="1"/>
    <x v="4"/>
    <x v="17"/>
  </r>
  <r>
    <n v="2992560"/>
    <n v="3527"/>
    <n v="2023"/>
    <s v="S"/>
    <x v="0"/>
    <s v="010-7810"/>
    <n v="554"/>
    <n v="554"/>
    <n v="9600328148"/>
    <x v="7"/>
    <d v="2023-02-10T00:00:00"/>
    <s v="ZP"/>
    <n v="-0.01"/>
    <x v="0"/>
    <s v="A010"/>
    <s v="7107T"/>
    <n v="330000"/>
    <n v="330102"/>
    <s v="1110-2100-7107T"/>
    <n v="1465801"/>
    <n v="1465801"/>
    <s v="ZY"/>
    <s v="HRP1"/>
    <n v="330102"/>
    <s v="R"/>
    <s v=""/>
    <d v="2023-02-07T00:00:00"/>
    <d v="1899-12-30T09:05:31"/>
    <s v=""/>
    <s v=""/>
    <s v=""/>
    <s v="RCORTES005"/>
    <s v=""/>
    <s v="S1"/>
    <x v="1"/>
    <x v="0"/>
    <x v="3"/>
  </r>
  <r>
    <n v="2992560"/>
    <n v="3540"/>
    <n v="2023"/>
    <s v="S"/>
    <x v="0"/>
    <s v="010-7810"/>
    <n v="567"/>
    <n v="567"/>
    <n v="9600328148"/>
    <x v="7"/>
    <d v="2023-02-10T00:00:00"/>
    <s v="ZP"/>
    <n v="-0.11"/>
    <x v="0"/>
    <s v="A010"/>
    <s v="7107T"/>
    <n v="330000"/>
    <n v="330102"/>
    <s v="1110-2700-7107T"/>
    <n v="1465801"/>
    <n v="1465801"/>
    <s v="ZY"/>
    <s v="HRP1"/>
    <n v="330102"/>
    <s v="R"/>
    <s v=""/>
    <d v="2023-02-07T00:00:00"/>
    <d v="1899-12-30T09:05:31"/>
    <s v=""/>
    <s v=""/>
    <s v=""/>
    <s v="RCORTES005"/>
    <s v=""/>
    <s v="S1"/>
    <x v="1"/>
    <x v="0"/>
    <x v="3"/>
  </r>
  <r>
    <n v="2992560"/>
    <n v="1714"/>
    <n v="2023"/>
    <s v="S"/>
    <x v="0"/>
    <s v="010-7810"/>
    <n v="723"/>
    <n v="723"/>
    <n v="9600328146"/>
    <x v="7"/>
    <d v="2023-02-10T00:00:00"/>
    <s v="ZP"/>
    <n v="2.78"/>
    <x v="0"/>
    <s v="A010"/>
    <s v="7107T"/>
    <n v="330000"/>
    <n v="330102"/>
    <s v="1110-1000-7107T"/>
    <n v="1465801"/>
    <n v="1465801"/>
    <s v="ZY"/>
    <s v="HRP1"/>
    <n v="330102"/>
    <s v="R"/>
    <s v=""/>
    <d v="2023-02-07T00:00:00"/>
    <d v="1899-12-30T09:05:31"/>
    <s v=""/>
    <s v=""/>
    <s v=""/>
    <s v="RCORTES005"/>
    <s v=""/>
    <s v="S1"/>
    <x v="1"/>
    <x v="0"/>
    <x v="3"/>
  </r>
  <r>
    <n v="2992614"/>
    <n v="3287"/>
    <n v="2023"/>
    <s v="S"/>
    <x v="0"/>
    <s v="010-7810"/>
    <n v="314"/>
    <n v="314"/>
    <n v="9600328162"/>
    <x v="7"/>
    <d v="2023-02-10T00:00:00"/>
    <s v="ZP"/>
    <n v="1.34"/>
    <x v="0"/>
    <s v="A010"/>
    <s v="7107T"/>
    <n v="330000"/>
    <n v="330102"/>
    <s v="1110-1000-7107T"/>
    <n v="1465801"/>
    <n v="1465801"/>
    <s v="ZY"/>
    <s v="HRP1"/>
    <n v="330102"/>
    <s v="R"/>
    <s v=""/>
    <d v="2023-02-07T00:00:00"/>
    <d v="1899-12-30T09:03:55"/>
    <s v=""/>
    <s v=""/>
    <s v=""/>
    <s v="RCORTES005"/>
    <s v=""/>
    <s v="S1"/>
    <x v="1"/>
    <x v="0"/>
    <x v="3"/>
  </r>
  <r>
    <n v="2992725"/>
    <n v="2448"/>
    <n v="2023"/>
    <s v="S"/>
    <x v="0"/>
    <s v="010-7810"/>
    <n v="466"/>
    <n v="466"/>
    <n v="9600328336"/>
    <x v="7"/>
    <d v="2023-02-28T00:00:00"/>
    <s v="ZP"/>
    <n v="75.84"/>
    <x v="0"/>
    <s v="A010"/>
    <s v="7107T"/>
    <n v="330000"/>
    <n v="330201"/>
    <s v="1110-1000-7107T"/>
    <n v="1764401"/>
    <n v="1764401"/>
    <s v="ZY"/>
    <s v="HRP1"/>
    <n v="330201"/>
    <s v="R"/>
    <s v=""/>
    <d v="2023-02-21T00:00:00"/>
    <d v="1899-12-30T08:53:40"/>
    <s v=""/>
    <s v=""/>
    <s v=""/>
    <s v="RCORTES005"/>
    <s v=""/>
    <s v="S1"/>
    <x v="1"/>
    <x v="4"/>
    <x v="17"/>
  </r>
  <r>
    <n v="2992725"/>
    <n v="2447"/>
    <n v="2023"/>
    <s v="S"/>
    <x v="0"/>
    <s v="010-7810"/>
    <n v="465"/>
    <n v="465"/>
    <n v="9600328336"/>
    <x v="7"/>
    <d v="2023-02-28T00:00:00"/>
    <s v="ZP"/>
    <n v="17.73"/>
    <x v="0"/>
    <s v="A010"/>
    <s v="7107T"/>
    <n v="330000"/>
    <n v="330202"/>
    <s v="1110-1000-7107T"/>
    <n v="1764401"/>
    <n v="1764401"/>
    <s v="ZY"/>
    <s v="HRP1"/>
    <n v="330202"/>
    <s v="R"/>
    <s v=""/>
    <d v="2023-02-21T00:00:00"/>
    <d v="1899-12-30T08:53:40"/>
    <s v=""/>
    <s v=""/>
    <s v=""/>
    <s v="RCORTES005"/>
    <s v=""/>
    <s v="S1"/>
    <x v="1"/>
    <x v="4"/>
    <x v="16"/>
  </r>
  <r>
    <n v="2992766"/>
    <n v="20941"/>
    <n v="2023"/>
    <s v="S"/>
    <x v="0"/>
    <s v="010-7810"/>
    <n v="130"/>
    <n v="130"/>
    <n v="9600328764"/>
    <x v="7"/>
    <d v="2023-02-28T00:00:00"/>
    <s v="ZP"/>
    <n v="81.06"/>
    <x v="0"/>
    <s v="A010"/>
    <s v="7107T"/>
    <n v="330000"/>
    <n v="330103"/>
    <s v="1110-1000-7107T"/>
    <n v="1401401"/>
    <n v="1401401"/>
    <s v="ZY"/>
    <s v="HRP1"/>
    <n v="330103"/>
    <s v="R"/>
    <s v=""/>
    <d v="2023-02-21T00:00:00"/>
    <d v="1899-12-30T09:40:42"/>
    <s v=""/>
    <s v=""/>
    <s v=""/>
    <s v="RCORTES005"/>
    <s v=""/>
    <s v="S1"/>
    <x v="1"/>
    <x v="1"/>
    <x v="4"/>
  </r>
  <r>
    <n v="2992766"/>
    <n v="20940"/>
    <n v="2023"/>
    <s v="S"/>
    <x v="0"/>
    <s v="010-7810"/>
    <n v="129"/>
    <n v="129"/>
    <n v="9600328764"/>
    <x v="7"/>
    <d v="2023-02-28T00:00:00"/>
    <s v="ZP"/>
    <n v="31.34"/>
    <x v="0"/>
    <s v="A010"/>
    <s v="7107T"/>
    <n v="330000"/>
    <n v="330102"/>
    <s v="1110-1000-7107T"/>
    <n v="1401401"/>
    <n v="1401401"/>
    <s v="ZY"/>
    <s v="HRP1"/>
    <n v="330102"/>
    <s v="R"/>
    <s v=""/>
    <d v="2023-02-21T00:00:00"/>
    <d v="1899-12-30T09:40:42"/>
    <s v=""/>
    <s v=""/>
    <s v=""/>
    <s v="RCORTES005"/>
    <s v=""/>
    <s v="S1"/>
    <x v="1"/>
    <x v="1"/>
    <x v="3"/>
  </r>
  <r>
    <n v="2992766"/>
    <n v="11149"/>
    <n v="2023"/>
    <s v="S"/>
    <x v="0"/>
    <s v="010-7810"/>
    <n v="248"/>
    <n v="248"/>
    <n v="9600328754"/>
    <x v="7"/>
    <d v="2023-02-28T00:00:00"/>
    <s v="ZP"/>
    <n v="63.5"/>
    <x v="0"/>
    <s v="A010"/>
    <s v="7107T"/>
    <n v="330000"/>
    <n v="330201"/>
    <s v="1110-1000-7107T"/>
    <n v="1764401"/>
    <n v="1764401"/>
    <s v="ZY"/>
    <s v="HRP1"/>
    <n v="330201"/>
    <s v="R"/>
    <s v=""/>
    <d v="2023-02-21T00:00:00"/>
    <d v="1899-12-30T09:40:42"/>
    <s v=""/>
    <s v=""/>
    <s v=""/>
    <s v="RCORTES005"/>
    <s v=""/>
    <s v="S1"/>
    <x v="1"/>
    <x v="4"/>
    <x v="17"/>
  </r>
  <r>
    <n v="2992766"/>
    <n v="11148"/>
    <n v="2023"/>
    <s v="S"/>
    <x v="0"/>
    <s v="010-7810"/>
    <n v="247"/>
    <n v="247"/>
    <n v="9600328754"/>
    <x v="7"/>
    <d v="2023-02-28T00:00:00"/>
    <s v="ZP"/>
    <n v="14.86"/>
    <x v="0"/>
    <s v="A010"/>
    <s v="7107T"/>
    <n v="330000"/>
    <n v="330202"/>
    <s v="1110-1000-7107T"/>
    <n v="1764401"/>
    <n v="1764401"/>
    <s v="ZY"/>
    <s v="HRP1"/>
    <n v="330202"/>
    <s v="R"/>
    <s v=""/>
    <d v="2023-02-21T00:00:00"/>
    <d v="1899-12-30T09:40:42"/>
    <s v=""/>
    <s v=""/>
    <s v=""/>
    <s v="RCORTES005"/>
    <s v=""/>
    <s v="S1"/>
    <x v="1"/>
    <x v="4"/>
    <x v="16"/>
  </r>
  <r>
    <n v="2992796"/>
    <n v="957"/>
    <n v="2023"/>
    <s v="S"/>
    <x v="0"/>
    <s v="010-7810"/>
    <n v="957"/>
    <n v="957"/>
    <n v="9600328769"/>
    <x v="7"/>
    <d v="2023-02-28T00:00:00"/>
    <s v="ZP"/>
    <n v="70.48"/>
    <x v="0"/>
    <s v="A010"/>
    <s v="7107T"/>
    <n v="330000"/>
    <n v="330201"/>
    <s v="1110-1000-7107T"/>
    <n v="1764401"/>
    <n v="1764401"/>
    <s v="ZY"/>
    <s v="HRP1"/>
    <n v="330201"/>
    <s v="R"/>
    <s v=""/>
    <d v="2023-02-21T00:00:00"/>
    <d v="1899-12-30T09:42:53"/>
    <s v=""/>
    <s v=""/>
    <s v=""/>
    <s v="RCORTES005"/>
    <s v=""/>
    <s v="S1"/>
    <x v="1"/>
    <x v="4"/>
    <x v="17"/>
  </r>
  <r>
    <n v="2992796"/>
    <n v="956"/>
    <n v="2023"/>
    <s v="S"/>
    <x v="0"/>
    <s v="010-7810"/>
    <n v="956"/>
    <n v="956"/>
    <n v="9600328769"/>
    <x v="7"/>
    <d v="2023-02-28T00:00:00"/>
    <s v="ZP"/>
    <n v="16.48"/>
    <x v="0"/>
    <s v="A010"/>
    <s v="7107T"/>
    <n v="330000"/>
    <n v="330202"/>
    <s v="1110-1000-7107T"/>
    <n v="1764401"/>
    <n v="1764401"/>
    <s v="ZY"/>
    <s v="HRP1"/>
    <n v="330202"/>
    <s v="R"/>
    <s v=""/>
    <d v="2023-02-21T00:00:00"/>
    <d v="1899-12-30T09:42:53"/>
    <s v=""/>
    <s v=""/>
    <s v=""/>
    <s v="RCORTES005"/>
    <s v=""/>
    <s v="S1"/>
    <x v="1"/>
    <x v="4"/>
    <x v="16"/>
  </r>
  <r>
    <n v="2996375"/>
    <n v="1687"/>
    <n v="2023"/>
    <s v="S"/>
    <x v="0"/>
    <s v="010-7810"/>
    <n v="696"/>
    <n v="696"/>
    <n v="9600329008"/>
    <x v="7"/>
    <d v="2023-02-28T00:00:00"/>
    <s v="ZP"/>
    <n v="116.45"/>
    <x v="0"/>
    <s v="A010"/>
    <s v="7107T"/>
    <n v="330000"/>
    <n v="330102"/>
    <s v="1110-1000-7107T"/>
    <n v="1401401"/>
    <n v="1401401"/>
    <s v="ZY"/>
    <s v="HRP1"/>
    <n v="330102"/>
    <s v="R"/>
    <s v=""/>
    <d v="2023-02-28T00:00:00"/>
    <d v="1899-12-30T09:58:10"/>
    <s v=""/>
    <s v=""/>
    <s v=""/>
    <s v="RCORTES005"/>
    <s v=""/>
    <s v="S1"/>
    <x v="1"/>
    <x v="1"/>
    <x v="3"/>
  </r>
  <r>
    <n v="2996411"/>
    <n v="1390"/>
    <n v="2023"/>
    <s v="S"/>
    <x v="0"/>
    <s v="010-7810"/>
    <n v="399"/>
    <n v="399"/>
    <n v="9600329324"/>
    <x v="7"/>
    <d v="2023-02-28T00:00:00"/>
    <s v="ZP"/>
    <n v="14.52"/>
    <x v="0"/>
    <s v="A010"/>
    <s v="7107T"/>
    <n v="330000"/>
    <n v="330202"/>
    <s v="1110-1000-7107T"/>
    <n v="1764401"/>
    <n v="1764401"/>
    <s v="ZY"/>
    <s v="HRP1"/>
    <n v="330202"/>
    <s v="R"/>
    <s v=""/>
    <d v="2023-03-06T00:00:00"/>
    <d v="1899-12-30T16:29:12"/>
    <s v=""/>
    <s v=""/>
    <s v=""/>
    <s v="RCORTES005"/>
    <s v=""/>
    <s v="S1"/>
    <x v="1"/>
    <x v="4"/>
    <x v="16"/>
  </r>
  <r>
    <n v="2996411"/>
    <n v="1391"/>
    <n v="2023"/>
    <s v="S"/>
    <x v="0"/>
    <s v="010-7810"/>
    <n v="400"/>
    <n v="400"/>
    <n v="9600329324"/>
    <x v="7"/>
    <d v="2023-02-28T00:00:00"/>
    <s v="ZP"/>
    <n v="62.05"/>
    <x v="0"/>
    <s v="A010"/>
    <s v="7107T"/>
    <n v="330000"/>
    <n v="330201"/>
    <s v="1110-1000-7107T"/>
    <n v="1764401"/>
    <n v="1764401"/>
    <s v="ZY"/>
    <s v="HRP1"/>
    <n v="330201"/>
    <s v="R"/>
    <s v=""/>
    <d v="2023-03-06T00:00:00"/>
    <d v="1899-12-30T16:29:12"/>
    <s v=""/>
    <s v=""/>
    <s v=""/>
    <s v="RCORTES005"/>
    <s v=""/>
    <s v="S1"/>
    <x v="1"/>
    <x v="4"/>
    <x v="17"/>
  </r>
  <r>
    <n v="2997979"/>
    <n v="10568"/>
    <n v="2023"/>
    <s v="S"/>
    <x v="0"/>
    <s v="010-7810"/>
    <n v="658"/>
    <n v="658"/>
    <n v="9600329654"/>
    <x v="7"/>
    <d v="2023-02-28T00:00:00"/>
    <s v="ZP"/>
    <n v="50.69"/>
    <x v="0"/>
    <s v="A010"/>
    <s v="7107T"/>
    <n v="330000"/>
    <n v="330201"/>
    <s v="1110-1000-7107T"/>
    <n v="1764401"/>
    <n v="1764401"/>
    <s v="ZY"/>
    <s v="HRP1"/>
    <n v="330201"/>
    <s v="R"/>
    <s v=""/>
    <d v="2023-03-06T00:00:00"/>
    <d v="1899-12-30T16:59:30"/>
    <s v=""/>
    <s v=""/>
    <s v=""/>
    <s v="RCORTES005"/>
    <s v=""/>
    <s v="S1"/>
    <x v="1"/>
    <x v="4"/>
    <x v="17"/>
  </r>
  <r>
    <n v="2997979"/>
    <n v="10569"/>
    <n v="2023"/>
    <s v="S"/>
    <x v="0"/>
    <s v="010-7810"/>
    <n v="659"/>
    <n v="659"/>
    <n v="9600329654"/>
    <x v="7"/>
    <d v="2023-02-28T00:00:00"/>
    <s v="ZP"/>
    <n v="11.85"/>
    <x v="0"/>
    <s v="A010"/>
    <s v="7107T"/>
    <n v="330000"/>
    <n v="330202"/>
    <s v="1110-1000-7107T"/>
    <n v="1764401"/>
    <n v="1764401"/>
    <s v="ZY"/>
    <s v="HRP1"/>
    <n v="330202"/>
    <s v="R"/>
    <s v=""/>
    <d v="2023-03-06T00:00:00"/>
    <d v="1899-12-30T16:59:30"/>
    <s v=""/>
    <s v=""/>
    <s v=""/>
    <s v="RCORTES005"/>
    <s v=""/>
    <s v="S1"/>
    <x v="1"/>
    <x v="4"/>
    <x v="16"/>
  </r>
  <r>
    <n v="2997979"/>
    <n v="18712"/>
    <n v="2023"/>
    <s v="S"/>
    <x v="0"/>
    <s v="010-7810"/>
    <n v="874"/>
    <n v="874"/>
    <n v="9600329662"/>
    <x v="7"/>
    <d v="2023-02-28T00:00:00"/>
    <s v="ZP"/>
    <n v="61.9"/>
    <x v="0"/>
    <s v="A010"/>
    <s v="7107T"/>
    <n v="330000"/>
    <n v="330103"/>
    <s v="1110-1000-7107T"/>
    <n v="1401401"/>
    <n v="1401401"/>
    <s v="ZY"/>
    <s v="HRP1"/>
    <n v="330103"/>
    <s v="R"/>
    <s v=""/>
    <d v="2023-03-06T00:00:00"/>
    <d v="1899-12-30T16:59:30"/>
    <s v=""/>
    <s v=""/>
    <s v=""/>
    <s v="RCORTES005"/>
    <s v=""/>
    <s v="S1"/>
    <x v="1"/>
    <x v="1"/>
    <x v="4"/>
  </r>
  <r>
    <n v="2997979"/>
    <n v="18713"/>
    <n v="2023"/>
    <s v="S"/>
    <x v="0"/>
    <s v="010-7810"/>
    <n v="875"/>
    <n v="875"/>
    <n v="9600329662"/>
    <x v="7"/>
    <d v="2023-02-28T00:00:00"/>
    <s v="ZP"/>
    <n v="23.94"/>
    <x v="0"/>
    <s v="A010"/>
    <s v="7107T"/>
    <n v="330000"/>
    <n v="330102"/>
    <s v="1110-1000-7107T"/>
    <n v="1401401"/>
    <n v="1401401"/>
    <s v="ZY"/>
    <s v="HRP1"/>
    <n v="330102"/>
    <s v="R"/>
    <s v=""/>
    <d v="2023-03-06T00:00:00"/>
    <d v="1899-12-30T16:59:30"/>
    <s v=""/>
    <s v=""/>
    <s v=""/>
    <s v="RCORTES005"/>
    <s v=""/>
    <s v="S1"/>
    <x v="1"/>
    <x v="1"/>
    <x v="3"/>
  </r>
  <r>
    <n v="2999513"/>
    <n v="5350"/>
    <n v="2023"/>
    <s v="S"/>
    <x v="0"/>
    <s v="010-7810"/>
    <n v="395"/>
    <n v="395"/>
    <n v="9600329672"/>
    <x v="7"/>
    <d v="2023-02-28T00:00:00"/>
    <s v="ZP"/>
    <n v="57.67"/>
    <x v="0"/>
    <s v="A010"/>
    <s v="7107T"/>
    <n v="330000"/>
    <n v="330201"/>
    <s v="1110-1000-7107T"/>
    <n v="1764401"/>
    <n v="1764401"/>
    <s v="ZY"/>
    <s v="HRP1"/>
    <n v="330201"/>
    <s v="R"/>
    <s v=""/>
    <d v="2023-03-06T00:00:00"/>
    <d v="1899-12-30T17:03:08"/>
    <s v=""/>
    <s v=""/>
    <s v=""/>
    <s v="RCORTES005"/>
    <s v=""/>
    <s v="S1"/>
    <x v="1"/>
    <x v="4"/>
    <x v="17"/>
  </r>
  <r>
    <n v="2999513"/>
    <n v="5417"/>
    <n v="2023"/>
    <s v="S"/>
    <x v="0"/>
    <s v="010-7810"/>
    <n v="462"/>
    <n v="462"/>
    <n v="9600329672"/>
    <x v="7"/>
    <d v="2023-02-28T00:00:00"/>
    <s v="ZP"/>
    <n v="13.49"/>
    <x v="0"/>
    <s v="A010"/>
    <s v="7107T"/>
    <n v="330000"/>
    <n v="330202"/>
    <s v="1110-1000-7107T"/>
    <n v="1764401"/>
    <n v="1764401"/>
    <s v="ZY"/>
    <s v="HRP1"/>
    <n v="330202"/>
    <s v="R"/>
    <s v=""/>
    <d v="2023-03-06T00:00:00"/>
    <d v="1899-12-30T17:03:08"/>
    <s v=""/>
    <s v=""/>
    <s v=""/>
    <s v="RCORTES005"/>
    <s v=""/>
    <s v="S1"/>
    <x v="1"/>
    <x v="4"/>
    <x v="16"/>
  </r>
  <r>
    <n v="3001019"/>
    <n v="1953"/>
    <n v="2023"/>
    <s v="S"/>
    <x v="0"/>
    <s v="010-7810"/>
    <n v="962"/>
    <n v="962"/>
    <n v="9600329841"/>
    <x v="8"/>
    <d v="2023-03-10T00:00:00"/>
    <s v="ZP"/>
    <n v="9.2799999999999994"/>
    <x v="0"/>
    <s v="A010"/>
    <s v="7107T"/>
    <n v="330000"/>
    <n v="330102"/>
    <s v="1110-1000-7107T"/>
    <n v="1401401"/>
    <n v="1401401"/>
    <s v="ZY"/>
    <s v="HRP1"/>
    <n v="330102"/>
    <s v="R"/>
    <s v=""/>
    <d v="2023-03-07T00:00:00"/>
    <d v="1899-12-30T12:39:06"/>
    <s v=""/>
    <s v=""/>
    <s v=""/>
    <s v="RCORTES005"/>
    <s v=""/>
    <s v="S1"/>
    <x v="1"/>
    <x v="1"/>
    <x v="3"/>
  </r>
  <r>
    <n v="3001020"/>
    <n v="147"/>
    <n v="2023"/>
    <s v="S"/>
    <x v="0"/>
    <s v="010-7810"/>
    <n v="147"/>
    <n v="147"/>
    <n v="9600329795"/>
    <x v="8"/>
    <d v="2023-03-10T00:00:00"/>
    <s v="ZP"/>
    <n v="11.87"/>
    <x v="0"/>
    <s v="A010"/>
    <s v="7107T"/>
    <n v="330000"/>
    <n v="330102"/>
    <s v="1110-1000-7107T"/>
    <n v="1401401"/>
    <n v="1401401"/>
    <s v="ZY"/>
    <s v="HRP1"/>
    <n v="330102"/>
    <s v="R"/>
    <s v=""/>
    <d v="2023-03-07T00:00:00"/>
    <d v="1899-12-30T12:32:40"/>
    <s v=""/>
    <s v=""/>
    <s v=""/>
    <s v="RCORTES005"/>
    <s v=""/>
    <s v="S1"/>
    <x v="1"/>
    <x v="1"/>
    <x v="3"/>
  </r>
  <r>
    <n v="3001068"/>
    <n v="483"/>
    <n v="2023"/>
    <s v="S"/>
    <x v="0"/>
    <s v="010-7810"/>
    <n v="483"/>
    <n v="483"/>
    <n v="9600329896"/>
    <x v="8"/>
    <d v="2023-03-10T00:00:00"/>
    <s v="ZP"/>
    <n v="7.07"/>
    <x v="0"/>
    <s v="A010"/>
    <s v="7107T"/>
    <n v="330000"/>
    <n v="330102"/>
    <s v="1110-1000-7107T"/>
    <n v="1401401"/>
    <n v="1401401"/>
    <s v="ZY"/>
    <s v="HRP1"/>
    <n v="330102"/>
    <s v="R"/>
    <s v=""/>
    <d v="2023-03-07T00:00:00"/>
    <d v="1899-12-30T12:54:33"/>
    <s v=""/>
    <s v=""/>
    <s v=""/>
    <s v="RCORTES005"/>
    <s v=""/>
    <s v="S1"/>
    <x v="1"/>
    <x v="1"/>
    <x v="3"/>
  </r>
  <r>
    <n v="3001093"/>
    <n v="539"/>
    <n v="2023"/>
    <s v="S"/>
    <x v="0"/>
    <s v="010-7810"/>
    <n v="539"/>
    <n v="539"/>
    <n v="9600329817"/>
    <x v="8"/>
    <d v="2023-03-10T00:00:00"/>
    <s v="ZP"/>
    <n v="18.37"/>
    <x v="0"/>
    <s v="A010"/>
    <s v="7107T"/>
    <n v="330000"/>
    <n v="330102"/>
    <s v="1110-1000-7107T"/>
    <n v="1401401"/>
    <n v="1401401"/>
    <s v="ZY"/>
    <s v="HRP1"/>
    <n v="330102"/>
    <s v="R"/>
    <s v=""/>
    <d v="2023-03-07T00:00:00"/>
    <d v="1899-12-30T12:34:05"/>
    <s v=""/>
    <s v=""/>
    <s v=""/>
    <s v="RCORTES005"/>
    <s v=""/>
    <s v="S1"/>
    <x v="1"/>
    <x v="1"/>
    <x v="3"/>
  </r>
  <r>
    <n v="3001112"/>
    <n v="1760"/>
    <n v="2023"/>
    <s v="S"/>
    <x v="0"/>
    <s v="010-7810"/>
    <n v="769"/>
    <n v="769"/>
    <n v="9600329770"/>
    <x v="8"/>
    <d v="2023-03-10T00:00:00"/>
    <s v="ZP"/>
    <n v="1.87"/>
    <x v="0"/>
    <s v="A010"/>
    <s v="7107T"/>
    <n v="330000"/>
    <n v="330102"/>
    <s v="1110-1000-7107T"/>
    <n v="1465801"/>
    <n v="1465801"/>
    <s v="ZY"/>
    <s v="HRP1"/>
    <n v="330102"/>
    <s v="R"/>
    <s v=""/>
    <d v="2023-03-07T00:00:00"/>
    <d v="1899-12-30T12:33:49"/>
    <s v=""/>
    <s v=""/>
    <s v=""/>
    <s v="RCORTES005"/>
    <s v=""/>
    <s v="S1"/>
    <x v="1"/>
    <x v="0"/>
    <x v="3"/>
  </r>
  <r>
    <n v="3001128"/>
    <n v="1601"/>
    <n v="2023"/>
    <s v="S"/>
    <x v="0"/>
    <s v="010-7810"/>
    <n v="610"/>
    <n v="610"/>
    <n v="9600329972"/>
    <x v="8"/>
    <d v="2023-03-31T00:00:00"/>
    <s v="ZP"/>
    <n v="75.849999999999994"/>
    <x v="0"/>
    <s v="A010"/>
    <s v="7107T"/>
    <n v="330000"/>
    <n v="330201"/>
    <s v="1110-1000-7107T"/>
    <n v="1764401"/>
    <n v="1764401"/>
    <s v="ZY"/>
    <s v="HRP1"/>
    <n v="330201"/>
    <s v="R"/>
    <s v=""/>
    <d v="2023-03-21T00:00:00"/>
    <d v="1899-12-30T09:50:51"/>
    <s v=""/>
    <s v=""/>
    <s v=""/>
    <s v="RCORTES005"/>
    <s v=""/>
    <s v="S1"/>
    <x v="1"/>
    <x v="4"/>
    <x v="17"/>
  </r>
  <r>
    <n v="3001128"/>
    <n v="1600"/>
    <n v="2023"/>
    <s v="S"/>
    <x v="0"/>
    <s v="010-7810"/>
    <n v="609"/>
    <n v="609"/>
    <n v="9600329972"/>
    <x v="8"/>
    <d v="2023-03-31T00:00:00"/>
    <s v="ZP"/>
    <n v="17.73"/>
    <x v="0"/>
    <s v="A010"/>
    <s v="7107T"/>
    <n v="330000"/>
    <n v="330202"/>
    <s v="1110-1000-7107T"/>
    <n v="1764401"/>
    <n v="1764401"/>
    <s v="ZY"/>
    <s v="HRP1"/>
    <n v="330202"/>
    <s v="R"/>
    <s v=""/>
    <d v="2023-03-21T00:00:00"/>
    <d v="1899-12-30T09:50:51"/>
    <s v=""/>
    <s v=""/>
    <s v=""/>
    <s v="RCORTES005"/>
    <s v=""/>
    <s v="S1"/>
    <x v="1"/>
    <x v="4"/>
    <x v="16"/>
  </r>
  <r>
    <n v="3001188"/>
    <n v="4610"/>
    <n v="2023"/>
    <s v="S"/>
    <x v="0"/>
    <s v="010-7810"/>
    <n v="646"/>
    <n v="646"/>
    <n v="9600330392"/>
    <x v="8"/>
    <d v="2023-03-31T00:00:00"/>
    <s v="ZP"/>
    <n v="16.48"/>
    <x v="0"/>
    <s v="A010"/>
    <s v="7107T"/>
    <n v="330000"/>
    <n v="330202"/>
    <s v="1110-1000-7107T"/>
    <n v="1764401"/>
    <n v="1764401"/>
    <s v="ZY"/>
    <s v="HRP1"/>
    <n v="330202"/>
    <s v="R"/>
    <s v=""/>
    <d v="2023-03-21T00:00:00"/>
    <d v="1899-12-30T10:29:58"/>
    <s v=""/>
    <s v=""/>
    <s v=""/>
    <s v="RCORTES005"/>
    <s v=""/>
    <s v="S1"/>
    <x v="1"/>
    <x v="4"/>
    <x v="16"/>
  </r>
  <r>
    <n v="3001188"/>
    <n v="4611"/>
    <n v="2023"/>
    <s v="S"/>
    <x v="0"/>
    <s v="010-7810"/>
    <n v="647"/>
    <n v="647"/>
    <n v="9600330392"/>
    <x v="8"/>
    <d v="2023-03-31T00:00:00"/>
    <s v="ZP"/>
    <n v="70.48"/>
    <x v="0"/>
    <s v="A010"/>
    <s v="7107T"/>
    <n v="330000"/>
    <n v="330201"/>
    <s v="1110-1000-7107T"/>
    <n v="1764401"/>
    <n v="1764401"/>
    <s v="ZY"/>
    <s v="HRP1"/>
    <n v="330201"/>
    <s v="R"/>
    <s v=""/>
    <d v="2023-03-21T00:00:00"/>
    <d v="1899-12-30T10:29:58"/>
    <s v=""/>
    <s v=""/>
    <s v=""/>
    <s v="RCORTES005"/>
    <s v=""/>
    <s v="S1"/>
    <x v="1"/>
    <x v="4"/>
    <x v="17"/>
  </r>
  <r>
    <n v="3001225"/>
    <n v="1685"/>
    <n v="2023"/>
    <s v="S"/>
    <x v="0"/>
    <s v="010-7810"/>
    <n v="694"/>
    <n v="694"/>
    <n v="9600330415"/>
    <x v="8"/>
    <d v="2023-03-31T00:00:00"/>
    <s v="ZP"/>
    <n v="14.85"/>
    <x v="0"/>
    <s v="A010"/>
    <s v="7107T"/>
    <n v="330000"/>
    <n v="330202"/>
    <s v="1110-1000-7107T"/>
    <n v="1764401"/>
    <n v="1764401"/>
    <s v="ZY"/>
    <s v="HRP1"/>
    <n v="330202"/>
    <s v="R"/>
    <s v=""/>
    <d v="2023-03-21T00:00:00"/>
    <d v="1899-12-30T10:37:03"/>
    <s v=""/>
    <s v=""/>
    <s v=""/>
    <s v="RCORTES005"/>
    <s v=""/>
    <s v="S1"/>
    <x v="1"/>
    <x v="4"/>
    <x v="16"/>
  </r>
  <r>
    <n v="3001225"/>
    <n v="1686"/>
    <n v="2023"/>
    <s v="S"/>
    <x v="0"/>
    <s v="010-7810"/>
    <n v="695"/>
    <n v="695"/>
    <n v="9600330415"/>
    <x v="8"/>
    <d v="2023-03-31T00:00:00"/>
    <s v="ZP"/>
    <n v="63.51"/>
    <x v="0"/>
    <s v="A010"/>
    <s v="7107T"/>
    <n v="330000"/>
    <n v="330201"/>
    <s v="1110-1000-7107T"/>
    <n v="1764401"/>
    <n v="1764401"/>
    <s v="ZY"/>
    <s v="HRP1"/>
    <n v="330201"/>
    <s v="R"/>
    <s v=""/>
    <d v="2023-03-21T00:00:00"/>
    <d v="1899-12-30T10:37:03"/>
    <s v=""/>
    <s v=""/>
    <s v=""/>
    <s v="RCORTES005"/>
    <s v=""/>
    <s v="S1"/>
    <x v="1"/>
    <x v="4"/>
    <x v="17"/>
  </r>
  <r>
    <n v="3001225"/>
    <n v="24912"/>
    <n v="2023"/>
    <s v="S"/>
    <x v="0"/>
    <s v="010-7810"/>
    <n v="137"/>
    <n v="137"/>
    <n v="9600330439"/>
    <x v="8"/>
    <d v="2023-03-31T00:00:00"/>
    <s v="ZP"/>
    <n v="85.12"/>
    <x v="0"/>
    <s v="A010"/>
    <s v="7107T"/>
    <n v="330000"/>
    <n v="330103"/>
    <s v="1110-1000-7107T"/>
    <n v="1401401"/>
    <n v="1401401"/>
    <s v="ZY"/>
    <s v="HRP1"/>
    <n v="330103"/>
    <s v="R"/>
    <s v=""/>
    <d v="2023-03-21T00:00:00"/>
    <d v="1899-12-30T10:37:03"/>
    <s v=""/>
    <s v=""/>
    <s v=""/>
    <s v="RCORTES005"/>
    <s v=""/>
    <s v="S1"/>
    <x v="1"/>
    <x v="1"/>
    <x v="4"/>
  </r>
  <r>
    <n v="3001225"/>
    <n v="24913"/>
    <n v="2023"/>
    <s v="S"/>
    <x v="0"/>
    <s v="010-7810"/>
    <n v="138"/>
    <n v="138"/>
    <n v="9600330439"/>
    <x v="8"/>
    <d v="2023-03-31T00:00:00"/>
    <s v="ZP"/>
    <n v="32.909999999999997"/>
    <x v="0"/>
    <s v="A010"/>
    <s v="7107T"/>
    <n v="330000"/>
    <n v="330102"/>
    <s v="1110-1000-7107T"/>
    <n v="1401401"/>
    <n v="1401401"/>
    <s v="ZY"/>
    <s v="HRP1"/>
    <n v="330102"/>
    <s v="R"/>
    <s v=""/>
    <d v="2023-03-21T00:00:00"/>
    <d v="1899-12-30T10:37:03"/>
    <s v=""/>
    <s v=""/>
    <s v=""/>
    <s v="RCORTES005"/>
    <s v=""/>
    <s v="S1"/>
    <x v="1"/>
    <x v="1"/>
    <x v="3"/>
  </r>
  <r>
    <n v="3004458"/>
    <n v="5033"/>
    <n v="2023"/>
    <s v="S"/>
    <x v="0"/>
    <s v="010-7810"/>
    <n v="78"/>
    <n v="78"/>
    <n v="9600330559"/>
    <x v="8"/>
    <d v="2023-03-31T00:00:00"/>
    <s v="ZP"/>
    <n v="1.04"/>
    <x v="0"/>
    <s v="A010"/>
    <s v="7107T"/>
    <n v="330000"/>
    <n v="330102"/>
    <s v="1110-1000-7107T"/>
    <n v="1465801"/>
    <n v="1465801"/>
    <s v="ZY"/>
    <s v="HRP1"/>
    <n v="330102"/>
    <s v="R"/>
    <s v=""/>
    <d v="2023-04-03T00:00:00"/>
    <d v="1899-12-30T09:34:37"/>
    <s v=""/>
    <s v=""/>
    <s v=""/>
    <s v="RCORTES005"/>
    <s v=""/>
    <s v="S1"/>
    <x v="1"/>
    <x v="0"/>
    <x v="3"/>
  </r>
  <r>
    <n v="3004646"/>
    <n v="1201"/>
    <n v="2023"/>
    <s v="S"/>
    <x v="0"/>
    <s v="010-7810"/>
    <n v="210"/>
    <n v="210"/>
    <n v="9600330541"/>
    <x v="8"/>
    <d v="2023-03-31T00:00:00"/>
    <s v="ZP"/>
    <n v="-0.12"/>
    <x v="0"/>
    <s v="A010"/>
    <s v="7107T"/>
    <n v="330000"/>
    <n v="330102"/>
    <s v="1110-1000-7107T"/>
    <n v="1401401"/>
    <n v="1401401"/>
    <s v="ZY"/>
    <s v="HRP1"/>
    <n v="330102"/>
    <s v="R"/>
    <s v=""/>
    <d v="2023-04-03T00:00:00"/>
    <d v="1899-12-30T09:24:06"/>
    <s v=""/>
    <s v=""/>
    <s v=""/>
    <s v="RCORTES005"/>
    <s v=""/>
    <s v="S1"/>
    <x v="1"/>
    <x v="1"/>
    <x v="3"/>
  </r>
  <r>
    <n v="3005453"/>
    <n v="1967"/>
    <n v="2023"/>
    <s v="S"/>
    <x v="0"/>
    <s v="010-7810"/>
    <n v="976"/>
    <n v="976"/>
    <n v="9600330704"/>
    <x v="8"/>
    <d v="2023-03-31T00:00:00"/>
    <s v="ZP"/>
    <n v="116.65"/>
    <x v="0"/>
    <s v="A010"/>
    <s v="7107T"/>
    <n v="330000"/>
    <n v="330102"/>
    <s v="1110-1000-7107T"/>
    <n v="1401401"/>
    <n v="1401401"/>
    <s v="ZY"/>
    <s v="HRP1"/>
    <n v="330102"/>
    <s v="R"/>
    <s v=""/>
    <d v="2023-04-03T00:00:00"/>
    <d v="1899-12-30T09:51:20"/>
    <s v=""/>
    <s v=""/>
    <s v=""/>
    <s v="RCORTES005"/>
    <s v=""/>
    <s v="S1"/>
    <x v="1"/>
    <x v="1"/>
    <x v="3"/>
  </r>
  <r>
    <n v="3005484"/>
    <n v="1214"/>
    <n v="2023"/>
    <s v="S"/>
    <x v="0"/>
    <s v="010-7810"/>
    <n v="223"/>
    <n v="223"/>
    <n v="9600331021"/>
    <x v="8"/>
    <d v="2023-03-31T00:00:00"/>
    <s v="ZP"/>
    <n v="12.9"/>
    <x v="0"/>
    <s v="A010"/>
    <s v="7107T"/>
    <n v="330000"/>
    <n v="330202"/>
    <s v="1110-1000-7107T"/>
    <n v="1764401"/>
    <n v="1764401"/>
    <s v="ZY"/>
    <s v="HRP1"/>
    <n v="330202"/>
    <s v="R"/>
    <s v=""/>
    <d v="2023-04-04T00:00:00"/>
    <d v="1899-12-30T09:54:01"/>
    <s v=""/>
    <s v=""/>
    <s v=""/>
    <s v="RCORTES005"/>
    <s v=""/>
    <s v="S1"/>
    <x v="1"/>
    <x v="4"/>
    <x v="16"/>
  </r>
  <r>
    <n v="3005484"/>
    <n v="1215"/>
    <n v="2023"/>
    <s v="S"/>
    <x v="0"/>
    <s v="010-7810"/>
    <n v="224"/>
    <n v="224"/>
    <n v="9600331021"/>
    <x v="8"/>
    <d v="2023-03-31T00:00:00"/>
    <s v="ZP"/>
    <n v="55.16"/>
    <x v="0"/>
    <s v="A010"/>
    <s v="7107T"/>
    <n v="330000"/>
    <n v="330201"/>
    <s v="1110-1000-7107T"/>
    <n v="1764401"/>
    <n v="1764401"/>
    <s v="ZY"/>
    <s v="HRP1"/>
    <n v="330201"/>
    <s v="R"/>
    <s v=""/>
    <d v="2023-04-04T00:00:00"/>
    <d v="1899-12-30T09:54:01"/>
    <s v=""/>
    <s v=""/>
    <s v=""/>
    <s v="RCORTES005"/>
    <s v=""/>
    <s v="S1"/>
    <x v="1"/>
    <x v="4"/>
    <x v="17"/>
  </r>
  <r>
    <n v="3007708"/>
    <n v="342"/>
    <n v="2023"/>
    <s v="S"/>
    <x v="0"/>
    <s v="010-7810"/>
    <n v="342"/>
    <n v="342"/>
    <n v="9600331309"/>
    <x v="8"/>
    <d v="2023-03-31T00:00:00"/>
    <s v="ZP"/>
    <n v="10.71"/>
    <x v="0"/>
    <s v="A010"/>
    <s v="7107T"/>
    <n v="330000"/>
    <n v="330202"/>
    <s v="1110-1000-7107T"/>
    <n v="1764401"/>
    <n v="1764401"/>
    <s v="ZY"/>
    <s v="HRP1"/>
    <n v="330202"/>
    <s v="R"/>
    <s v=""/>
    <d v="2023-04-05T00:00:00"/>
    <d v="1899-12-30T13:09:09"/>
    <s v=""/>
    <s v=""/>
    <s v=""/>
    <s v="RCORTES005"/>
    <s v=""/>
    <s v="S1"/>
    <x v="1"/>
    <x v="4"/>
    <x v="16"/>
  </r>
  <r>
    <n v="3007708"/>
    <n v="343"/>
    <n v="2023"/>
    <s v="S"/>
    <x v="0"/>
    <s v="010-7810"/>
    <n v="343"/>
    <n v="343"/>
    <n v="9600331309"/>
    <x v="8"/>
    <d v="2023-03-31T00:00:00"/>
    <s v="ZP"/>
    <n v="45.8"/>
    <x v="0"/>
    <s v="A010"/>
    <s v="7107T"/>
    <n v="330000"/>
    <n v="330201"/>
    <s v="1110-1000-7107T"/>
    <n v="1764401"/>
    <n v="1764401"/>
    <s v="ZY"/>
    <s v="HRP1"/>
    <n v="330201"/>
    <s v="R"/>
    <s v=""/>
    <d v="2023-04-05T00:00:00"/>
    <d v="1899-12-30T13:09:09"/>
    <s v=""/>
    <s v=""/>
    <s v=""/>
    <s v="RCORTES005"/>
    <s v=""/>
    <s v="S1"/>
    <x v="1"/>
    <x v="4"/>
    <x v="17"/>
  </r>
  <r>
    <n v="3007708"/>
    <n v="22451"/>
    <n v="2023"/>
    <s v="S"/>
    <x v="0"/>
    <s v="010-7810"/>
    <n v="649"/>
    <n v="649"/>
    <n v="9600331331"/>
    <x v="8"/>
    <d v="2023-03-31T00:00:00"/>
    <s v="ZP"/>
    <n v="69.2"/>
    <x v="0"/>
    <s v="A010"/>
    <s v="7107T"/>
    <n v="330000"/>
    <n v="330103"/>
    <s v="1110-1000-7107T"/>
    <n v="1401401"/>
    <n v="1401401"/>
    <s v="ZY"/>
    <s v="HRP1"/>
    <n v="330103"/>
    <s v="R"/>
    <s v=""/>
    <d v="2023-04-05T00:00:00"/>
    <d v="1899-12-30T13:09:09"/>
    <s v=""/>
    <s v=""/>
    <s v=""/>
    <s v="RCORTES005"/>
    <s v=""/>
    <s v="S1"/>
    <x v="1"/>
    <x v="1"/>
    <x v="4"/>
  </r>
  <r>
    <n v="3007708"/>
    <n v="22450"/>
    <n v="2023"/>
    <s v="S"/>
    <x v="0"/>
    <s v="010-7810"/>
    <n v="648"/>
    <n v="648"/>
    <n v="9600331331"/>
    <x v="8"/>
    <d v="2023-03-31T00:00:00"/>
    <s v="ZP"/>
    <n v="26.76"/>
    <x v="0"/>
    <s v="A010"/>
    <s v="7107T"/>
    <n v="330000"/>
    <n v="330102"/>
    <s v="1110-1000-7107T"/>
    <n v="1401401"/>
    <n v="1401401"/>
    <s v="ZY"/>
    <s v="HRP1"/>
    <n v="330102"/>
    <s v="R"/>
    <s v=""/>
    <d v="2023-04-05T00:00:00"/>
    <d v="1899-12-30T13:09:09"/>
    <s v=""/>
    <s v=""/>
    <s v=""/>
    <s v="RCORTES005"/>
    <s v=""/>
    <s v="S1"/>
    <x v="1"/>
    <x v="1"/>
    <x v="3"/>
  </r>
  <r>
    <n v="3009352"/>
    <n v="2776"/>
    <n v="2023"/>
    <s v="S"/>
    <x v="0"/>
    <s v="010-7810"/>
    <n v="794"/>
    <n v="794"/>
    <n v="9600331564"/>
    <x v="8"/>
    <d v="2023-03-31T00:00:00"/>
    <s v="ZP"/>
    <n v="11.99"/>
    <x v="0"/>
    <s v="A010"/>
    <s v="7107T"/>
    <n v="330000"/>
    <n v="330202"/>
    <s v="1110-1000-7107T"/>
    <n v="1764401"/>
    <n v="1764401"/>
    <s v="ZY"/>
    <s v="HRP1"/>
    <n v="330202"/>
    <s v="R"/>
    <s v=""/>
    <d v="2023-04-13T00:00:00"/>
    <d v="1899-12-30T11:31:54"/>
    <s v=""/>
    <s v=""/>
    <s v=""/>
    <s v="RCORTES005"/>
    <s v=""/>
    <s v="S1"/>
    <x v="1"/>
    <x v="4"/>
    <x v="16"/>
  </r>
  <r>
    <n v="3009352"/>
    <n v="2777"/>
    <n v="2023"/>
    <s v="S"/>
    <x v="0"/>
    <s v="010-7810"/>
    <n v="795"/>
    <n v="795"/>
    <n v="9600331564"/>
    <x v="8"/>
    <d v="2023-03-31T00:00:00"/>
    <s v="ZP"/>
    <n v="51.26"/>
    <x v="0"/>
    <s v="A010"/>
    <s v="7107T"/>
    <n v="330000"/>
    <n v="330201"/>
    <s v="1110-1000-7107T"/>
    <n v="1764401"/>
    <n v="1764401"/>
    <s v="ZY"/>
    <s v="HRP1"/>
    <n v="330201"/>
    <s v="R"/>
    <s v=""/>
    <d v="2023-04-13T00:00:00"/>
    <d v="1899-12-30T11:31:54"/>
    <s v=""/>
    <s v=""/>
    <s v=""/>
    <s v="RCORTES005"/>
    <s v=""/>
    <s v="S1"/>
    <x v="1"/>
    <x v="4"/>
    <x v="17"/>
  </r>
  <r>
    <n v="2981949"/>
    <n v="504"/>
    <n v="2023"/>
    <s v="S"/>
    <x v="0"/>
    <s v="010-7810"/>
    <n v="504"/>
    <n v="504"/>
    <n v="9600326673"/>
    <x v="6"/>
    <d v="2023-01-31T00:00:00"/>
    <s v="ZP"/>
    <n v="1183.33"/>
    <x v="0"/>
    <s v="A010"/>
    <s v="7107T"/>
    <n v="340000"/>
    <n v="340201"/>
    <s v="1110-1000-7107T"/>
    <n v="1764401"/>
    <n v="1764401"/>
    <s v="ZY"/>
    <s v="HRP1"/>
    <n v="340201"/>
    <s v="R"/>
    <s v=""/>
    <d v="2023-01-19T00:00:00"/>
    <d v="1899-12-30T08:53:32"/>
    <s v=""/>
    <s v=""/>
    <s v=""/>
    <s v="RCORTES005"/>
    <s v=""/>
    <s v="S1"/>
    <x v="1"/>
    <x v="4"/>
    <x v="6"/>
  </r>
  <r>
    <n v="2982019"/>
    <n v="10737"/>
    <n v="2023"/>
    <s v="S"/>
    <x v="0"/>
    <s v="010-7810"/>
    <n v="827"/>
    <n v="827"/>
    <n v="9600327094"/>
    <x v="6"/>
    <d v="2023-01-31T00:00:00"/>
    <s v="ZP"/>
    <n v="1183.33"/>
    <x v="0"/>
    <s v="A010"/>
    <s v="7107T"/>
    <n v="340000"/>
    <n v="340201"/>
    <s v="1110-1000-7107T"/>
    <n v="1764401"/>
    <n v="1764401"/>
    <s v="ZY"/>
    <s v="HRP1"/>
    <n v="340201"/>
    <s v="R"/>
    <s v=""/>
    <d v="2023-01-19T00:00:00"/>
    <d v="1899-12-30T09:31:05"/>
    <s v=""/>
    <s v=""/>
    <s v=""/>
    <s v="RCORTES005"/>
    <s v=""/>
    <s v="S1"/>
    <x v="1"/>
    <x v="4"/>
    <x v="6"/>
  </r>
  <r>
    <n v="2984947"/>
    <n v="2281"/>
    <n v="2023"/>
    <s v="S"/>
    <x v="0"/>
    <s v="010-7810"/>
    <n v="299"/>
    <n v="299"/>
    <n v="9600327326"/>
    <x v="6"/>
    <d v="2023-01-31T00:00:00"/>
    <s v="ZP"/>
    <n v="1183.33"/>
    <x v="0"/>
    <s v="A010"/>
    <s v="7107T"/>
    <n v="340000"/>
    <n v="340101"/>
    <s v="1110-1000-7107T"/>
    <n v="1401401"/>
    <n v="1401401"/>
    <s v="ZY"/>
    <s v="HRP1"/>
    <n v="340101"/>
    <s v="R"/>
    <s v=""/>
    <d v="2023-01-31T00:00:00"/>
    <d v="1899-12-30T09:25:11"/>
    <s v=""/>
    <s v=""/>
    <s v=""/>
    <s v="RCORTES005"/>
    <s v=""/>
    <s v="S1"/>
    <x v="1"/>
    <x v="1"/>
    <x v="5"/>
  </r>
  <r>
    <n v="2992725"/>
    <n v="2451"/>
    <n v="2023"/>
    <s v="S"/>
    <x v="0"/>
    <s v="010-7810"/>
    <n v="469"/>
    <n v="469"/>
    <n v="9600328336"/>
    <x v="7"/>
    <d v="2023-02-28T00:00:00"/>
    <s v="ZP"/>
    <n v="1183.33"/>
    <x v="0"/>
    <s v="A010"/>
    <s v="7107T"/>
    <n v="340000"/>
    <n v="340201"/>
    <s v="1110-1000-7107T"/>
    <n v="1764401"/>
    <n v="1764401"/>
    <s v="ZY"/>
    <s v="HRP1"/>
    <n v="340201"/>
    <s v="R"/>
    <s v=""/>
    <d v="2023-02-21T00:00:00"/>
    <d v="1899-12-30T08:53:40"/>
    <s v=""/>
    <s v=""/>
    <s v=""/>
    <s v="RCORTES005"/>
    <s v=""/>
    <s v="S1"/>
    <x v="1"/>
    <x v="4"/>
    <x v="6"/>
  </r>
  <r>
    <n v="2992796"/>
    <n v="960"/>
    <n v="2023"/>
    <s v="S"/>
    <x v="0"/>
    <s v="010-7810"/>
    <n v="960"/>
    <n v="960"/>
    <n v="9600328769"/>
    <x v="7"/>
    <d v="2023-02-28T00:00:00"/>
    <s v="ZP"/>
    <n v="1183.33"/>
    <x v="0"/>
    <s v="A010"/>
    <s v="7107T"/>
    <n v="340000"/>
    <n v="340201"/>
    <s v="1110-1000-7107T"/>
    <n v="1764401"/>
    <n v="1764401"/>
    <s v="ZY"/>
    <s v="HRP1"/>
    <n v="340201"/>
    <s v="R"/>
    <s v=""/>
    <d v="2023-02-21T00:00:00"/>
    <d v="1899-12-30T09:42:53"/>
    <s v=""/>
    <s v=""/>
    <s v=""/>
    <s v="RCORTES005"/>
    <s v=""/>
    <s v="S1"/>
    <x v="1"/>
    <x v="4"/>
    <x v="6"/>
  </r>
  <r>
    <n v="2996375"/>
    <n v="1684"/>
    <n v="2023"/>
    <s v="S"/>
    <x v="0"/>
    <s v="010-7810"/>
    <n v="693"/>
    <n v="693"/>
    <n v="9600329008"/>
    <x v="7"/>
    <d v="2023-02-28T00:00:00"/>
    <s v="ZP"/>
    <n v="1183.33"/>
    <x v="0"/>
    <s v="A010"/>
    <s v="7107T"/>
    <n v="340000"/>
    <n v="340101"/>
    <s v="1110-1000-7107T"/>
    <n v="1401401"/>
    <n v="1401401"/>
    <s v="ZY"/>
    <s v="HRP1"/>
    <n v="340101"/>
    <s v="R"/>
    <s v=""/>
    <d v="2023-02-28T00:00:00"/>
    <d v="1899-12-30T09:58:10"/>
    <s v=""/>
    <s v=""/>
    <s v=""/>
    <s v="RCORTES005"/>
    <s v=""/>
    <s v="S1"/>
    <x v="1"/>
    <x v="1"/>
    <x v="5"/>
  </r>
  <r>
    <n v="3001128"/>
    <n v="1604"/>
    <n v="2023"/>
    <s v="S"/>
    <x v="0"/>
    <s v="010-7810"/>
    <n v="613"/>
    <n v="613"/>
    <n v="9600329972"/>
    <x v="8"/>
    <d v="2023-03-31T00:00:00"/>
    <s v="ZP"/>
    <n v="1183.33"/>
    <x v="0"/>
    <s v="A010"/>
    <s v="7107T"/>
    <n v="340000"/>
    <n v="340201"/>
    <s v="1110-1000-7107T"/>
    <n v="1764401"/>
    <n v="1764401"/>
    <s v="ZY"/>
    <s v="HRP1"/>
    <n v="340201"/>
    <s v="R"/>
    <s v=""/>
    <d v="2023-03-21T00:00:00"/>
    <d v="1899-12-30T09:50:51"/>
    <s v=""/>
    <s v=""/>
    <s v=""/>
    <s v="RCORTES005"/>
    <s v=""/>
    <s v="S1"/>
    <x v="1"/>
    <x v="4"/>
    <x v="6"/>
  </r>
  <r>
    <n v="3001188"/>
    <n v="4614"/>
    <n v="2023"/>
    <s v="S"/>
    <x v="0"/>
    <s v="010-7810"/>
    <n v="650"/>
    <n v="650"/>
    <n v="9600330392"/>
    <x v="8"/>
    <d v="2023-03-31T00:00:00"/>
    <s v="ZP"/>
    <n v="1183.33"/>
    <x v="0"/>
    <s v="A010"/>
    <s v="7107T"/>
    <n v="340000"/>
    <n v="340201"/>
    <s v="1110-1000-7107T"/>
    <n v="1764401"/>
    <n v="1764401"/>
    <s v="ZY"/>
    <s v="HRP1"/>
    <n v="340201"/>
    <s v="R"/>
    <s v=""/>
    <d v="2023-03-21T00:00:00"/>
    <d v="1899-12-30T10:29:58"/>
    <s v=""/>
    <s v=""/>
    <s v=""/>
    <s v="RCORTES005"/>
    <s v=""/>
    <s v="S1"/>
    <x v="1"/>
    <x v="4"/>
    <x v="6"/>
  </r>
  <r>
    <n v="3005453"/>
    <n v="1968"/>
    <n v="2023"/>
    <s v="S"/>
    <x v="0"/>
    <s v="010-7810"/>
    <n v="977"/>
    <n v="977"/>
    <n v="9600330704"/>
    <x v="8"/>
    <d v="2023-03-31T00:00:00"/>
    <s v="ZP"/>
    <n v="1183.33"/>
    <x v="0"/>
    <s v="A010"/>
    <s v="7107T"/>
    <n v="340000"/>
    <n v="340101"/>
    <s v="1110-1000-7107T"/>
    <n v="1401401"/>
    <n v="1401401"/>
    <s v="ZY"/>
    <s v="HRP1"/>
    <n v="340101"/>
    <s v="R"/>
    <s v=""/>
    <d v="2023-04-03T00:00:00"/>
    <d v="1899-12-30T09:51:20"/>
    <s v=""/>
    <s v=""/>
    <s v=""/>
    <s v="RCORTES005"/>
    <s v=""/>
    <s v="S1"/>
    <x v="1"/>
    <x v="1"/>
    <x v="5"/>
  </r>
  <r>
    <n v="2981807"/>
    <n v="1116"/>
    <n v="2023"/>
    <s v="S"/>
    <x v="0"/>
    <s v="010-7810"/>
    <n v="125"/>
    <n v="125"/>
    <n v="9600326471"/>
    <x v="6"/>
    <d v="2023-01-12T00:00:00"/>
    <s v="ZP"/>
    <n v="0.34"/>
    <x v="0"/>
    <s v="A010"/>
    <s v="7107T"/>
    <n v="350000"/>
    <n v="350101"/>
    <s v="1110-1000-7107T"/>
    <n v="1465801"/>
    <n v="1465801"/>
    <s v="ZY"/>
    <s v="HRP1"/>
    <n v="350101"/>
    <s v="R"/>
    <s v=""/>
    <d v="2023-01-06T00:00:00"/>
    <d v="1899-12-30T16:12:25"/>
    <s v=""/>
    <s v=""/>
    <s v=""/>
    <s v="RCORTES005"/>
    <s v=""/>
    <s v="S1"/>
    <x v="1"/>
    <x v="0"/>
    <x v="7"/>
  </r>
  <r>
    <n v="2981816"/>
    <n v="1606"/>
    <n v="2023"/>
    <s v="S"/>
    <x v="0"/>
    <s v="010-7810"/>
    <n v="615"/>
    <n v="615"/>
    <n v="9600326494"/>
    <x v="6"/>
    <d v="2023-01-12T00:00:00"/>
    <s v="ZP"/>
    <n v="0.73"/>
    <x v="0"/>
    <s v="A010"/>
    <s v="7107T"/>
    <n v="350000"/>
    <n v="350101"/>
    <s v="1110-1000-7107T"/>
    <n v="1465801"/>
    <n v="1465801"/>
    <s v="ZY"/>
    <s v="HRP1"/>
    <n v="350101"/>
    <s v="R"/>
    <s v=""/>
    <d v="2023-01-06T00:00:00"/>
    <d v="1899-12-30T16:13:31"/>
    <s v=""/>
    <s v=""/>
    <s v=""/>
    <s v="RCORTES005"/>
    <s v=""/>
    <s v="S1"/>
    <x v="1"/>
    <x v="0"/>
    <x v="7"/>
  </r>
  <r>
    <n v="2981842"/>
    <n v="600"/>
    <n v="2023"/>
    <s v="S"/>
    <x v="0"/>
    <s v="010-7810"/>
    <n v="600"/>
    <n v="600"/>
    <n v="9600326510"/>
    <x v="6"/>
    <d v="2023-01-12T00:00:00"/>
    <s v="ZP"/>
    <n v="0.39"/>
    <x v="0"/>
    <s v="A010"/>
    <s v="7107T"/>
    <n v="350000"/>
    <n v="350101"/>
    <s v="1110-1000-7107T"/>
    <n v="1465801"/>
    <n v="1465801"/>
    <s v="ZY"/>
    <s v="HRP1"/>
    <n v="350101"/>
    <s v="R"/>
    <s v=""/>
    <d v="2023-01-06T00:00:00"/>
    <d v="1899-12-30T16:14:25"/>
    <s v=""/>
    <s v=""/>
    <s v=""/>
    <s v="RCORTES005"/>
    <s v=""/>
    <s v="S1"/>
    <x v="1"/>
    <x v="0"/>
    <x v="7"/>
  </r>
  <r>
    <n v="2981851"/>
    <n v="102"/>
    <n v="2023"/>
    <s v="S"/>
    <x v="0"/>
    <s v="010-7810"/>
    <n v="102"/>
    <n v="102"/>
    <n v="9600326589"/>
    <x v="6"/>
    <d v="2023-01-17T00:00:00"/>
    <s v="ZP"/>
    <n v="0.14000000000000001"/>
    <x v="0"/>
    <s v="A010"/>
    <s v="7107T"/>
    <n v="350000"/>
    <n v="350201"/>
    <s v="1110-1000-7107T"/>
    <n v="1764401"/>
    <n v="1764401"/>
    <s v="ZY"/>
    <s v="HRP1"/>
    <n v="350201"/>
    <s v="R"/>
    <s v=""/>
    <d v="2023-01-17T00:00:00"/>
    <d v="1899-12-30T09:46:50"/>
    <s v=""/>
    <s v=""/>
    <s v=""/>
    <s v="RCORTES005"/>
    <s v=""/>
    <s v="S1"/>
    <x v="1"/>
    <x v="4"/>
    <x v="18"/>
  </r>
  <r>
    <n v="2981949"/>
    <n v="499"/>
    <n v="2023"/>
    <s v="S"/>
    <x v="0"/>
    <s v="010-7810"/>
    <n v="499"/>
    <n v="499"/>
    <n v="9600326673"/>
    <x v="6"/>
    <d v="2023-01-31T00:00:00"/>
    <s v="ZP"/>
    <n v="3.34"/>
    <x v="0"/>
    <s v="A010"/>
    <s v="7107T"/>
    <n v="350000"/>
    <n v="350201"/>
    <s v="1110-1000-7107T"/>
    <n v="1764401"/>
    <n v="1764401"/>
    <s v="ZY"/>
    <s v="HRP1"/>
    <n v="350201"/>
    <s v="R"/>
    <s v=""/>
    <d v="2023-01-19T00:00:00"/>
    <d v="1899-12-30T08:53:32"/>
    <s v=""/>
    <s v=""/>
    <s v=""/>
    <s v="RCORTES005"/>
    <s v=""/>
    <s v="S1"/>
    <x v="1"/>
    <x v="4"/>
    <x v="18"/>
  </r>
  <r>
    <n v="2981961"/>
    <n v="2646"/>
    <n v="2023"/>
    <s v="S"/>
    <x v="0"/>
    <s v="010-7810"/>
    <n v="664"/>
    <n v="664"/>
    <n v="9600327037"/>
    <x v="6"/>
    <d v="2023-01-31T00:00:00"/>
    <s v="ZP"/>
    <n v="5.12"/>
    <x v="0"/>
    <s v="A010"/>
    <s v="7107T"/>
    <n v="350000"/>
    <n v="350101"/>
    <s v="1110-1000-7107T"/>
    <n v="1401401"/>
    <n v="1401401"/>
    <s v="ZY"/>
    <s v="HRP1"/>
    <n v="350101"/>
    <s v="R"/>
    <s v=""/>
    <d v="2023-01-19T00:00:00"/>
    <d v="1899-12-30T09:18:55"/>
    <s v=""/>
    <s v=""/>
    <s v=""/>
    <s v="RCORTES005"/>
    <s v=""/>
    <s v="S1"/>
    <x v="1"/>
    <x v="1"/>
    <x v="7"/>
  </r>
  <r>
    <n v="2982019"/>
    <n v="21058"/>
    <n v="2023"/>
    <s v="S"/>
    <x v="0"/>
    <s v="010-7810"/>
    <n v="247"/>
    <n v="247"/>
    <n v="9600327105"/>
    <x v="6"/>
    <d v="2023-01-31T00:00:00"/>
    <s v="ZP"/>
    <n v="5.46"/>
    <x v="0"/>
    <s v="A010"/>
    <s v="7107T"/>
    <n v="350000"/>
    <n v="350201"/>
    <s v="1110-1000-7107T"/>
    <n v="1764401"/>
    <n v="1764401"/>
    <s v="ZY"/>
    <s v="HRP1"/>
    <n v="350201"/>
    <s v="R"/>
    <s v=""/>
    <d v="2023-01-19T00:00:00"/>
    <d v="1899-12-30T09:31:05"/>
    <s v=""/>
    <s v=""/>
    <s v=""/>
    <s v="RCORTES005"/>
    <s v=""/>
    <s v="S1"/>
    <x v="1"/>
    <x v="4"/>
    <x v="18"/>
  </r>
  <r>
    <n v="2984919"/>
    <n v="3484"/>
    <n v="2023"/>
    <s v="S"/>
    <x v="0"/>
    <s v="010-7810"/>
    <n v="511"/>
    <n v="511"/>
    <n v="9600327237"/>
    <x v="6"/>
    <d v="2023-01-31T00:00:00"/>
    <s v="ZP"/>
    <n v="0.4"/>
    <x v="0"/>
    <s v="A010"/>
    <s v="7107T"/>
    <n v="350000"/>
    <n v="350101"/>
    <s v="1110-1000-7107T"/>
    <n v="1465801"/>
    <n v="1465801"/>
    <s v="ZY"/>
    <s v="HRP1"/>
    <n v="350101"/>
    <s v="R"/>
    <s v=""/>
    <d v="2023-01-31T00:00:00"/>
    <d v="1899-12-30T09:19:21"/>
    <s v=""/>
    <s v=""/>
    <s v=""/>
    <s v="RCORTES005"/>
    <s v=""/>
    <s v="S1"/>
    <x v="1"/>
    <x v="0"/>
    <x v="7"/>
  </r>
  <r>
    <n v="2984947"/>
    <n v="2213"/>
    <n v="2023"/>
    <s v="S"/>
    <x v="0"/>
    <s v="010-7810"/>
    <n v="231"/>
    <n v="231"/>
    <n v="9600327326"/>
    <x v="6"/>
    <d v="2023-01-31T00:00:00"/>
    <s v="ZP"/>
    <n v="40.119999999999997"/>
    <x v="0"/>
    <s v="A010"/>
    <s v="7107T"/>
    <n v="350000"/>
    <n v="350101"/>
    <s v="1110-1000-7107T"/>
    <n v="1401401"/>
    <n v="1401401"/>
    <s v="ZY"/>
    <s v="HRP1"/>
    <n v="350101"/>
    <s v="R"/>
    <s v=""/>
    <d v="2023-01-31T00:00:00"/>
    <d v="1899-12-30T09:25:11"/>
    <s v=""/>
    <s v=""/>
    <s v=""/>
    <s v="RCORTES005"/>
    <s v=""/>
    <s v="S1"/>
    <x v="1"/>
    <x v="1"/>
    <x v="7"/>
  </r>
  <r>
    <n v="2985119"/>
    <n v="1658"/>
    <n v="2023"/>
    <s v="S"/>
    <x v="0"/>
    <s v="010-7810"/>
    <n v="667"/>
    <n v="667"/>
    <n v="9600327655"/>
    <x v="6"/>
    <d v="2023-01-31T00:00:00"/>
    <s v="ZP"/>
    <n v="6.67"/>
    <x v="0"/>
    <s v="A010"/>
    <s v="7107T"/>
    <n v="350000"/>
    <n v="350201"/>
    <s v="1110-1000-7107T"/>
    <n v="1764401"/>
    <n v="1764401"/>
    <s v="ZY"/>
    <s v="HRP1"/>
    <n v="350201"/>
    <s v="R"/>
    <s v=""/>
    <d v="2023-02-06T00:00:00"/>
    <d v="1899-12-30T09:31:21"/>
    <s v=""/>
    <s v=""/>
    <s v=""/>
    <s v="RCORTES005"/>
    <s v=""/>
    <s v="S1"/>
    <x v="1"/>
    <x v="4"/>
    <x v="18"/>
  </r>
  <r>
    <n v="2985942"/>
    <n v="5077"/>
    <n v="2023"/>
    <s v="S"/>
    <x v="0"/>
    <s v="010-7810"/>
    <n v="122"/>
    <n v="122"/>
    <n v="9600327251"/>
    <x v="6"/>
    <d v="2023-01-31T00:00:00"/>
    <s v="ZP"/>
    <n v="0.38"/>
    <x v="0"/>
    <s v="A010"/>
    <s v="7107T"/>
    <n v="350000"/>
    <n v="350101"/>
    <s v="1110-1000-7107T"/>
    <n v="1465801"/>
    <n v="1465801"/>
    <s v="ZY"/>
    <s v="HRP1"/>
    <n v="350101"/>
    <s v="R"/>
    <s v=""/>
    <d v="2023-01-31T00:00:00"/>
    <d v="1899-12-30T09:17:06"/>
    <s v=""/>
    <s v=""/>
    <s v=""/>
    <s v="RCORTES005"/>
    <s v=""/>
    <s v="S1"/>
    <x v="1"/>
    <x v="0"/>
    <x v="7"/>
  </r>
  <r>
    <n v="2985949"/>
    <n v="5154"/>
    <n v="2023"/>
    <s v="S"/>
    <x v="0"/>
    <s v="010-7810"/>
    <n v="199"/>
    <n v="199"/>
    <n v="9600328009"/>
    <x v="6"/>
    <d v="2023-01-31T00:00:00"/>
    <s v="ZP"/>
    <n v="10.79"/>
    <x v="0"/>
    <s v="A010"/>
    <s v="7107T"/>
    <n v="350000"/>
    <n v="350101"/>
    <s v="1110-1000-7107T"/>
    <n v="1401401"/>
    <n v="1401401"/>
    <s v="ZY"/>
    <s v="HRP1"/>
    <n v="350101"/>
    <s v="R"/>
    <s v=""/>
    <d v="2023-02-06T00:00:00"/>
    <d v="1899-12-30T10:00:31"/>
    <s v=""/>
    <s v=""/>
    <s v=""/>
    <s v="RCORTES005"/>
    <s v=""/>
    <s v="S1"/>
    <x v="1"/>
    <x v="1"/>
    <x v="7"/>
  </r>
  <r>
    <n v="2985949"/>
    <n v="6709"/>
    <n v="2023"/>
    <s v="S"/>
    <x v="0"/>
    <s v="010-7810"/>
    <n v="763"/>
    <n v="763"/>
    <n v="9600328010"/>
    <x v="6"/>
    <d v="2023-01-31T00:00:00"/>
    <s v="ZP"/>
    <n v="5.63"/>
    <x v="0"/>
    <s v="A010"/>
    <s v="7107T"/>
    <n v="350000"/>
    <n v="350201"/>
    <s v="1110-1000-7107T"/>
    <n v="1764401"/>
    <n v="1764401"/>
    <s v="ZY"/>
    <s v="HRP1"/>
    <n v="350201"/>
    <s v="R"/>
    <s v=""/>
    <d v="2023-02-06T00:00:00"/>
    <d v="1899-12-30T10:00:31"/>
    <s v=""/>
    <s v=""/>
    <s v=""/>
    <s v="RCORTES005"/>
    <s v=""/>
    <s v="S1"/>
    <x v="1"/>
    <x v="4"/>
    <x v="18"/>
  </r>
  <r>
    <n v="2986747"/>
    <n v="2816"/>
    <n v="2023"/>
    <s v="S"/>
    <x v="0"/>
    <s v="010-7810"/>
    <n v="834"/>
    <n v="834"/>
    <n v="9600328028"/>
    <x v="6"/>
    <d v="2023-01-31T00:00:00"/>
    <s v="ZP"/>
    <n v="6.2"/>
    <x v="0"/>
    <s v="A010"/>
    <s v="7107T"/>
    <n v="350000"/>
    <n v="350201"/>
    <s v="1110-1000-7107T"/>
    <n v="1764401"/>
    <n v="1764401"/>
    <s v="ZY"/>
    <s v="HRP1"/>
    <n v="350201"/>
    <s v="R"/>
    <s v=""/>
    <d v="2023-02-06T00:00:00"/>
    <d v="1899-12-30T10:04:55"/>
    <s v=""/>
    <s v=""/>
    <s v=""/>
    <s v="RCORTES005"/>
    <s v=""/>
    <s v="S1"/>
    <x v="1"/>
    <x v="4"/>
    <x v="18"/>
  </r>
  <r>
    <n v="2992560"/>
    <n v="3535"/>
    <n v="2023"/>
    <s v="S"/>
    <x v="0"/>
    <s v="010-7810"/>
    <n v="562"/>
    <n v="562"/>
    <n v="9600328148"/>
    <x v="7"/>
    <d v="2023-02-10T00:00:00"/>
    <s v="ZP"/>
    <n v="-0.04"/>
    <x v="0"/>
    <s v="A010"/>
    <s v="7107T"/>
    <n v="350000"/>
    <n v="350101"/>
    <s v="1110-2700-7107T"/>
    <n v="1465801"/>
    <n v="1465801"/>
    <s v="ZY"/>
    <s v="HRP1"/>
    <n v="350101"/>
    <s v="R"/>
    <s v=""/>
    <d v="2023-02-07T00:00:00"/>
    <d v="1899-12-30T09:05:31"/>
    <s v=""/>
    <s v=""/>
    <s v=""/>
    <s v="RCORTES005"/>
    <s v=""/>
    <s v="S1"/>
    <x v="1"/>
    <x v="0"/>
    <x v="7"/>
  </r>
  <r>
    <n v="2992560"/>
    <n v="1716"/>
    <n v="2023"/>
    <s v="S"/>
    <x v="0"/>
    <s v="010-7810"/>
    <n v="725"/>
    <n v="725"/>
    <n v="9600328146"/>
    <x v="7"/>
    <d v="2023-02-10T00:00:00"/>
    <s v="ZP"/>
    <n v="0.96"/>
    <x v="0"/>
    <s v="A010"/>
    <s v="7107T"/>
    <n v="350000"/>
    <n v="350101"/>
    <s v="1110-1000-7107T"/>
    <n v="1465801"/>
    <n v="1465801"/>
    <s v="ZY"/>
    <s v="HRP1"/>
    <n v="350101"/>
    <s v="R"/>
    <s v=""/>
    <d v="2023-02-07T00:00:00"/>
    <d v="1899-12-30T09:05:31"/>
    <s v=""/>
    <s v=""/>
    <s v=""/>
    <s v="RCORTES005"/>
    <s v=""/>
    <s v="S1"/>
    <x v="1"/>
    <x v="0"/>
    <x v="7"/>
  </r>
  <r>
    <n v="2992560"/>
    <n v="3530"/>
    <n v="2023"/>
    <s v="S"/>
    <x v="0"/>
    <s v="010-7810"/>
    <n v="557"/>
    <n v="557"/>
    <n v="9600328148"/>
    <x v="7"/>
    <d v="2023-02-10T00:00:00"/>
    <s v="ZP"/>
    <n v="-0.01"/>
    <x v="0"/>
    <s v="A010"/>
    <s v="7107T"/>
    <n v="350000"/>
    <n v="350101"/>
    <s v="1110-2100-7107T"/>
    <n v="1465801"/>
    <n v="1465801"/>
    <s v="ZY"/>
    <s v="HRP1"/>
    <n v="350101"/>
    <s v="R"/>
    <s v=""/>
    <d v="2023-02-07T00:00:00"/>
    <d v="1899-12-30T09:05:31"/>
    <s v=""/>
    <s v=""/>
    <s v=""/>
    <s v="RCORTES005"/>
    <s v=""/>
    <s v="S1"/>
    <x v="1"/>
    <x v="0"/>
    <x v="7"/>
  </r>
  <r>
    <n v="2992614"/>
    <n v="3286"/>
    <n v="2023"/>
    <s v="S"/>
    <x v="0"/>
    <s v="010-7810"/>
    <n v="313"/>
    <n v="313"/>
    <n v="9600328162"/>
    <x v="7"/>
    <d v="2023-02-10T00:00:00"/>
    <s v="ZP"/>
    <n v="0.46"/>
    <x v="0"/>
    <s v="A010"/>
    <s v="7107T"/>
    <n v="350000"/>
    <n v="350101"/>
    <s v="1110-1000-7107T"/>
    <n v="1465801"/>
    <n v="1465801"/>
    <s v="ZY"/>
    <s v="HRP1"/>
    <n v="350101"/>
    <s v="R"/>
    <s v=""/>
    <d v="2023-02-07T00:00:00"/>
    <d v="1899-12-30T09:03:55"/>
    <s v=""/>
    <s v=""/>
    <s v=""/>
    <s v="RCORTES005"/>
    <s v=""/>
    <s v="S1"/>
    <x v="1"/>
    <x v="0"/>
    <x v="7"/>
  </r>
  <r>
    <n v="2992725"/>
    <n v="2446"/>
    <n v="2023"/>
    <s v="S"/>
    <x v="0"/>
    <s v="010-7810"/>
    <n v="464"/>
    <n v="464"/>
    <n v="9600328336"/>
    <x v="7"/>
    <d v="2023-02-28T00:00:00"/>
    <s v="ZP"/>
    <n v="6.12"/>
    <x v="0"/>
    <s v="A010"/>
    <s v="7107T"/>
    <n v="350000"/>
    <n v="350201"/>
    <s v="1110-1000-7107T"/>
    <n v="1764401"/>
    <n v="1764401"/>
    <s v="ZY"/>
    <s v="HRP1"/>
    <n v="350201"/>
    <s v="R"/>
    <s v=""/>
    <d v="2023-02-21T00:00:00"/>
    <d v="1899-12-30T08:53:40"/>
    <s v=""/>
    <s v=""/>
    <s v=""/>
    <s v="RCORTES005"/>
    <s v=""/>
    <s v="S1"/>
    <x v="1"/>
    <x v="4"/>
    <x v="18"/>
  </r>
  <r>
    <n v="2992766"/>
    <n v="11147"/>
    <n v="2023"/>
    <s v="S"/>
    <x v="0"/>
    <s v="010-7810"/>
    <n v="246"/>
    <n v="246"/>
    <n v="9600328754"/>
    <x v="7"/>
    <d v="2023-02-28T00:00:00"/>
    <s v="ZP"/>
    <n v="5.13"/>
    <x v="0"/>
    <s v="A010"/>
    <s v="7107T"/>
    <n v="350000"/>
    <n v="350201"/>
    <s v="1110-1000-7107T"/>
    <n v="1764401"/>
    <n v="1764401"/>
    <s v="ZY"/>
    <s v="HRP1"/>
    <n v="350201"/>
    <s v="R"/>
    <s v=""/>
    <d v="2023-02-21T00:00:00"/>
    <d v="1899-12-30T09:40:42"/>
    <s v=""/>
    <s v=""/>
    <s v=""/>
    <s v="RCORTES005"/>
    <s v=""/>
    <s v="S1"/>
    <x v="1"/>
    <x v="4"/>
    <x v="18"/>
  </r>
  <r>
    <n v="2992766"/>
    <n v="20939"/>
    <n v="2023"/>
    <s v="S"/>
    <x v="0"/>
    <s v="010-7810"/>
    <n v="128"/>
    <n v="128"/>
    <n v="9600328764"/>
    <x v="7"/>
    <d v="2023-02-28T00:00:00"/>
    <s v="ZP"/>
    <n v="10.81"/>
    <x v="0"/>
    <s v="A010"/>
    <s v="7107T"/>
    <n v="350000"/>
    <n v="350101"/>
    <s v="1110-1000-7107T"/>
    <n v="1401401"/>
    <n v="1401401"/>
    <s v="ZY"/>
    <s v="HRP1"/>
    <n v="350101"/>
    <s v="R"/>
    <s v=""/>
    <d v="2023-02-21T00:00:00"/>
    <d v="1899-12-30T09:40:42"/>
    <s v=""/>
    <s v=""/>
    <s v=""/>
    <s v="RCORTES005"/>
    <s v=""/>
    <s v="S1"/>
    <x v="1"/>
    <x v="1"/>
    <x v="7"/>
  </r>
  <r>
    <n v="2992796"/>
    <n v="955"/>
    <n v="2023"/>
    <s v="S"/>
    <x v="0"/>
    <s v="010-7810"/>
    <n v="955"/>
    <n v="955"/>
    <n v="9600328769"/>
    <x v="7"/>
    <d v="2023-02-28T00:00:00"/>
    <s v="ZP"/>
    <n v="5.68"/>
    <x v="0"/>
    <s v="A010"/>
    <s v="7107T"/>
    <n v="350000"/>
    <n v="350201"/>
    <s v="1110-1000-7107T"/>
    <n v="1764401"/>
    <n v="1764401"/>
    <s v="ZY"/>
    <s v="HRP1"/>
    <n v="350201"/>
    <s v="R"/>
    <s v=""/>
    <d v="2023-02-21T00:00:00"/>
    <d v="1899-12-30T09:42:53"/>
    <s v=""/>
    <s v=""/>
    <s v=""/>
    <s v="RCORTES005"/>
    <s v=""/>
    <s v="S1"/>
    <x v="1"/>
    <x v="4"/>
    <x v="18"/>
  </r>
  <r>
    <n v="2996375"/>
    <n v="1688"/>
    <n v="2023"/>
    <s v="S"/>
    <x v="0"/>
    <s v="010-7810"/>
    <n v="697"/>
    <n v="697"/>
    <n v="9600329008"/>
    <x v="7"/>
    <d v="2023-02-28T00:00:00"/>
    <s v="ZP"/>
    <n v="40.159999999999997"/>
    <x v="0"/>
    <s v="A010"/>
    <s v="7107T"/>
    <n v="350000"/>
    <n v="350101"/>
    <s v="1110-1000-7107T"/>
    <n v="1401401"/>
    <n v="1401401"/>
    <s v="ZY"/>
    <s v="HRP1"/>
    <n v="350101"/>
    <s v="R"/>
    <s v=""/>
    <d v="2023-02-28T00:00:00"/>
    <d v="1899-12-30T09:58:10"/>
    <s v=""/>
    <s v=""/>
    <s v=""/>
    <s v="RCORTES005"/>
    <s v=""/>
    <s v="S1"/>
    <x v="1"/>
    <x v="1"/>
    <x v="7"/>
  </r>
  <r>
    <n v="2996411"/>
    <n v="1389"/>
    <n v="2023"/>
    <s v="S"/>
    <x v="0"/>
    <s v="010-7810"/>
    <n v="398"/>
    <n v="398"/>
    <n v="9600329324"/>
    <x v="7"/>
    <d v="2023-02-28T00:00:00"/>
    <s v="ZP"/>
    <n v="5"/>
    <x v="0"/>
    <s v="A010"/>
    <s v="7107T"/>
    <n v="350000"/>
    <n v="350201"/>
    <s v="1110-1000-7107T"/>
    <n v="1764401"/>
    <n v="1764401"/>
    <s v="ZY"/>
    <s v="HRP1"/>
    <n v="350201"/>
    <s v="R"/>
    <s v=""/>
    <d v="2023-03-06T00:00:00"/>
    <d v="1899-12-30T16:29:12"/>
    <s v=""/>
    <s v=""/>
    <s v=""/>
    <s v="RCORTES005"/>
    <s v=""/>
    <s v="S1"/>
    <x v="1"/>
    <x v="4"/>
    <x v="18"/>
  </r>
  <r>
    <n v="2997979"/>
    <n v="18714"/>
    <n v="2023"/>
    <s v="S"/>
    <x v="0"/>
    <s v="010-7810"/>
    <n v="876"/>
    <n v="876"/>
    <n v="9600329662"/>
    <x v="7"/>
    <d v="2023-02-28T00:00:00"/>
    <s v="ZP"/>
    <n v="8.25"/>
    <x v="0"/>
    <s v="A010"/>
    <s v="7107T"/>
    <n v="350000"/>
    <n v="350101"/>
    <s v="1110-1000-7107T"/>
    <n v="1401401"/>
    <n v="1401401"/>
    <s v="ZY"/>
    <s v="HRP1"/>
    <n v="350101"/>
    <s v="R"/>
    <s v=""/>
    <d v="2023-03-06T00:00:00"/>
    <d v="1899-12-30T16:59:30"/>
    <s v=""/>
    <s v=""/>
    <s v=""/>
    <s v="RCORTES005"/>
    <s v=""/>
    <s v="S1"/>
    <x v="1"/>
    <x v="1"/>
    <x v="7"/>
  </r>
  <r>
    <n v="2997979"/>
    <n v="10570"/>
    <n v="2023"/>
    <s v="S"/>
    <x v="0"/>
    <s v="010-7810"/>
    <n v="660"/>
    <n v="660"/>
    <n v="9600329654"/>
    <x v="7"/>
    <d v="2023-02-28T00:00:00"/>
    <s v="ZP"/>
    <n v="4.08"/>
    <x v="0"/>
    <s v="A010"/>
    <s v="7107T"/>
    <n v="350000"/>
    <n v="350201"/>
    <s v="1110-1000-7107T"/>
    <n v="1764401"/>
    <n v="1764401"/>
    <s v="ZY"/>
    <s v="HRP1"/>
    <n v="350201"/>
    <s v="R"/>
    <s v=""/>
    <d v="2023-03-06T00:00:00"/>
    <d v="1899-12-30T16:59:30"/>
    <s v=""/>
    <s v=""/>
    <s v=""/>
    <s v="RCORTES005"/>
    <s v=""/>
    <s v="S1"/>
    <x v="1"/>
    <x v="4"/>
    <x v="18"/>
  </r>
  <r>
    <n v="2999513"/>
    <n v="5416"/>
    <n v="2023"/>
    <s v="S"/>
    <x v="0"/>
    <s v="010-7810"/>
    <n v="461"/>
    <n v="461"/>
    <n v="9600329672"/>
    <x v="7"/>
    <d v="2023-02-28T00:00:00"/>
    <s v="ZP"/>
    <n v="4.6500000000000004"/>
    <x v="0"/>
    <s v="A010"/>
    <s v="7107T"/>
    <n v="350000"/>
    <n v="350201"/>
    <s v="1110-1000-7107T"/>
    <n v="1764401"/>
    <n v="1764401"/>
    <s v="ZY"/>
    <s v="HRP1"/>
    <n v="350201"/>
    <s v="R"/>
    <s v=""/>
    <d v="2023-03-06T00:00:00"/>
    <d v="1899-12-30T17:03:08"/>
    <s v=""/>
    <s v=""/>
    <s v=""/>
    <s v="RCORTES005"/>
    <s v=""/>
    <s v="S1"/>
    <x v="1"/>
    <x v="4"/>
    <x v="18"/>
  </r>
  <r>
    <n v="3001019"/>
    <n v="1951"/>
    <n v="2023"/>
    <s v="S"/>
    <x v="0"/>
    <s v="010-7810"/>
    <n v="960"/>
    <n v="960"/>
    <n v="9600329841"/>
    <x v="8"/>
    <d v="2023-03-10T00:00:00"/>
    <s v="ZP"/>
    <n v="3.2"/>
    <x v="0"/>
    <s v="A010"/>
    <s v="7107T"/>
    <n v="350000"/>
    <n v="350101"/>
    <s v="1110-1000-7107T"/>
    <n v="1401401"/>
    <n v="1401401"/>
    <s v="ZY"/>
    <s v="HRP1"/>
    <n v="350101"/>
    <s v="R"/>
    <s v=""/>
    <d v="2023-03-07T00:00:00"/>
    <d v="1899-12-30T12:39:06"/>
    <s v=""/>
    <s v=""/>
    <s v=""/>
    <s v="RCORTES005"/>
    <s v=""/>
    <s v="S1"/>
    <x v="1"/>
    <x v="1"/>
    <x v="7"/>
  </r>
  <r>
    <n v="3001020"/>
    <n v="146"/>
    <n v="2023"/>
    <s v="S"/>
    <x v="0"/>
    <s v="010-7810"/>
    <n v="146"/>
    <n v="146"/>
    <n v="9600329795"/>
    <x v="8"/>
    <d v="2023-03-10T00:00:00"/>
    <s v="ZP"/>
    <n v="4.0999999999999996"/>
    <x v="0"/>
    <s v="A010"/>
    <s v="7107T"/>
    <n v="350000"/>
    <n v="350101"/>
    <s v="1110-1000-7107T"/>
    <n v="1401401"/>
    <n v="1401401"/>
    <s v="ZY"/>
    <s v="HRP1"/>
    <n v="350101"/>
    <s v="R"/>
    <s v=""/>
    <d v="2023-03-07T00:00:00"/>
    <d v="1899-12-30T12:32:40"/>
    <s v=""/>
    <s v=""/>
    <s v=""/>
    <s v="RCORTES005"/>
    <s v=""/>
    <s v="S1"/>
    <x v="1"/>
    <x v="1"/>
    <x v="7"/>
  </r>
  <r>
    <n v="3001068"/>
    <n v="482"/>
    <n v="2023"/>
    <s v="S"/>
    <x v="0"/>
    <s v="010-7810"/>
    <n v="482"/>
    <n v="482"/>
    <n v="9600329896"/>
    <x v="8"/>
    <d v="2023-03-10T00:00:00"/>
    <s v="ZP"/>
    <n v="2.4300000000000002"/>
    <x v="0"/>
    <s v="A010"/>
    <s v="7107T"/>
    <n v="350000"/>
    <n v="350101"/>
    <s v="1110-1000-7107T"/>
    <n v="1401401"/>
    <n v="1401401"/>
    <s v="ZY"/>
    <s v="HRP1"/>
    <n v="350101"/>
    <s v="R"/>
    <s v=""/>
    <d v="2023-03-07T00:00:00"/>
    <d v="1899-12-30T12:54:33"/>
    <s v=""/>
    <s v=""/>
    <s v=""/>
    <s v="RCORTES005"/>
    <s v=""/>
    <s v="S1"/>
    <x v="1"/>
    <x v="1"/>
    <x v="7"/>
  </r>
  <r>
    <n v="3001093"/>
    <n v="536"/>
    <n v="2023"/>
    <s v="S"/>
    <x v="0"/>
    <s v="010-7810"/>
    <n v="536"/>
    <n v="536"/>
    <n v="9600329817"/>
    <x v="8"/>
    <d v="2023-03-10T00:00:00"/>
    <s v="ZP"/>
    <n v="6.34"/>
    <x v="0"/>
    <s v="A010"/>
    <s v="7107T"/>
    <n v="350000"/>
    <n v="350101"/>
    <s v="1110-1000-7107T"/>
    <n v="1401401"/>
    <n v="1401401"/>
    <s v="ZY"/>
    <s v="HRP1"/>
    <n v="350101"/>
    <s v="R"/>
    <s v=""/>
    <d v="2023-03-07T00:00:00"/>
    <d v="1899-12-30T12:34:05"/>
    <s v=""/>
    <s v=""/>
    <s v=""/>
    <s v="RCORTES005"/>
    <s v=""/>
    <s v="S1"/>
    <x v="1"/>
    <x v="1"/>
    <x v="7"/>
  </r>
  <r>
    <n v="3001112"/>
    <n v="1757"/>
    <n v="2023"/>
    <s v="S"/>
    <x v="0"/>
    <s v="010-7810"/>
    <n v="766"/>
    <n v="766"/>
    <n v="9600329770"/>
    <x v="8"/>
    <d v="2023-03-10T00:00:00"/>
    <s v="ZP"/>
    <n v="0.64"/>
    <x v="0"/>
    <s v="A010"/>
    <s v="7107T"/>
    <n v="350000"/>
    <n v="350101"/>
    <s v="1110-1000-7107T"/>
    <n v="1465801"/>
    <n v="1465801"/>
    <s v="ZY"/>
    <s v="HRP1"/>
    <n v="350101"/>
    <s v="R"/>
    <s v=""/>
    <d v="2023-03-07T00:00:00"/>
    <d v="1899-12-30T12:33:49"/>
    <s v=""/>
    <s v=""/>
    <s v=""/>
    <s v="RCORTES005"/>
    <s v=""/>
    <s v="S1"/>
    <x v="1"/>
    <x v="0"/>
    <x v="7"/>
  </r>
  <r>
    <n v="3001128"/>
    <n v="1599"/>
    <n v="2023"/>
    <s v="S"/>
    <x v="0"/>
    <s v="010-7810"/>
    <n v="608"/>
    <n v="608"/>
    <n v="9600329972"/>
    <x v="8"/>
    <d v="2023-03-31T00:00:00"/>
    <s v="ZP"/>
    <n v="6.12"/>
    <x v="0"/>
    <s v="A010"/>
    <s v="7107T"/>
    <n v="350000"/>
    <n v="350201"/>
    <s v="1110-1000-7107T"/>
    <n v="1764401"/>
    <n v="1764401"/>
    <s v="ZY"/>
    <s v="HRP1"/>
    <n v="350201"/>
    <s v="R"/>
    <s v=""/>
    <d v="2023-03-21T00:00:00"/>
    <d v="1899-12-30T09:50:51"/>
    <s v=""/>
    <s v=""/>
    <s v=""/>
    <s v="RCORTES005"/>
    <s v=""/>
    <s v="S1"/>
    <x v="1"/>
    <x v="4"/>
    <x v="18"/>
  </r>
  <r>
    <n v="3001188"/>
    <n v="4609"/>
    <n v="2023"/>
    <s v="S"/>
    <x v="0"/>
    <s v="010-7810"/>
    <n v="645"/>
    <n v="645"/>
    <n v="9600330392"/>
    <x v="8"/>
    <d v="2023-03-31T00:00:00"/>
    <s v="ZP"/>
    <n v="5.69"/>
    <x v="0"/>
    <s v="A010"/>
    <s v="7107T"/>
    <n v="350000"/>
    <n v="350201"/>
    <s v="1110-1000-7107T"/>
    <n v="1764401"/>
    <n v="1764401"/>
    <s v="ZY"/>
    <s v="HRP1"/>
    <n v="350201"/>
    <s v="R"/>
    <s v=""/>
    <d v="2023-03-21T00:00:00"/>
    <d v="1899-12-30T10:29:58"/>
    <s v=""/>
    <s v=""/>
    <s v=""/>
    <s v="RCORTES005"/>
    <s v=""/>
    <s v="S1"/>
    <x v="1"/>
    <x v="4"/>
    <x v="18"/>
  </r>
  <r>
    <n v="3001225"/>
    <n v="24914"/>
    <n v="2023"/>
    <s v="S"/>
    <x v="0"/>
    <s v="010-7810"/>
    <n v="139"/>
    <n v="139"/>
    <n v="9600330439"/>
    <x v="8"/>
    <d v="2023-03-31T00:00:00"/>
    <s v="ZP"/>
    <n v="11.35"/>
    <x v="0"/>
    <s v="A010"/>
    <s v="7107T"/>
    <n v="350000"/>
    <n v="350101"/>
    <s v="1110-1000-7107T"/>
    <n v="1401401"/>
    <n v="1401401"/>
    <s v="ZY"/>
    <s v="HRP1"/>
    <n v="350101"/>
    <s v="R"/>
    <s v=""/>
    <d v="2023-03-21T00:00:00"/>
    <d v="1899-12-30T10:37:03"/>
    <s v=""/>
    <s v=""/>
    <s v=""/>
    <s v="RCORTES005"/>
    <s v=""/>
    <s v="S1"/>
    <x v="1"/>
    <x v="1"/>
    <x v="7"/>
  </r>
  <r>
    <n v="3001225"/>
    <n v="1684"/>
    <n v="2023"/>
    <s v="S"/>
    <x v="0"/>
    <s v="010-7810"/>
    <n v="693"/>
    <n v="693"/>
    <n v="9600330415"/>
    <x v="8"/>
    <d v="2023-03-31T00:00:00"/>
    <s v="ZP"/>
    <n v="5.12"/>
    <x v="0"/>
    <s v="A010"/>
    <s v="7107T"/>
    <n v="350000"/>
    <n v="350201"/>
    <s v="1110-1000-7107T"/>
    <n v="1764401"/>
    <n v="1764401"/>
    <s v="ZY"/>
    <s v="HRP1"/>
    <n v="350201"/>
    <s v="R"/>
    <s v=""/>
    <d v="2023-03-21T00:00:00"/>
    <d v="1899-12-30T10:37:03"/>
    <s v=""/>
    <s v=""/>
    <s v=""/>
    <s v="RCORTES005"/>
    <s v=""/>
    <s v="S1"/>
    <x v="1"/>
    <x v="4"/>
    <x v="18"/>
  </r>
  <r>
    <n v="3004458"/>
    <n v="5031"/>
    <n v="2023"/>
    <s v="S"/>
    <x v="0"/>
    <s v="010-7810"/>
    <n v="76"/>
    <n v="76"/>
    <n v="9600330559"/>
    <x v="8"/>
    <d v="2023-03-31T00:00:00"/>
    <s v="ZP"/>
    <n v="0.37"/>
    <x v="0"/>
    <s v="A010"/>
    <s v="7107T"/>
    <n v="350000"/>
    <n v="350101"/>
    <s v="1110-1000-7107T"/>
    <n v="1465801"/>
    <n v="1465801"/>
    <s v="ZY"/>
    <s v="HRP1"/>
    <n v="350101"/>
    <s v="R"/>
    <s v=""/>
    <d v="2023-04-03T00:00:00"/>
    <d v="1899-12-30T09:34:37"/>
    <s v=""/>
    <s v=""/>
    <s v=""/>
    <s v="RCORTES005"/>
    <s v=""/>
    <s v="S1"/>
    <x v="1"/>
    <x v="0"/>
    <x v="7"/>
  </r>
  <r>
    <n v="3004646"/>
    <n v="1206"/>
    <n v="2023"/>
    <s v="S"/>
    <x v="0"/>
    <s v="010-7810"/>
    <n v="215"/>
    <n v="215"/>
    <n v="9600330541"/>
    <x v="8"/>
    <d v="2023-03-31T00:00:00"/>
    <s v="ZP"/>
    <n v="-0.03"/>
    <x v="0"/>
    <s v="A010"/>
    <s v="7107T"/>
    <n v="350000"/>
    <n v="350101"/>
    <s v="1110-1000-7107T"/>
    <n v="1401401"/>
    <n v="1401401"/>
    <s v="ZY"/>
    <s v="HRP1"/>
    <n v="350101"/>
    <s v="R"/>
    <s v=""/>
    <d v="2023-04-03T00:00:00"/>
    <d v="1899-12-30T09:24:06"/>
    <s v=""/>
    <s v=""/>
    <s v=""/>
    <s v="RCORTES005"/>
    <s v=""/>
    <s v="S1"/>
    <x v="1"/>
    <x v="1"/>
    <x v="7"/>
  </r>
  <r>
    <n v="3005453"/>
    <n v="1966"/>
    <n v="2023"/>
    <s v="S"/>
    <x v="0"/>
    <s v="010-7810"/>
    <n v="975"/>
    <n v="975"/>
    <n v="9600330704"/>
    <x v="8"/>
    <d v="2023-03-31T00:00:00"/>
    <s v="ZP"/>
    <n v="40.22"/>
    <x v="0"/>
    <s v="A010"/>
    <s v="7107T"/>
    <n v="350000"/>
    <n v="350101"/>
    <s v="1110-1000-7107T"/>
    <n v="1401401"/>
    <n v="1401401"/>
    <s v="ZY"/>
    <s v="HRP1"/>
    <n v="350101"/>
    <s v="R"/>
    <s v=""/>
    <d v="2023-04-03T00:00:00"/>
    <d v="1899-12-30T09:51:20"/>
    <s v=""/>
    <s v=""/>
    <s v=""/>
    <s v="RCORTES005"/>
    <s v=""/>
    <s v="S1"/>
    <x v="1"/>
    <x v="1"/>
    <x v="7"/>
  </r>
  <r>
    <n v="3005484"/>
    <n v="1213"/>
    <n v="2023"/>
    <s v="S"/>
    <x v="0"/>
    <s v="010-7810"/>
    <n v="222"/>
    <n v="222"/>
    <n v="9600331021"/>
    <x v="8"/>
    <d v="2023-03-31T00:00:00"/>
    <s v="ZP"/>
    <n v="4.45"/>
    <x v="0"/>
    <s v="A010"/>
    <s v="7107T"/>
    <n v="350000"/>
    <n v="350201"/>
    <s v="1110-1000-7107T"/>
    <n v="1764401"/>
    <n v="1764401"/>
    <s v="ZY"/>
    <s v="HRP1"/>
    <n v="350201"/>
    <s v="R"/>
    <s v=""/>
    <d v="2023-04-04T00:00:00"/>
    <d v="1899-12-30T09:54:01"/>
    <s v=""/>
    <s v=""/>
    <s v=""/>
    <s v="RCORTES005"/>
    <s v=""/>
    <s v="S1"/>
    <x v="1"/>
    <x v="4"/>
    <x v="18"/>
  </r>
  <r>
    <n v="3007708"/>
    <n v="341"/>
    <n v="2023"/>
    <s v="S"/>
    <x v="0"/>
    <s v="010-7810"/>
    <n v="341"/>
    <n v="341"/>
    <n v="9600331309"/>
    <x v="8"/>
    <d v="2023-03-31T00:00:00"/>
    <s v="ZP"/>
    <n v="3.7"/>
    <x v="0"/>
    <s v="A010"/>
    <s v="7107T"/>
    <n v="350000"/>
    <n v="350201"/>
    <s v="1110-1000-7107T"/>
    <n v="1764401"/>
    <n v="1764401"/>
    <s v="ZY"/>
    <s v="HRP1"/>
    <n v="350201"/>
    <s v="R"/>
    <s v=""/>
    <d v="2023-04-05T00:00:00"/>
    <d v="1899-12-30T13:09:09"/>
    <s v=""/>
    <s v=""/>
    <s v=""/>
    <s v="RCORTES005"/>
    <s v=""/>
    <s v="S1"/>
    <x v="1"/>
    <x v="4"/>
    <x v="18"/>
  </r>
  <r>
    <n v="3007708"/>
    <n v="22449"/>
    <n v="2023"/>
    <s v="S"/>
    <x v="0"/>
    <s v="010-7810"/>
    <n v="647"/>
    <n v="647"/>
    <n v="9600331331"/>
    <x v="8"/>
    <d v="2023-03-31T00:00:00"/>
    <s v="ZP"/>
    <n v="9.23"/>
    <x v="0"/>
    <s v="A010"/>
    <s v="7107T"/>
    <n v="350000"/>
    <n v="350101"/>
    <s v="1110-1000-7107T"/>
    <n v="1401401"/>
    <n v="1401401"/>
    <s v="ZY"/>
    <s v="HRP1"/>
    <n v="350101"/>
    <s v="R"/>
    <s v=""/>
    <d v="2023-04-05T00:00:00"/>
    <d v="1899-12-30T13:09:09"/>
    <s v=""/>
    <s v=""/>
    <s v=""/>
    <s v="RCORTES005"/>
    <s v=""/>
    <s v="S1"/>
    <x v="1"/>
    <x v="1"/>
    <x v="7"/>
  </r>
  <r>
    <n v="3009352"/>
    <n v="2775"/>
    <n v="2023"/>
    <s v="S"/>
    <x v="0"/>
    <s v="010-7810"/>
    <n v="793"/>
    <n v="793"/>
    <n v="9600331564"/>
    <x v="8"/>
    <d v="2023-03-31T00:00:00"/>
    <s v="ZP"/>
    <n v="4.13"/>
    <x v="0"/>
    <s v="A010"/>
    <s v="7107T"/>
    <n v="350000"/>
    <n v="350201"/>
    <s v="1110-1000-7107T"/>
    <n v="1764401"/>
    <n v="1764401"/>
    <s v="ZY"/>
    <s v="HRP1"/>
    <n v="350201"/>
    <s v="R"/>
    <s v=""/>
    <d v="2023-04-13T00:00:00"/>
    <d v="1899-12-30T11:31:54"/>
    <s v=""/>
    <s v=""/>
    <s v=""/>
    <s v="RCORTES005"/>
    <s v=""/>
    <s v="S1"/>
    <x v="1"/>
    <x v="4"/>
    <x v="18"/>
  </r>
  <r>
    <n v="2981807"/>
    <n v="1119"/>
    <n v="2023"/>
    <s v="S"/>
    <x v="0"/>
    <s v="010-7810"/>
    <n v="128"/>
    <n v="128"/>
    <n v="9600326471"/>
    <x v="6"/>
    <d v="2023-01-12T00:00:00"/>
    <s v="ZP"/>
    <n v="2"/>
    <x v="0"/>
    <s v="A010"/>
    <s v="7107T"/>
    <n v="360000"/>
    <n v="360101"/>
    <s v="1110-1000-7107T"/>
    <n v="1465801"/>
    <n v="1465801"/>
    <s v="ZY"/>
    <s v="HRP1"/>
    <n v="360101"/>
    <s v="R"/>
    <s v=""/>
    <d v="2023-01-06T00:00:00"/>
    <d v="1899-12-30T16:12:25"/>
    <s v=""/>
    <s v=""/>
    <s v=""/>
    <s v="RCORTES005"/>
    <s v=""/>
    <s v="S1"/>
    <x v="1"/>
    <x v="0"/>
    <x v="8"/>
  </r>
  <r>
    <n v="2981816"/>
    <n v="1610"/>
    <n v="2023"/>
    <s v="S"/>
    <x v="0"/>
    <s v="010-7810"/>
    <n v="619"/>
    <n v="619"/>
    <n v="9600326494"/>
    <x v="6"/>
    <d v="2023-01-12T00:00:00"/>
    <s v="ZP"/>
    <n v="4.16"/>
    <x v="0"/>
    <s v="A010"/>
    <s v="7107T"/>
    <n v="360000"/>
    <n v="360101"/>
    <s v="1110-1000-7107T"/>
    <n v="1465801"/>
    <n v="1465801"/>
    <s v="ZY"/>
    <s v="HRP1"/>
    <n v="360101"/>
    <s v="R"/>
    <s v=""/>
    <d v="2023-01-06T00:00:00"/>
    <d v="1899-12-30T16:13:31"/>
    <s v=""/>
    <s v=""/>
    <s v=""/>
    <s v="RCORTES005"/>
    <s v=""/>
    <s v="S1"/>
    <x v="1"/>
    <x v="0"/>
    <x v="8"/>
  </r>
  <r>
    <n v="2981842"/>
    <n v="602"/>
    <n v="2023"/>
    <s v="S"/>
    <x v="0"/>
    <s v="010-7810"/>
    <n v="602"/>
    <n v="602"/>
    <n v="9600326510"/>
    <x v="6"/>
    <d v="2023-01-12T00:00:00"/>
    <s v="ZP"/>
    <n v="2.08"/>
    <x v="0"/>
    <s v="A010"/>
    <s v="7107T"/>
    <n v="360000"/>
    <n v="360101"/>
    <s v="1110-1000-7107T"/>
    <n v="1465801"/>
    <n v="1465801"/>
    <s v="ZY"/>
    <s v="HRP1"/>
    <n v="360101"/>
    <s v="R"/>
    <s v=""/>
    <d v="2023-01-06T00:00:00"/>
    <d v="1899-12-30T16:14:25"/>
    <s v=""/>
    <s v=""/>
    <s v=""/>
    <s v="RCORTES005"/>
    <s v=""/>
    <s v="S1"/>
    <x v="1"/>
    <x v="0"/>
    <x v="8"/>
  </r>
  <r>
    <n v="2981949"/>
    <n v="497"/>
    <n v="2023"/>
    <s v="S"/>
    <x v="0"/>
    <s v="010-7810"/>
    <n v="497"/>
    <n v="497"/>
    <n v="9600326673"/>
    <x v="6"/>
    <d v="2023-01-31T00:00:00"/>
    <s v="ZP"/>
    <n v="17.55"/>
    <x v="0"/>
    <s v="A010"/>
    <s v="7107T"/>
    <n v="360000"/>
    <n v="360201"/>
    <s v="1110-1000-7107T"/>
    <n v="1764401"/>
    <n v="1764401"/>
    <s v="ZY"/>
    <s v="HRP1"/>
    <n v="360201"/>
    <s v="R"/>
    <s v=""/>
    <d v="2023-01-19T00:00:00"/>
    <d v="1899-12-30T08:53:32"/>
    <s v=""/>
    <s v=""/>
    <s v=""/>
    <s v="RCORTES005"/>
    <s v=""/>
    <s v="S1"/>
    <x v="1"/>
    <x v="4"/>
    <x v="19"/>
  </r>
  <r>
    <n v="2981961"/>
    <n v="2648"/>
    <n v="2023"/>
    <s v="S"/>
    <x v="0"/>
    <s v="010-7810"/>
    <n v="666"/>
    <n v="666"/>
    <n v="9600327037"/>
    <x v="6"/>
    <d v="2023-01-31T00:00:00"/>
    <s v="ZP"/>
    <n v="26.93"/>
    <x v="0"/>
    <s v="A010"/>
    <s v="7107T"/>
    <n v="360000"/>
    <n v="360101"/>
    <s v="1110-1000-7107T"/>
    <n v="1401401"/>
    <n v="1401401"/>
    <s v="ZY"/>
    <s v="HRP1"/>
    <n v="360101"/>
    <s v="R"/>
    <s v=""/>
    <d v="2023-01-19T00:00:00"/>
    <d v="1899-12-30T09:18:55"/>
    <s v=""/>
    <s v=""/>
    <s v=""/>
    <s v="RCORTES005"/>
    <s v=""/>
    <s v="S1"/>
    <x v="1"/>
    <x v="1"/>
    <x v="8"/>
  </r>
  <r>
    <n v="2982019"/>
    <n v="21056"/>
    <n v="2023"/>
    <s v="S"/>
    <x v="0"/>
    <s v="010-7810"/>
    <n v="245"/>
    <n v="245"/>
    <n v="9600327105"/>
    <x v="6"/>
    <d v="2023-01-31T00:00:00"/>
    <s v="ZP"/>
    <n v="32.619999999999997"/>
    <x v="0"/>
    <s v="A010"/>
    <s v="7107T"/>
    <n v="360000"/>
    <n v="360201"/>
    <s v="1110-1000-7107T"/>
    <n v="1764401"/>
    <n v="1764401"/>
    <s v="ZY"/>
    <s v="HRP1"/>
    <n v="360201"/>
    <s v="R"/>
    <s v=""/>
    <d v="2023-01-19T00:00:00"/>
    <d v="1899-12-30T09:31:05"/>
    <s v=""/>
    <s v=""/>
    <s v=""/>
    <s v="RCORTES005"/>
    <s v=""/>
    <s v="S1"/>
    <x v="1"/>
    <x v="4"/>
    <x v="19"/>
  </r>
  <r>
    <n v="2984919"/>
    <n v="3479"/>
    <n v="2023"/>
    <s v="S"/>
    <x v="0"/>
    <s v="010-7810"/>
    <n v="506"/>
    <n v="506"/>
    <n v="9600327237"/>
    <x v="6"/>
    <d v="2023-01-31T00:00:00"/>
    <s v="ZP"/>
    <n v="2.08"/>
    <x v="0"/>
    <s v="A010"/>
    <s v="7107T"/>
    <n v="360000"/>
    <n v="360101"/>
    <s v="1110-1000-7107T"/>
    <n v="1465801"/>
    <n v="1465801"/>
    <s v="ZY"/>
    <s v="HRP1"/>
    <n v="360101"/>
    <s v="R"/>
    <s v=""/>
    <d v="2023-01-31T00:00:00"/>
    <d v="1899-12-30T09:19:21"/>
    <s v=""/>
    <s v=""/>
    <s v=""/>
    <s v="RCORTES005"/>
    <s v=""/>
    <s v="S1"/>
    <x v="1"/>
    <x v="0"/>
    <x v="8"/>
  </r>
  <r>
    <n v="2984947"/>
    <n v="2215"/>
    <n v="2023"/>
    <s v="S"/>
    <x v="0"/>
    <s v="010-7810"/>
    <n v="233"/>
    <n v="233"/>
    <n v="9600327326"/>
    <x v="6"/>
    <d v="2023-01-31T00:00:00"/>
    <s v="ZP"/>
    <n v="211.07"/>
    <x v="0"/>
    <s v="A010"/>
    <s v="7107T"/>
    <n v="360000"/>
    <n v="360101"/>
    <s v="1110-1000-7107T"/>
    <n v="1401401"/>
    <n v="1401401"/>
    <s v="ZY"/>
    <s v="HRP1"/>
    <n v="360101"/>
    <s v="R"/>
    <s v=""/>
    <d v="2023-01-31T00:00:00"/>
    <d v="1899-12-30T09:25:11"/>
    <s v=""/>
    <s v=""/>
    <s v=""/>
    <s v="RCORTES005"/>
    <s v=""/>
    <s v="S1"/>
    <x v="1"/>
    <x v="1"/>
    <x v="8"/>
  </r>
  <r>
    <n v="2985119"/>
    <n v="1656"/>
    <n v="2023"/>
    <s v="S"/>
    <x v="0"/>
    <s v="010-7810"/>
    <n v="665"/>
    <n v="665"/>
    <n v="9600327655"/>
    <x v="6"/>
    <d v="2023-01-31T00:00:00"/>
    <s v="ZP"/>
    <n v="35.1"/>
    <x v="0"/>
    <s v="A010"/>
    <s v="7107T"/>
    <n v="360000"/>
    <n v="360201"/>
    <s v="1110-1000-7107T"/>
    <n v="1764401"/>
    <n v="1764401"/>
    <s v="ZY"/>
    <s v="HRP1"/>
    <n v="360201"/>
    <s v="R"/>
    <s v=""/>
    <d v="2023-02-06T00:00:00"/>
    <d v="1899-12-30T09:31:21"/>
    <s v=""/>
    <s v=""/>
    <s v=""/>
    <s v="RCORTES005"/>
    <s v=""/>
    <s v="S1"/>
    <x v="1"/>
    <x v="4"/>
    <x v="19"/>
  </r>
  <r>
    <n v="2985942"/>
    <n v="5080"/>
    <n v="2023"/>
    <s v="S"/>
    <x v="0"/>
    <s v="010-7810"/>
    <n v="125"/>
    <n v="125"/>
    <n v="9600327251"/>
    <x v="6"/>
    <d v="2023-01-31T00:00:00"/>
    <s v="ZP"/>
    <n v="2"/>
    <x v="0"/>
    <s v="A010"/>
    <s v="7107T"/>
    <n v="360000"/>
    <n v="360101"/>
    <s v="1110-1000-7107T"/>
    <n v="1465801"/>
    <n v="1465801"/>
    <s v="ZY"/>
    <s v="HRP1"/>
    <n v="360101"/>
    <s v="R"/>
    <s v=""/>
    <d v="2023-01-31T00:00:00"/>
    <d v="1899-12-30T09:17:06"/>
    <s v=""/>
    <s v=""/>
    <s v=""/>
    <s v="RCORTES005"/>
    <s v=""/>
    <s v="S1"/>
    <x v="1"/>
    <x v="0"/>
    <x v="8"/>
  </r>
  <r>
    <n v="2985949"/>
    <n v="6711"/>
    <n v="2023"/>
    <s v="S"/>
    <x v="0"/>
    <s v="010-7810"/>
    <n v="765"/>
    <n v="765"/>
    <n v="9600328010"/>
    <x v="6"/>
    <d v="2023-01-31T00:00:00"/>
    <s v="ZP"/>
    <n v="32.619999999999997"/>
    <x v="0"/>
    <s v="A010"/>
    <s v="7107T"/>
    <n v="360000"/>
    <n v="360201"/>
    <s v="1110-1000-7107T"/>
    <n v="1764401"/>
    <n v="1764401"/>
    <s v="ZY"/>
    <s v="HRP1"/>
    <n v="360201"/>
    <s v="R"/>
    <s v=""/>
    <d v="2023-02-06T00:00:00"/>
    <d v="1899-12-30T10:00:31"/>
    <s v=""/>
    <s v=""/>
    <s v=""/>
    <s v="RCORTES005"/>
    <s v=""/>
    <s v="S1"/>
    <x v="1"/>
    <x v="4"/>
    <x v="19"/>
  </r>
  <r>
    <n v="2985949"/>
    <n v="5156"/>
    <n v="2023"/>
    <s v="S"/>
    <x v="0"/>
    <s v="010-7810"/>
    <n v="201"/>
    <n v="201"/>
    <n v="9600328009"/>
    <x v="6"/>
    <d v="2023-01-31T00:00:00"/>
    <s v="ZP"/>
    <n v="56.76"/>
    <x v="0"/>
    <s v="A010"/>
    <s v="7107T"/>
    <n v="360000"/>
    <n v="360101"/>
    <s v="1110-1000-7107T"/>
    <n v="1401401"/>
    <n v="1401401"/>
    <s v="ZY"/>
    <s v="HRP1"/>
    <n v="360101"/>
    <s v="R"/>
    <s v=""/>
    <d v="2023-02-06T00:00:00"/>
    <d v="1899-12-30T10:00:31"/>
    <s v=""/>
    <s v=""/>
    <s v=""/>
    <s v="RCORTES005"/>
    <s v=""/>
    <s v="S1"/>
    <x v="1"/>
    <x v="1"/>
    <x v="8"/>
  </r>
  <r>
    <n v="2986747"/>
    <n v="2814"/>
    <n v="2023"/>
    <s v="S"/>
    <x v="0"/>
    <s v="010-7810"/>
    <n v="832"/>
    <n v="832"/>
    <n v="9600328028"/>
    <x v="6"/>
    <d v="2023-01-31T00:00:00"/>
    <s v="ZP"/>
    <n v="32.619999999999997"/>
    <x v="0"/>
    <s v="A010"/>
    <s v="7107T"/>
    <n v="360000"/>
    <n v="360201"/>
    <s v="1110-1000-7107T"/>
    <n v="1764401"/>
    <n v="1764401"/>
    <s v="ZY"/>
    <s v="HRP1"/>
    <n v="360201"/>
    <s v="R"/>
    <s v=""/>
    <d v="2023-02-06T00:00:00"/>
    <d v="1899-12-30T10:04:55"/>
    <s v=""/>
    <s v=""/>
    <s v=""/>
    <s v="RCORTES005"/>
    <s v=""/>
    <s v="S1"/>
    <x v="1"/>
    <x v="4"/>
    <x v="19"/>
  </r>
  <r>
    <n v="2992560"/>
    <n v="1719"/>
    <n v="2023"/>
    <s v="S"/>
    <x v="0"/>
    <s v="010-7810"/>
    <n v="728"/>
    <n v="728"/>
    <n v="9600328146"/>
    <x v="7"/>
    <d v="2023-02-10T00:00:00"/>
    <s v="ZP"/>
    <n v="5.48"/>
    <x v="0"/>
    <s v="A010"/>
    <s v="7107T"/>
    <n v="360000"/>
    <n v="360101"/>
    <s v="1110-1000-7107T"/>
    <n v="1465801"/>
    <n v="1465801"/>
    <s v="ZY"/>
    <s v="HRP1"/>
    <n v="360101"/>
    <s v="R"/>
    <s v=""/>
    <d v="2023-02-07T00:00:00"/>
    <d v="1899-12-30T09:05:31"/>
    <s v=""/>
    <s v=""/>
    <s v=""/>
    <s v="RCORTES005"/>
    <s v=""/>
    <s v="S1"/>
    <x v="1"/>
    <x v="0"/>
    <x v="8"/>
  </r>
  <r>
    <n v="2992614"/>
    <n v="3054"/>
    <n v="2023"/>
    <s v="S"/>
    <x v="0"/>
    <s v="010-7810"/>
    <n v="81"/>
    <n v="81"/>
    <n v="9600328162"/>
    <x v="7"/>
    <d v="2023-02-10T00:00:00"/>
    <s v="ZP"/>
    <n v="2.4300000000000002"/>
    <x v="0"/>
    <s v="A010"/>
    <s v="7107T"/>
    <n v="360000"/>
    <n v="360101"/>
    <s v="1110-1000-7107T"/>
    <n v="1465801"/>
    <n v="1465801"/>
    <s v="ZY"/>
    <s v="HRP1"/>
    <n v="360101"/>
    <s v="R"/>
    <s v=""/>
    <d v="2023-02-07T00:00:00"/>
    <d v="1899-12-30T09:03:55"/>
    <s v=""/>
    <s v=""/>
    <s v=""/>
    <s v="RCORTES005"/>
    <s v=""/>
    <s v="S1"/>
    <x v="1"/>
    <x v="0"/>
    <x v="8"/>
  </r>
  <r>
    <n v="2992725"/>
    <n v="2444"/>
    <n v="2023"/>
    <s v="S"/>
    <x v="0"/>
    <s v="010-7810"/>
    <n v="462"/>
    <n v="462"/>
    <n v="9600328336"/>
    <x v="7"/>
    <d v="2023-02-28T00:00:00"/>
    <s v="ZP"/>
    <n v="32.17"/>
    <x v="0"/>
    <s v="A010"/>
    <s v="7107T"/>
    <n v="360000"/>
    <n v="360201"/>
    <s v="1110-1000-7107T"/>
    <n v="1764401"/>
    <n v="1764401"/>
    <s v="ZY"/>
    <s v="HRP1"/>
    <n v="360201"/>
    <s v="R"/>
    <s v=""/>
    <d v="2023-02-21T00:00:00"/>
    <d v="1899-12-30T08:53:40"/>
    <s v=""/>
    <s v=""/>
    <s v=""/>
    <s v="RCORTES005"/>
    <s v=""/>
    <s v="S1"/>
    <x v="1"/>
    <x v="4"/>
    <x v="19"/>
  </r>
  <r>
    <n v="2992766"/>
    <n v="20937"/>
    <n v="2023"/>
    <s v="S"/>
    <x v="0"/>
    <s v="010-7810"/>
    <n v="126"/>
    <n v="126"/>
    <n v="9600328764"/>
    <x v="7"/>
    <d v="2023-02-28T00:00:00"/>
    <s v="ZP"/>
    <n v="56.85"/>
    <x v="0"/>
    <s v="A010"/>
    <s v="7107T"/>
    <n v="360000"/>
    <n v="360101"/>
    <s v="1110-1000-7107T"/>
    <n v="1401401"/>
    <n v="1401401"/>
    <s v="ZY"/>
    <s v="HRP1"/>
    <n v="360101"/>
    <s v="R"/>
    <s v=""/>
    <d v="2023-02-21T00:00:00"/>
    <d v="1899-12-30T09:40:42"/>
    <s v=""/>
    <s v=""/>
    <s v=""/>
    <s v="RCORTES005"/>
    <s v=""/>
    <s v="S1"/>
    <x v="1"/>
    <x v="1"/>
    <x v="8"/>
  </r>
  <r>
    <n v="2992766"/>
    <n v="11145"/>
    <n v="2023"/>
    <s v="S"/>
    <x v="0"/>
    <s v="010-7810"/>
    <n v="244"/>
    <n v="244"/>
    <n v="9600328754"/>
    <x v="7"/>
    <d v="2023-02-28T00:00:00"/>
    <s v="ZP"/>
    <n v="29.9"/>
    <x v="0"/>
    <s v="A010"/>
    <s v="7107T"/>
    <n v="360000"/>
    <n v="360201"/>
    <s v="1110-1000-7107T"/>
    <n v="1764401"/>
    <n v="1764401"/>
    <s v="ZY"/>
    <s v="HRP1"/>
    <n v="360201"/>
    <s v="R"/>
    <s v=""/>
    <d v="2023-02-21T00:00:00"/>
    <d v="1899-12-30T09:40:42"/>
    <s v=""/>
    <s v=""/>
    <s v=""/>
    <s v="RCORTES005"/>
    <s v=""/>
    <s v="S1"/>
    <x v="1"/>
    <x v="4"/>
    <x v="19"/>
  </r>
  <r>
    <n v="2992796"/>
    <n v="953"/>
    <n v="2023"/>
    <s v="S"/>
    <x v="0"/>
    <s v="010-7810"/>
    <n v="953"/>
    <n v="953"/>
    <n v="9600328769"/>
    <x v="7"/>
    <d v="2023-02-28T00:00:00"/>
    <s v="ZP"/>
    <n v="29.9"/>
    <x v="0"/>
    <s v="A010"/>
    <s v="7107T"/>
    <n v="360000"/>
    <n v="360201"/>
    <s v="1110-1000-7107T"/>
    <n v="1764401"/>
    <n v="1764401"/>
    <s v="ZY"/>
    <s v="HRP1"/>
    <n v="360201"/>
    <s v="R"/>
    <s v=""/>
    <d v="2023-02-21T00:00:00"/>
    <d v="1899-12-30T09:42:53"/>
    <s v=""/>
    <s v=""/>
    <s v=""/>
    <s v="RCORTES005"/>
    <s v=""/>
    <s v="S1"/>
    <x v="1"/>
    <x v="4"/>
    <x v="19"/>
  </r>
  <r>
    <n v="2996375"/>
    <n v="1690"/>
    <n v="2023"/>
    <s v="S"/>
    <x v="0"/>
    <s v="010-7810"/>
    <n v="699"/>
    <n v="699"/>
    <n v="9600329008"/>
    <x v="7"/>
    <d v="2023-02-28T00:00:00"/>
    <s v="ZP"/>
    <n v="211.22"/>
    <x v="0"/>
    <s v="A010"/>
    <s v="7107T"/>
    <n v="360000"/>
    <n v="360101"/>
    <s v="1110-1000-7107T"/>
    <n v="1401401"/>
    <n v="1401401"/>
    <s v="ZY"/>
    <s v="HRP1"/>
    <n v="360101"/>
    <s v="R"/>
    <s v=""/>
    <d v="2023-02-28T00:00:00"/>
    <d v="1899-12-30T09:58:10"/>
    <s v=""/>
    <s v=""/>
    <s v=""/>
    <s v="RCORTES005"/>
    <s v=""/>
    <s v="S1"/>
    <x v="1"/>
    <x v="1"/>
    <x v="8"/>
  </r>
  <r>
    <n v="2996411"/>
    <n v="1387"/>
    <n v="2023"/>
    <s v="S"/>
    <x v="0"/>
    <s v="010-7810"/>
    <n v="396"/>
    <n v="396"/>
    <n v="9600329324"/>
    <x v="7"/>
    <d v="2023-02-28T00:00:00"/>
    <s v="ZP"/>
    <n v="26.32"/>
    <x v="0"/>
    <s v="A010"/>
    <s v="7107T"/>
    <n v="360000"/>
    <n v="360201"/>
    <s v="1110-1000-7107T"/>
    <n v="1764401"/>
    <n v="1764401"/>
    <s v="ZY"/>
    <s v="HRP1"/>
    <n v="360201"/>
    <s v="R"/>
    <s v=""/>
    <d v="2023-03-06T00:00:00"/>
    <d v="1899-12-30T16:29:12"/>
    <s v=""/>
    <s v=""/>
    <s v=""/>
    <s v="RCORTES005"/>
    <s v=""/>
    <s v="S1"/>
    <x v="1"/>
    <x v="4"/>
    <x v="19"/>
  </r>
  <r>
    <n v="2997979"/>
    <n v="10572"/>
    <n v="2023"/>
    <s v="S"/>
    <x v="0"/>
    <s v="010-7810"/>
    <n v="662"/>
    <n v="662"/>
    <n v="9600329654"/>
    <x v="7"/>
    <d v="2023-02-28T00:00:00"/>
    <s v="ZP"/>
    <n v="24.46"/>
    <x v="0"/>
    <s v="A010"/>
    <s v="7107T"/>
    <n v="360000"/>
    <n v="360201"/>
    <s v="1110-1000-7107T"/>
    <n v="1764401"/>
    <n v="1764401"/>
    <s v="ZY"/>
    <s v="HRP1"/>
    <n v="360201"/>
    <s v="R"/>
    <s v=""/>
    <d v="2023-03-06T00:00:00"/>
    <d v="1899-12-30T16:59:30"/>
    <s v=""/>
    <s v=""/>
    <s v=""/>
    <s v="RCORTES005"/>
    <s v=""/>
    <s v="S1"/>
    <x v="1"/>
    <x v="4"/>
    <x v="19"/>
  </r>
  <r>
    <n v="2997979"/>
    <n v="18716"/>
    <n v="2023"/>
    <s v="S"/>
    <x v="0"/>
    <s v="010-7810"/>
    <n v="878"/>
    <n v="878"/>
    <n v="9600329662"/>
    <x v="7"/>
    <d v="2023-02-28T00:00:00"/>
    <s v="ZP"/>
    <n v="43.41"/>
    <x v="0"/>
    <s v="A010"/>
    <s v="7107T"/>
    <n v="360000"/>
    <n v="360101"/>
    <s v="1110-1000-7107T"/>
    <n v="1401401"/>
    <n v="1401401"/>
    <s v="ZY"/>
    <s v="HRP1"/>
    <n v="360101"/>
    <s v="R"/>
    <s v=""/>
    <d v="2023-03-06T00:00:00"/>
    <d v="1899-12-30T16:59:30"/>
    <s v=""/>
    <s v=""/>
    <s v=""/>
    <s v="RCORTES005"/>
    <s v=""/>
    <s v="S1"/>
    <x v="1"/>
    <x v="1"/>
    <x v="8"/>
  </r>
  <r>
    <n v="2999513"/>
    <n v="5414"/>
    <n v="2023"/>
    <s v="S"/>
    <x v="0"/>
    <s v="010-7810"/>
    <n v="459"/>
    <n v="459"/>
    <n v="9600329672"/>
    <x v="7"/>
    <d v="2023-02-28T00:00:00"/>
    <s v="ZP"/>
    <n v="24.46"/>
    <x v="0"/>
    <s v="A010"/>
    <s v="7107T"/>
    <n v="360000"/>
    <n v="360201"/>
    <s v="1110-1000-7107T"/>
    <n v="1764401"/>
    <n v="1764401"/>
    <s v="ZY"/>
    <s v="HRP1"/>
    <n v="360201"/>
    <s v="R"/>
    <s v=""/>
    <d v="2023-03-06T00:00:00"/>
    <d v="1899-12-30T17:03:08"/>
    <s v=""/>
    <s v=""/>
    <s v=""/>
    <s v="RCORTES005"/>
    <s v=""/>
    <s v="S1"/>
    <x v="1"/>
    <x v="4"/>
    <x v="19"/>
  </r>
  <r>
    <n v="3001019"/>
    <n v="1947"/>
    <n v="2023"/>
    <s v="S"/>
    <x v="0"/>
    <s v="010-7810"/>
    <n v="956"/>
    <n v="956"/>
    <n v="9600329841"/>
    <x v="8"/>
    <d v="2023-03-10T00:00:00"/>
    <s v="ZP"/>
    <n v="18.97"/>
    <x v="0"/>
    <s v="A010"/>
    <s v="7107T"/>
    <n v="360000"/>
    <n v="360101"/>
    <s v="1110-1000-7107T"/>
    <n v="1401401"/>
    <n v="1401401"/>
    <s v="ZY"/>
    <s v="HRP1"/>
    <n v="360101"/>
    <s v="R"/>
    <s v=""/>
    <d v="2023-03-07T00:00:00"/>
    <d v="1899-12-30T12:39:06"/>
    <s v=""/>
    <s v=""/>
    <s v=""/>
    <s v="RCORTES005"/>
    <s v=""/>
    <s v="S1"/>
    <x v="1"/>
    <x v="1"/>
    <x v="8"/>
  </r>
  <r>
    <n v="3001020"/>
    <n v="145"/>
    <n v="2023"/>
    <s v="S"/>
    <x v="0"/>
    <s v="010-7810"/>
    <n v="145"/>
    <n v="145"/>
    <n v="9600329795"/>
    <x v="8"/>
    <d v="2023-03-10T00:00:00"/>
    <s v="ZP"/>
    <n v="19.600000000000001"/>
    <x v="0"/>
    <s v="A010"/>
    <s v="7107T"/>
    <n v="360000"/>
    <n v="360101"/>
    <s v="1110-1000-7107T"/>
    <n v="1401401"/>
    <n v="1401401"/>
    <s v="ZY"/>
    <s v="HRP1"/>
    <n v="360101"/>
    <s v="R"/>
    <s v=""/>
    <d v="2023-03-07T00:00:00"/>
    <d v="1899-12-30T12:32:40"/>
    <s v=""/>
    <s v=""/>
    <s v=""/>
    <s v="RCORTES005"/>
    <s v=""/>
    <s v="S1"/>
    <x v="1"/>
    <x v="1"/>
    <x v="8"/>
  </r>
  <r>
    <n v="3001068"/>
    <n v="480"/>
    <n v="2023"/>
    <s v="S"/>
    <x v="0"/>
    <s v="010-7810"/>
    <n v="480"/>
    <n v="480"/>
    <n v="9600329896"/>
    <x v="8"/>
    <d v="2023-03-10T00:00:00"/>
    <s v="ZP"/>
    <n v="13.56"/>
    <x v="0"/>
    <s v="A010"/>
    <s v="7107T"/>
    <n v="360000"/>
    <n v="360101"/>
    <s v="1110-1000-7107T"/>
    <n v="1401401"/>
    <n v="1401401"/>
    <s v="ZY"/>
    <s v="HRP1"/>
    <n v="360101"/>
    <s v="R"/>
    <s v=""/>
    <d v="2023-03-07T00:00:00"/>
    <d v="1899-12-30T12:54:33"/>
    <s v=""/>
    <s v=""/>
    <s v=""/>
    <s v="RCORTES005"/>
    <s v=""/>
    <s v="S1"/>
    <x v="1"/>
    <x v="1"/>
    <x v="8"/>
  </r>
  <r>
    <n v="3001093"/>
    <n v="530"/>
    <n v="2023"/>
    <s v="S"/>
    <x v="0"/>
    <s v="010-7810"/>
    <n v="530"/>
    <n v="530"/>
    <n v="9600329817"/>
    <x v="8"/>
    <d v="2023-03-10T00:00:00"/>
    <s v="ZP"/>
    <n v="37.9"/>
    <x v="0"/>
    <s v="A010"/>
    <s v="7107T"/>
    <n v="360000"/>
    <n v="360101"/>
    <s v="1110-1000-7107T"/>
    <n v="1401401"/>
    <n v="1401401"/>
    <s v="ZY"/>
    <s v="HRP1"/>
    <n v="360101"/>
    <s v="R"/>
    <s v=""/>
    <d v="2023-03-07T00:00:00"/>
    <d v="1899-12-30T12:34:05"/>
    <s v=""/>
    <s v=""/>
    <s v=""/>
    <s v="RCORTES005"/>
    <s v=""/>
    <s v="S1"/>
    <x v="1"/>
    <x v="1"/>
    <x v="8"/>
  </r>
  <r>
    <n v="3001112"/>
    <n v="1751"/>
    <n v="2023"/>
    <s v="S"/>
    <x v="0"/>
    <s v="010-7810"/>
    <n v="760"/>
    <n v="760"/>
    <n v="9600329770"/>
    <x v="8"/>
    <d v="2023-03-10T00:00:00"/>
    <s v="ZP"/>
    <n v="3.99"/>
    <x v="0"/>
    <s v="A010"/>
    <s v="7107T"/>
    <n v="360000"/>
    <n v="360101"/>
    <s v="1110-1000-7107T"/>
    <n v="1465801"/>
    <n v="1465801"/>
    <s v="ZY"/>
    <s v="HRP1"/>
    <n v="360101"/>
    <s v="R"/>
    <s v=""/>
    <d v="2023-03-07T00:00:00"/>
    <d v="1899-12-30T12:33:49"/>
    <s v=""/>
    <s v=""/>
    <s v=""/>
    <s v="RCORTES005"/>
    <s v=""/>
    <s v="S1"/>
    <x v="1"/>
    <x v="0"/>
    <x v="8"/>
  </r>
  <r>
    <n v="3001128"/>
    <n v="1597"/>
    <n v="2023"/>
    <s v="S"/>
    <x v="0"/>
    <s v="010-7810"/>
    <n v="606"/>
    <n v="606"/>
    <n v="9600329972"/>
    <x v="8"/>
    <d v="2023-03-31T00:00:00"/>
    <s v="ZP"/>
    <n v="32.17"/>
    <x v="0"/>
    <s v="A010"/>
    <s v="7107T"/>
    <n v="360000"/>
    <n v="360201"/>
    <s v="1110-1000-7107T"/>
    <n v="1764401"/>
    <n v="1764401"/>
    <s v="ZY"/>
    <s v="HRP1"/>
    <n v="360201"/>
    <s v="R"/>
    <s v=""/>
    <d v="2023-03-21T00:00:00"/>
    <d v="1899-12-30T09:50:51"/>
    <s v=""/>
    <s v=""/>
    <s v=""/>
    <s v="RCORTES005"/>
    <s v=""/>
    <s v="S1"/>
    <x v="1"/>
    <x v="4"/>
    <x v="19"/>
  </r>
  <r>
    <n v="3001188"/>
    <n v="4607"/>
    <n v="2023"/>
    <s v="S"/>
    <x v="0"/>
    <s v="010-7810"/>
    <n v="643"/>
    <n v="643"/>
    <n v="9600330392"/>
    <x v="8"/>
    <d v="2023-03-31T00:00:00"/>
    <s v="ZP"/>
    <n v="29.9"/>
    <x v="0"/>
    <s v="A010"/>
    <s v="7107T"/>
    <n v="360000"/>
    <n v="360201"/>
    <s v="1110-1000-7107T"/>
    <n v="1764401"/>
    <n v="1764401"/>
    <s v="ZY"/>
    <s v="HRP1"/>
    <n v="360201"/>
    <s v="R"/>
    <s v=""/>
    <d v="2023-03-21T00:00:00"/>
    <d v="1899-12-30T10:29:58"/>
    <s v=""/>
    <s v=""/>
    <s v=""/>
    <s v="RCORTES005"/>
    <s v=""/>
    <s v="S1"/>
    <x v="1"/>
    <x v="4"/>
    <x v="19"/>
  </r>
  <r>
    <n v="3001225"/>
    <n v="24916"/>
    <n v="2023"/>
    <s v="S"/>
    <x v="0"/>
    <s v="010-7810"/>
    <n v="141"/>
    <n v="141"/>
    <n v="9600330439"/>
    <x v="8"/>
    <d v="2023-03-31T00:00:00"/>
    <s v="ZP"/>
    <n v="59.7"/>
    <x v="0"/>
    <s v="A010"/>
    <s v="7107T"/>
    <n v="360000"/>
    <n v="360101"/>
    <s v="1110-1000-7107T"/>
    <n v="1401401"/>
    <n v="1401401"/>
    <s v="ZY"/>
    <s v="HRP1"/>
    <n v="360101"/>
    <s v="R"/>
    <s v=""/>
    <d v="2023-03-21T00:00:00"/>
    <d v="1899-12-30T10:37:03"/>
    <s v=""/>
    <s v=""/>
    <s v=""/>
    <s v="RCORTES005"/>
    <s v=""/>
    <s v="S1"/>
    <x v="1"/>
    <x v="1"/>
    <x v="8"/>
  </r>
  <r>
    <n v="3001225"/>
    <n v="1682"/>
    <n v="2023"/>
    <s v="S"/>
    <x v="0"/>
    <s v="010-7810"/>
    <n v="691"/>
    <n v="691"/>
    <n v="9600330415"/>
    <x v="8"/>
    <d v="2023-03-31T00:00:00"/>
    <s v="ZP"/>
    <n v="29.9"/>
    <x v="0"/>
    <s v="A010"/>
    <s v="7107T"/>
    <n v="360000"/>
    <n v="360201"/>
    <s v="1110-1000-7107T"/>
    <n v="1764401"/>
    <n v="1764401"/>
    <s v="ZY"/>
    <s v="HRP1"/>
    <n v="360201"/>
    <s v="R"/>
    <s v=""/>
    <d v="2023-03-21T00:00:00"/>
    <d v="1899-12-30T10:37:03"/>
    <s v=""/>
    <s v=""/>
    <s v=""/>
    <s v="RCORTES005"/>
    <s v=""/>
    <s v="S1"/>
    <x v="1"/>
    <x v="4"/>
    <x v="19"/>
  </r>
  <r>
    <n v="3004458"/>
    <n v="5078"/>
    <n v="2023"/>
    <s v="S"/>
    <x v="0"/>
    <s v="010-7810"/>
    <n v="123"/>
    <n v="123"/>
    <n v="9600330559"/>
    <x v="8"/>
    <d v="2023-03-31T00:00:00"/>
    <s v="ZP"/>
    <n v="2"/>
    <x v="0"/>
    <s v="A010"/>
    <s v="7107T"/>
    <n v="360000"/>
    <n v="360101"/>
    <s v="1110-1000-7107T"/>
    <n v="1465801"/>
    <n v="1465801"/>
    <s v="ZY"/>
    <s v="HRP1"/>
    <n v="360101"/>
    <s v="R"/>
    <s v=""/>
    <d v="2023-04-03T00:00:00"/>
    <d v="1899-12-30T09:34:37"/>
    <s v=""/>
    <s v=""/>
    <s v=""/>
    <s v="RCORTES005"/>
    <s v=""/>
    <s v="S1"/>
    <x v="1"/>
    <x v="0"/>
    <x v="8"/>
  </r>
  <r>
    <n v="3005453"/>
    <n v="1972"/>
    <n v="2023"/>
    <s v="S"/>
    <x v="0"/>
    <s v="010-7810"/>
    <n v="981"/>
    <n v="981"/>
    <n v="9600330704"/>
    <x v="8"/>
    <d v="2023-03-31T00:00:00"/>
    <s v="ZP"/>
    <n v="211.37"/>
    <x v="0"/>
    <s v="A010"/>
    <s v="7107T"/>
    <n v="360000"/>
    <n v="360101"/>
    <s v="1110-1000-7107T"/>
    <n v="1401401"/>
    <n v="1401401"/>
    <s v="ZY"/>
    <s v="HRP1"/>
    <n v="360101"/>
    <s v="R"/>
    <s v=""/>
    <d v="2023-04-03T00:00:00"/>
    <d v="1899-12-30T09:51:20"/>
    <s v=""/>
    <s v=""/>
    <s v=""/>
    <s v="RCORTES005"/>
    <s v=""/>
    <s v="S1"/>
    <x v="1"/>
    <x v="1"/>
    <x v="8"/>
  </r>
  <r>
    <n v="3005484"/>
    <n v="1203"/>
    <n v="2023"/>
    <s v="S"/>
    <x v="0"/>
    <s v="010-7810"/>
    <n v="212"/>
    <n v="212"/>
    <n v="9600331021"/>
    <x v="8"/>
    <d v="2023-03-31T00:00:00"/>
    <s v="ZP"/>
    <n v="23.4"/>
    <x v="0"/>
    <s v="A010"/>
    <s v="7107T"/>
    <n v="360000"/>
    <n v="360201"/>
    <s v="1110-1000-7107T"/>
    <n v="1764401"/>
    <n v="1764401"/>
    <s v="ZY"/>
    <s v="HRP1"/>
    <n v="360201"/>
    <s v="R"/>
    <s v=""/>
    <d v="2023-04-04T00:00:00"/>
    <d v="1899-12-30T09:54:01"/>
    <s v=""/>
    <s v=""/>
    <s v=""/>
    <s v="RCORTES005"/>
    <s v=""/>
    <s v="S1"/>
    <x v="1"/>
    <x v="4"/>
    <x v="19"/>
  </r>
  <r>
    <n v="3007708"/>
    <n v="286"/>
    <n v="2023"/>
    <s v="S"/>
    <x v="0"/>
    <s v="010-7810"/>
    <n v="286"/>
    <n v="286"/>
    <n v="9600331309"/>
    <x v="8"/>
    <d v="2023-03-31T00:00:00"/>
    <s v="ZP"/>
    <n v="21.74"/>
    <x v="0"/>
    <s v="A010"/>
    <s v="7107T"/>
    <n v="360000"/>
    <n v="360201"/>
    <s v="1110-1000-7107T"/>
    <n v="1764401"/>
    <n v="1764401"/>
    <s v="ZY"/>
    <s v="HRP1"/>
    <n v="360201"/>
    <s v="R"/>
    <s v=""/>
    <d v="2023-04-05T00:00:00"/>
    <d v="1899-12-30T13:09:09"/>
    <s v=""/>
    <s v=""/>
    <s v=""/>
    <s v="RCORTES005"/>
    <s v=""/>
    <s v="S1"/>
    <x v="1"/>
    <x v="4"/>
    <x v="19"/>
  </r>
  <r>
    <n v="3007708"/>
    <n v="22447"/>
    <n v="2023"/>
    <s v="S"/>
    <x v="0"/>
    <s v="010-7810"/>
    <n v="645"/>
    <n v="645"/>
    <n v="9600331331"/>
    <x v="8"/>
    <d v="2023-03-31T00:00:00"/>
    <s v="ZP"/>
    <n v="48.53"/>
    <x v="0"/>
    <s v="A010"/>
    <s v="7107T"/>
    <n v="360000"/>
    <n v="360101"/>
    <s v="1110-1000-7107T"/>
    <n v="1401401"/>
    <n v="1401401"/>
    <s v="ZY"/>
    <s v="HRP1"/>
    <n v="360101"/>
    <s v="R"/>
    <s v=""/>
    <d v="2023-04-05T00:00:00"/>
    <d v="1899-12-30T13:09:09"/>
    <s v=""/>
    <s v=""/>
    <s v=""/>
    <s v="RCORTES005"/>
    <s v=""/>
    <s v="S1"/>
    <x v="1"/>
    <x v="1"/>
    <x v="8"/>
  </r>
  <r>
    <n v="3009352"/>
    <n v="2773"/>
    <n v="2023"/>
    <s v="S"/>
    <x v="0"/>
    <s v="010-7810"/>
    <n v="791"/>
    <n v="791"/>
    <n v="9600331564"/>
    <x v="8"/>
    <d v="2023-03-31T00:00:00"/>
    <s v="ZP"/>
    <n v="21.74"/>
    <x v="0"/>
    <s v="A010"/>
    <s v="7107T"/>
    <n v="360000"/>
    <n v="360201"/>
    <s v="1110-1000-7107T"/>
    <n v="1764401"/>
    <n v="1764401"/>
    <s v="ZY"/>
    <s v="HRP1"/>
    <n v="360201"/>
    <s v="R"/>
    <s v=""/>
    <d v="2023-04-13T00:00:00"/>
    <d v="1899-12-30T11:31:54"/>
    <s v=""/>
    <s v=""/>
    <s v=""/>
    <s v="RCORTES005"/>
    <s v=""/>
    <s v="S1"/>
    <x v="1"/>
    <x v="4"/>
    <x v="19"/>
  </r>
  <r>
    <n v="2981949"/>
    <n v="503"/>
    <n v="2023"/>
    <s v="S"/>
    <x v="0"/>
    <s v="010-7810"/>
    <n v="503"/>
    <n v="503"/>
    <n v="9600326673"/>
    <x v="6"/>
    <d v="2023-01-31T00:00:00"/>
    <s v="ZP"/>
    <n v="375"/>
    <x v="0"/>
    <s v="A010"/>
    <s v="7107T"/>
    <n v="370000"/>
    <n v="370201"/>
    <s v="1110-1000-7107T"/>
    <n v="1764401"/>
    <n v="1764401"/>
    <s v="ZY"/>
    <s v="HRP1"/>
    <n v="370201"/>
    <s v="R"/>
    <s v=""/>
    <d v="2023-01-19T00:00:00"/>
    <d v="1899-12-30T08:53:32"/>
    <s v=""/>
    <s v=""/>
    <s v=""/>
    <s v="RCORTES005"/>
    <s v=""/>
    <s v="S1"/>
    <x v="1"/>
    <x v="4"/>
    <x v="10"/>
  </r>
  <r>
    <n v="2982019"/>
    <n v="10736"/>
    <n v="2023"/>
    <s v="S"/>
    <x v="0"/>
    <s v="010-7810"/>
    <n v="826"/>
    <n v="826"/>
    <n v="9600327094"/>
    <x v="6"/>
    <d v="2023-01-31T00:00:00"/>
    <s v="ZP"/>
    <n v="375"/>
    <x v="0"/>
    <s v="A010"/>
    <s v="7107T"/>
    <n v="370000"/>
    <n v="370201"/>
    <s v="1110-1000-7107T"/>
    <n v="1764401"/>
    <n v="1764401"/>
    <s v="ZY"/>
    <s v="HRP1"/>
    <n v="370201"/>
    <s v="R"/>
    <s v=""/>
    <d v="2023-01-19T00:00:00"/>
    <d v="1899-12-30T09:31:05"/>
    <s v=""/>
    <s v=""/>
    <s v=""/>
    <s v="RCORTES005"/>
    <s v=""/>
    <s v="S1"/>
    <x v="1"/>
    <x v="4"/>
    <x v="10"/>
  </r>
  <r>
    <n v="2984947"/>
    <n v="2282"/>
    <n v="2023"/>
    <s v="S"/>
    <x v="0"/>
    <s v="010-7810"/>
    <n v="300"/>
    <n v="300"/>
    <n v="9600327326"/>
    <x v="6"/>
    <d v="2023-01-31T00:00:00"/>
    <s v="ZP"/>
    <n v="375"/>
    <x v="0"/>
    <s v="A010"/>
    <s v="7107T"/>
    <n v="370000"/>
    <n v="370101"/>
    <s v="1110-1000-7107T"/>
    <n v="1401401"/>
    <n v="1401401"/>
    <s v="ZY"/>
    <s v="HRP1"/>
    <n v="370101"/>
    <s v="R"/>
    <s v=""/>
    <d v="2023-01-31T00:00:00"/>
    <d v="1899-12-30T09:25:11"/>
    <s v=""/>
    <s v=""/>
    <s v=""/>
    <s v="RCORTES005"/>
    <s v=""/>
    <s v="S1"/>
    <x v="1"/>
    <x v="1"/>
    <x v="9"/>
  </r>
  <r>
    <n v="2992725"/>
    <n v="2450"/>
    <n v="2023"/>
    <s v="S"/>
    <x v="0"/>
    <s v="010-7810"/>
    <n v="468"/>
    <n v="468"/>
    <n v="9600328336"/>
    <x v="7"/>
    <d v="2023-02-28T00:00:00"/>
    <s v="ZP"/>
    <n v="375"/>
    <x v="0"/>
    <s v="A010"/>
    <s v="7107T"/>
    <n v="370000"/>
    <n v="370201"/>
    <s v="1110-1000-7107T"/>
    <n v="1764401"/>
    <n v="1764401"/>
    <s v="ZY"/>
    <s v="HRP1"/>
    <n v="370201"/>
    <s v="R"/>
    <s v=""/>
    <d v="2023-02-21T00:00:00"/>
    <d v="1899-12-30T08:53:40"/>
    <s v=""/>
    <s v=""/>
    <s v=""/>
    <s v="RCORTES005"/>
    <s v=""/>
    <s v="S1"/>
    <x v="1"/>
    <x v="4"/>
    <x v="10"/>
  </r>
  <r>
    <n v="2992796"/>
    <n v="959"/>
    <n v="2023"/>
    <s v="S"/>
    <x v="0"/>
    <s v="010-7810"/>
    <n v="959"/>
    <n v="959"/>
    <n v="9600328769"/>
    <x v="7"/>
    <d v="2023-02-28T00:00:00"/>
    <s v="ZP"/>
    <n v="375"/>
    <x v="0"/>
    <s v="A010"/>
    <s v="7107T"/>
    <n v="370000"/>
    <n v="370201"/>
    <s v="1110-1000-7107T"/>
    <n v="1764401"/>
    <n v="1764401"/>
    <s v="ZY"/>
    <s v="HRP1"/>
    <n v="370201"/>
    <s v="R"/>
    <s v=""/>
    <d v="2023-02-21T00:00:00"/>
    <d v="1899-12-30T09:42:53"/>
    <s v=""/>
    <s v=""/>
    <s v=""/>
    <s v="RCORTES005"/>
    <s v=""/>
    <s v="S1"/>
    <x v="1"/>
    <x v="4"/>
    <x v="10"/>
  </r>
  <r>
    <n v="2996375"/>
    <n v="1685"/>
    <n v="2023"/>
    <s v="S"/>
    <x v="0"/>
    <s v="010-7810"/>
    <n v="694"/>
    <n v="694"/>
    <n v="9600329008"/>
    <x v="7"/>
    <d v="2023-02-28T00:00:00"/>
    <s v="ZP"/>
    <n v="375"/>
    <x v="0"/>
    <s v="A010"/>
    <s v="7107T"/>
    <n v="370000"/>
    <n v="370101"/>
    <s v="1110-1000-7107T"/>
    <n v="1401401"/>
    <n v="1401401"/>
    <s v="ZY"/>
    <s v="HRP1"/>
    <n v="370101"/>
    <s v="R"/>
    <s v=""/>
    <d v="2023-02-28T00:00:00"/>
    <d v="1899-12-30T09:58:10"/>
    <s v=""/>
    <s v=""/>
    <s v=""/>
    <s v="RCORTES005"/>
    <s v=""/>
    <s v="S1"/>
    <x v="1"/>
    <x v="1"/>
    <x v="9"/>
  </r>
  <r>
    <n v="3001128"/>
    <n v="1603"/>
    <n v="2023"/>
    <s v="S"/>
    <x v="0"/>
    <s v="010-7810"/>
    <n v="612"/>
    <n v="612"/>
    <n v="9600329972"/>
    <x v="8"/>
    <d v="2023-03-31T00:00:00"/>
    <s v="ZP"/>
    <n v="375"/>
    <x v="0"/>
    <s v="A010"/>
    <s v="7107T"/>
    <n v="370000"/>
    <n v="370201"/>
    <s v="1110-1000-7107T"/>
    <n v="1764401"/>
    <n v="1764401"/>
    <s v="ZY"/>
    <s v="HRP1"/>
    <n v="370201"/>
    <s v="R"/>
    <s v=""/>
    <d v="2023-03-21T00:00:00"/>
    <d v="1899-12-30T09:50:51"/>
    <s v=""/>
    <s v=""/>
    <s v=""/>
    <s v="RCORTES005"/>
    <s v=""/>
    <s v="S1"/>
    <x v="1"/>
    <x v="4"/>
    <x v="10"/>
  </r>
  <r>
    <n v="3001188"/>
    <n v="4613"/>
    <n v="2023"/>
    <s v="S"/>
    <x v="0"/>
    <s v="010-7810"/>
    <n v="649"/>
    <n v="649"/>
    <n v="9600330392"/>
    <x v="8"/>
    <d v="2023-03-31T00:00:00"/>
    <s v="ZP"/>
    <n v="375"/>
    <x v="0"/>
    <s v="A010"/>
    <s v="7107T"/>
    <n v="370000"/>
    <n v="370201"/>
    <s v="1110-1000-7107T"/>
    <n v="1764401"/>
    <n v="1764401"/>
    <s v="ZY"/>
    <s v="HRP1"/>
    <n v="370201"/>
    <s v="R"/>
    <s v=""/>
    <d v="2023-03-21T00:00:00"/>
    <d v="1899-12-30T10:29:58"/>
    <s v=""/>
    <s v=""/>
    <s v=""/>
    <s v="RCORTES005"/>
    <s v=""/>
    <s v="S1"/>
    <x v="1"/>
    <x v="4"/>
    <x v="10"/>
  </r>
  <r>
    <n v="3005453"/>
    <n v="1969"/>
    <n v="2023"/>
    <s v="S"/>
    <x v="0"/>
    <s v="010-7810"/>
    <n v="978"/>
    <n v="978"/>
    <n v="9600330704"/>
    <x v="8"/>
    <d v="2023-03-31T00:00:00"/>
    <s v="ZP"/>
    <n v="375"/>
    <x v="0"/>
    <s v="A010"/>
    <s v="7107T"/>
    <n v="370000"/>
    <n v="370101"/>
    <s v="1110-1000-7107T"/>
    <n v="1401401"/>
    <n v="1401401"/>
    <s v="ZY"/>
    <s v="HRP1"/>
    <n v="370101"/>
    <s v="R"/>
    <s v=""/>
    <d v="2023-04-03T00:00:00"/>
    <d v="1899-12-30T09:51:20"/>
    <s v=""/>
    <s v=""/>
    <s v=""/>
    <s v="RCORTES005"/>
    <s v=""/>
    <s v="S1"/>
    <x v="1"/>
    <x v="1"/>
    <x v="9"/>
  </r>
  <r>
    <n v="5901003854"/>
    <n v="2"/>
    <n v="2023"/>
    <s v="S"/>
    <x v="0"/>
    <s v="010-7810"/>
    <n v="2"/>
    <n v="2"/>
    <n v="5901003854"/>
    <x v="6"/>
    <d v="2023-01-14T00:00:00"/>
    <n v="99"/>
    <n v="264.60000000000002"/>
    <x v="0"/>
    <s v="A010"/>
    <s v="7107T"/>
    <n v="430000"/>
    <n v="430010"/>
    <s v="1110-1000-7107T"/>
    <n v="1728801"/>
    <n v="1728801"/>
    <s v="KC"/>
    <s v="RFBU"/>
    <n v="430010"/>
    <s v="R"/>
    <s v="Check Long Texts for Item Detail"/>
    <d v="2023-02-01T00:00:00"/>
    <d v="1899-12-30T17:23:03"/>
    <s v=""/>
    <s v=""/>
    <s v=""/>
    <s v="WF-BATCH"/>
    <s v=""/>
    <s v="S1"/>
    <x v="2"/>
    <x v="2"/>
    <x v="11"/>
  </r>
  <r>
    <n v="5901003855"/>
    <n v="2"/>
    <n v="2023"/>
    <s v="S"/>
    <x v="0"/>
    <s v="010-7810"/>
    <n v="2"/>
    <n v="2"/>
    <n v="5901003855"/>
    <x v="6"/>
    <d v="2023-01-14T00:00:00"/>
    <n v="99"/>
    <n v="853.2"/>
    <x v="0"/>
    <s v="A010"/>
    <s v="7107T"/>
    <n v="430000"/>
    <n v="430010"/>
    <s v="1110-1000-7107T"/>
    <n v="1728801"/>
    <n v="1728801"/>
    <s v="KC"/>
    <s v="RFBU"/>
    <n v="430010"/>
    <s v="R"/>
    <s v="Check Long Texts for Item Detail"/>
    <d v="2023-02-01T00:00:00"/>
    <d v="1899-12-30T17:25:09"/>
    <s v=""/>
    <s v=""/>
    <s v=""/>
    <s v="WF-BATCH"/>
    <s v=""/>
    <s v="S1"/>
    <x v="2"/>
    <x v="2"/>
    <x v="11"/>
  </r>
  <r>
    <n v="5003681829"/>
    <n v="3"/>
    <n v="2023"/>
    <s v="S"/>
    <x v="0"/>
    <s v="010-7810"/>
    <n v="5"/>
    <n v="5"/>
    <n v="6102038396"/>
    <x v="7"/>
    <d v="2023-02-23T00:00:00"/>
    <n v="99"/>
    <n v="306.60000000000002"/>
    <x v="0"/>
    <s v="A010"/>
    <s v="7107T"/>
    <n v="430000"/>
    <n v="430010"/>
    <s v="1110-1000-7107T"/>
    <n v="1764401"/>
    <n v="1764401"/>
    <s v="WE"/>
    <s v="RMWE"/>
    <n v="430010"/>
    <s v="R"/>
    <s v=""/>
    <d v="2023-02-23T00:00:00"/>
    <d v="1899-12-30T14:37:43"/>
    <s v=""/>
    <s v=""/>
    <s v=""/>
    <s v="MGARCIA191"/>
    <n v="4500782951"/>
    <s v="S1"/>
    <x v="2"/>
    <x v="4"/>
    <x v="11"/>
  </r>
  <r>
    <n v="5003681829"/>
    <n v="2"/>
    <n v="2023"/>
    <s v="S"/>
    <x v="0"/>
    <s v="010-7810"/>
    <n v="3"/>
    <n v="3"/>
    <n v="6102038396"/>
    <x v="7"/>
    <d v="2023-02-23T00:00:00"/>
    <n v="99"/>
    <n v="157.68"/>
    <x v="0"/>
    <s v="A010"/>
    <s v="7107T"/>
    <n v="430000"/>
    <n v="430010"/>
    <s v="1110-1000-7107T"/>
    <n v="1764401"/>
    <n v="1764401"/>
    <s v="WE"/>
    <s v="RMWE"/>
    <n v="430010"/>
    <s v="R"/>
    <s v=""/>
    <d v="2023-02-23T00:00:00"/>
    <d v="1899-12-30T14:37:43"/>
    <s v=""/>
    <s v=""/>
    <s v=""/>
    <s v="MGARCIA191"/>
    <n v="4500782951"/>
    <s v="S1"/>
    <x v="2"/>
    <x v="4"/>
    <x v="11"/>
  </r>
  <r>
    <n v="5003681829"/>
    <n v="4"/>
    <n v="2023"/>
    <s v="S"/>
    <x v="0"/>
    <s v="010-7810"/>
    <n v="7"/>
    <n v="7"/>
    <n v="6102038396"/>
    <x v="7"/>
    <d v="2023-02-23T00:00:00"/>
    <n v="99"/>
    <n v="459.9"/>
    <x v="0"/>
    <s v="A010"/>
    <s v="7107T"/>
    <n v="430000"/>
    <n v="430010"/>
    <s v="1110-1000-7107T"/>
    <n v="1764401"/>
    <n v="1764401"/>
    <s v="WE"/>
    <s v="RMWE"/>
    <n v="430010"/>
    <s v="R"/>
    <s v=""/>
    <d v="2023-02-23T00:00:00"/>
    <d v="1899-12-30T14:37:43"/>
    <s v=""/>
    <s v=""/>
    <s v=""/>
    <s v="MGARCIA191"/>
    <n v="4500782951"/>
    <s v="S1"/>
    <x v="2"/>
    <x v="4"/>
    <x v="11"/>
  </r>
  <r>
    <n v="5003681829"/>
    <n v="1"/>
    <n v="2023"/>
    <s v="S"/>
    <x v="0"/>
    <s v="010-7810"/>
    <n v="1"/>
    <n v="1"/>
    <n v="6102038396"/>
    <x v="7"/>
    <d v="2023-02-23T00:00:00"/>
    <n v="99"/>
    <n v="394.2"/>
    <x v="0"/>
    <s v="A010"/>
    <s v="7107T"/>
    <n v="430000"/>
    <n v="430010"/>
    <s v="1110-1000-7107T"/>
    <n v="1764401"/>
    <n v="1764401"/>
    <s v="WE"/>
    <s v="RMWE"/>
    <n v="430010"/>
    <s v="R"/>
    <s v=""/>
    <d v="2023-02-23T00:00:00"/>
    <d v="1899-12-30T14:37:43"/>
    <s v=""/>
    <s v=""/>
    <s v=""/>
    <s v="MGARCIA191"/>
    <n v="4500782951"/>
    <s v="S1"/>
    <x v="2"/>
    <x v="4"/>
    <x v="11"/>
  </r>
  <r>
    <n v="5003682010"/>
    <n v="4"/>
    <n v="2023"/>
    <s v="S"/>
    <x v="0"/>
    <s v="010-7810"/>
    <n v="5"/>
    <n v="5"/>
    <n v="6102038395"/>
    <x v="7"/>
    <d v="2023-02-23T00:00:00"/>
    <n v="99"/>
    <n v="363.7"/>
    <x v="0"/>
    <s v="A010"/>
    <s v="7107T"/>
    <n v="430000"/>
    <n v="430010"/>
    <s v="1110-1000-7107T"/>
    <n v="1764401"/>
    <n v="1764401"/>
    <s v="WE"/>
    <s v="RMWE"/>
    <n v="430010"/>
    <s v="R"/>
    <s v=""/>
    <d v="2023-02-23T00:00:00"/>
    <d v="1899-12-30T14:35:56"/>
    <s v=""/>
    <s v=""/>
    <s v=""/>
    <s v="MGARCIA191"/>
    <n v="4500782843"/>
    <s v="S1"/>
    <x v="2"/>
    <x v="4"/>
    <x v="11"/>
  </r>
  <r>
    <n v="5003682010"/>
    <n v="3"/>
    <n v="2023"/>
    <s v="S"/>
    <x v="0"/>
    <s v="010-7810"/>
    <n v="3"/>
    <n v="3"/>
    <n v="6102038395"/>
    <x v="7"/>
    <d v="2023-02-23T00:00:00"/>
    <n v="99"/>
    <n v="163.98"/>
    <x v="0"/>
    <s v="A010"/>
    <s v="7107T"/>
    <n v="430000"/>
    <n v="430010"/>
    <s v="1110-1000-7107T"/>
    <n v="1764401"/>
    <n v="1764401"/>
    <s v="WE"/>
    <s v="RMWE"/>
    <n v="430010"/>
    <s v="R"/>
    <s v=""/>
    <d v="2023-02-23T00:00:00"/>
    <d v="1899-12-30T14:35:56"/>
    <s v=""/>
    <s v=""/>
    <s v=""/>
    <s v="MGARCIA191"/>
    <n v="4500782843"/>
    <s v="S1"/>
    <x v="2"/>
    <x v="4"/>
    <x v="11"/>
  </r>
  <r>
    <n v="5003682010"/>
    <n v="5"/>
    <n v="2023"/>
    <s v="S"/>
    <x v="0"/>
    <s v="010-7810"/>
    <n v="7"/>
    <n v="7"/>
    <n v="6102038395"/>
    <x v="7"/>
    <d v="2023-02-23T00:00:00"/>
    <n v="99"/>
    <n v="163.98"/>
    <x v="0"/>
    <s v="A010"/>
    <s v="7107T"/>
    <n v="430000"/>
    <n v="430010"/>
    <s v="1110-1000-7107T"/>
    <n v="1764401"/>
    <n v="1764401"/>
    <s v="WE"/>
    <s v="RMWE"/>
    <n v="430010"/>
    <s v="R"/>
    <s v=""/>
    <d v="2023-02-23T00:00:00"/>
    <d v="1899-12-30T14:35:56"/>
    <s v=""/>
    <s v=""/>
    <s v=""/>
    <s v="MGARCIA191"/>
    <n v="4500782843"/>
    <s v="S1"/>
    <x v="2"/>
    <x v="4"/>
    <x v="11"/>
  </r>
  <r>
    <n v="5003682010"/>
    <n v="7"/>
    <n v="2023"/>
    <s v="S"/>
    <x v="0"/>
    <s v="010-7810"/>
    <n v="9"/>
    <n v="9"/>
    <n v="6102038395"/>
    <x v="7"/>
    <d v="2023-02-23T00:00:00"/>
    <n v="99"/>
    <n v="96.38"/>
    <x v="0"/>
    <s v="A010"/>
    <s v="7107T"/>
    <n v="430000"/>
    <n v="430010"/>
    <s v="1110-1000-7107T"/>
    <n v="1764401"/>
    <n v="1764401"/>
    <s v="WE"/>
    <s v="RMWE"/>
    <n v="430010"/>
    <s v="R"/>
    <s v=""/>
    <d v="2023-02-23T00:00:00"/>
    <d v="1899-12-30T14:35:56"/>
    <s v=""/>
    <s v=""/>
    <s v=""/>
    <s v="MGARCIA191"/>
    <n v="4500782843"/>
    <s v="S1"/>
    <x v="2"/>
    <x v="4"/>
    <x v="11"/>
  </r>
  <r>
    <n v="5003682010"/>
    <n v="2"/>
    <n v="2023"/>
    <s v="S"/>
    <x v="0"/>
    <s v="010-7810"/>
    <n v="1"/>
    <n v="1"/>
    <n v="6102038395"/>
    <x v="7"/>
    <d v="2023-02-23T00:00:00"/>
    <n v="99"/>
    <n v="363.7"/>
    <x v="0"/>
    <s v="A010"/>
    <s v="7107T"/>
    <n v="430000"/>
    <n v="430010"/>
    <s v="1110-1000-7107T"/>
    <n v="1764401"/>
    <n v="1764401"/>
    <s v="WE"/>
    <s v="RMWE"/>
    <n v="430010"/>
    <s v="R"/>
    <s v=""/>
    <d v="2023-02-23T00:00:00"/>
    <d v="1899-12-30T14:35:56"/>
    <s v=""/>
    <s v=""/>
    <s v=""/>
    <s v="MGARCIA191"/>
    <n v="4500782843"/>
    <s v="S1"/>
    <x v="2"/>
    <x v="4"/>
    <x v="11"/>
  </r>
  <r>
    <n v="5006089084"/>
    <n v="2"/>
    <n v="2023"/>
    <s v="S"/>
    <x v="0"/>
    <s v="010-7810"/>
    <n v="2"/>
    <n v="3"/>
    <n v="5006089084"/>
    <x v="7"/>
    <d v="2023-02-10T00:00:00"/>
    <n v="99"/>
    <n v="676.27"/>
    <x v="0"/>
    <s v="A010"/>
    <s v="7107T"/>
    <n v="430000"/>
    <n v="430010"/>
    <s v="1110-1000-7107T"/>
    <n v="1728801"/>
    <n v="1728801"/>
    <s v="KI"/>
    <s v="RFBU"/>
    <n v="430010"/>
    <s v="R"/>
    <s v="HEADPHONES"/>
    <d v="2023-02-17T00:00:00"/>
    <d v="1899-12-30T13:18:44"/>
    <s v=""/>
    <s v=""/>
    <s v=""/>
    <s v="WF-BATCH"/>
    <s v=""/>
    <s v="S1"/>
    <x v="2"/>
    <x v="2"/>
    <x v="11"/>
  </r>
  <r>
    <n v="8003642195"/>
    <n v="13"/>
    <n v="2023"/>
    <s v="S"/>
    <x v="0"/>
    <s v="010-7810"/>
    <n v="13"/>
    <n v="13"/>
    <n v="8003642195"/>
    <x v="6"/>
    <d v="2023-01-31T00:00:00"/>
    <n v="99"/>
    <n v="474.72"/>
    <x v="0"/>
    <s v="A010"/>
    <s v="7107T"/>
    <n v="730000"/>
    <n v="731001"/>
    <s v="1110-7210-7107T"/>
    <n v="1764401"/>
    <n v="1764401"/>
    <s v="ZG"/>
    <s v="IDC"/>
    <n v="731001"/>
    <s v="R"/>
    <s v="To post January 2023 IDC"/>
    <d v="2023-02-16T00:00:00"/>
    <d v="1899-12-30T16:59:49"/>
    <s v=""/>
    <s v=""/>
    <s v=""/>
    <s v="SAUSTRIA0001"/>
    <s v=""/>
    <s v="S1"/>
    <x v="3"/>
    <x v="4"/>
    <x v="13"/>
  </r>
  <r>
    <n v="8003642195"/>
    <n v="12"/>
    <n v="2023"/>
    <s v="S"/>
    <x v="0"/>
    <s v="010-7810"/>
    <n v="12"/>
    <n v="12"/>
    <n v="8003642195"/>
    <x v="6"/>
    <d v="2023-01-31T00:00:00"/>
    <n v="99"/>
    <n v="48.74"/>
    <x v="0"/>
    <s v="A010"/>
    <s v="7107T"/>
    <n v="730000"/>
    <n v="731001"/>
    <s v="1110-7210-7107T"/>
    <n v="1728801"/>
    <n v="1728801"/>
    <s v="ZG"/>
    <s v="IDC"/>
    <n v="731001"/>
    <s v="R"/>
    <s v="To post January 2023 IDC"/>
    <d v="2023-02-16T00:00:00"/>
    <d v="1899-12-30T16:59:49"/>
    <s v=""/>
    <s v=""/>
    <s v=""/>
    <s v="SAUSTRIA0001"/>
    <s v=""/>
    <s v="S1"/>
    <x v="3"/>
    <x v="2"/>
    <x v="13"/>
  </r>
  <r>
    <n v="8003642195"/>
    <n v="11"/>
    <n v="2023"/>
    <s v="S"/>
    <x v="0"/>
    <s v="010-7810"/>
    <n v="11"/>
    <n v="11"/>
    <n v="8003642195"/>
    <x v="6"/>
    <d v="2023-01-31T00:00:00"/>
    <n v="99"/>
    <n v="25.25"/>
    <x v="0"/>
    <s v="A010"/>
    <s v="7107T"/>
    <n v="730000"/>
    <n v="731001"/>
    <s v="1110-7210-7107T"/>
    <n v="1465801"/>
    <n v="1465801"/>
    <s v="ZG"/>
    <s v="IDC"/>
    <n v="731001"/>
    <s v="R"/>
    <s v="To post January 2023 IDC"/>
    <d v="2023-02-16T00:00:00"/>
    <d v="1899-12-30T16:59:49"/>
    <s v=""/>
    <s v=""/>
    <s v=""/>
    <s v="SAUSTRIA0001"/>
    <s v=""/>
    <s v="S1"/>
    <x v="3"/>
    <x v="0"/>
    <x v="13"/>
  </r>
  <r>
    <n v="8003642195"/>
    <n v="10"/>
    <n v="2023"/>
    <s v="S"/>
    <x v="0"/>
    <s v="010-7810"/>
    <n v="10"/>
    <n v="10"/>
    <n v="8003642195"/>
    <x v="6"/>
    <d v="2023-01-31T00:00:00"/>
    <n v="99"/>
    <n v="651"/>
    <x v="0"/>
    <s v="A010"/>
    <s v="7107T"/>
    <n v="730000"/>
    <n v="731001"/>
    <s v="1110-7210-7107T"/>
    <n v="1401401"/>
    <n v="1401401"/>
    <s v="ZG"/>
    <s v="IDC"/>
    <n v="731001"/>
    <s v="R"/>
    <s v="To post January 2023 IDC"/>
    <d v="2023-02-16T00:00:00"/>
    <d v="1899-12-30T16:59:49"/>
    <s v=""/>
    <s v=""/>
    <s v=""/>
    <s v="SAUSTRIA0001"/>
    <s v=""/>
    <s v="S1"/>
    <x v="3"/>
    <x v="1"/>
    <x v="13"/>
  </r>
  <r>
    <n v="8003677466"/>
    <n v="13"/>
    <n v="2023"/>
    <s v="S"/>
    <x v="0"/>
    <s v="010-7810"/>
    <n v="13"/>
    <n v="13"/>
    <n v="8003677466"/>
    <x v="7"/>
    <d v="2023-02-28T00:00:00"/>
    <n v="99"/>
    <n v="620.17999999999995"/>
    <x v="0"/>
    <s v="A010"/>
    <s v="7107T"/>
    <n v="730000"/>
    <n v="731001"/>
    <s v="1110-7210-7107T"/>
    <n v="1764401"/>
    <n v="1764401"/>
    <s v="ZG"/>
    <s v="IDC"/>
    <n v="731001"/>
    <s v="R"/>
    <s v="TO POST FEBRUARY 2023"/>
    <d v="2023-03-14T00:00:00"/>
    <d v="1899-12-30T08:22:28"/>
    <s v=""/>
    <s v=""/>
    <s v=""/>
    <s v="MCURIEL002"/>
    <s v=""/>
    <s v="S1"/>
    <x v="3"/>
    <x v="4"/>
    <x v="13"/>
  </r>
  <r>
    <n v="8003677466"/>
    <n v="12"/>
    <n v="2023"/>
    <s v="S"/>
    <x v="0"/>
    <s v="010-7810"/>
    <n v="12"/>
    <n v="12"/>
    <n v="8003677466"/>
    <x v="7"/>
    <d v="2023-02-28T00:00:00"/>
    <n v="99"/>
    <n v="29.49"/>
    <x v="0"/>
    <s v="A010"/>
    <s v="7107T"/>
    <n v="730000"/>
    <n v="731001"/>
    <s v="1110-7210-7107T"/>
    <n v="1728801"/>
    <n v="1728801"/>
    <s v="ZG"/>
    <s v="IDC"/>
    <n v="731001"/>
    <s v="R"/>
    <s v="TO POST FEBRUARY 2023"/>
    <d v="2023-03-14T00:00:00"/>
    <d v="1899-12-30T08:22:28"/>
    <s v=""/>
    <s v=""/>
    <s v=""/>
    <s v="MCURIEL002"/>
    <s v=""/>
    <s v="S1"/>
    <x v="3"/>
    <x v="2"/>
    <x v="13"/>
  </r>
  <r>
    <n v="8003677466"/>
    <n v="11"/>
    <n v="2023"/>
    <s v="S"/>
    <x v="0"/>
    <s v="010-7810"/>
    <n v="11"/>
    <n v="11"/>
    <n v="8003677466"/>
    <x v="7"/>
    <d v="2023-02-28T00:00:00"/>
    <n v="99"/>
    <n v="16.22"/>
    <x v="0"/>
    <s v="A010"/>
    <s v="7107T"/>
    <n v="730000"/>
    <n v="731001"/>
    <s v="1110-7210-7107T"/>
    <n v="1465801"/>
    <n v="1465801"/>
    <s v="ZG"/>
    <s v="IDC"/>
    <n v="731001"/>
    <s v="R"/>
    <s v="TO POST FEBRUARY 2023"/>
    <d v="2023-03-14T00:00:00"/>
    <d v="1899-12-30T08:22:28"/>
    <s v=""/>
    <s v=""/>
    <s v=""/>
    <s v="MCURIEL002"/>
    <s v=""/>
    <s v="S1"/>
    <x v="3"/>
    <x v="0"/>
    <x v="13"/>
  </r>
  <r>
    <n v="8003677466"/>
    <n v="10"/>
    <n v="2023"/>
    <s v="S"/>
    <x v="0"/>
    <s v="010-7810"/>
    <n v="10"/>
    <n v="10"/>
    <n v="8003677466"/>
    <x v="7"/>
    <d v="2023-02-28T00:00:00"/>
    <n v="99"/>
    <n v="681.08"/>
    <x v="0"/>
    <s v="A010"/>
    <s v="7107T"/>
    <n v="730000"/>
    <n v="731001"/>
    <s v="1110-7210-7107T"/>
    <n v="1401401"/>
    <n v="1401401"/>
    <s v="ZG"/>
    <s v="IDC"/>
    <n v="731001"/>
    <s v="R"/>
    <s v="TO POST FEBRUARY 2023"/>
    <d v="2023-03-14T00:00:00"/>
    <d v="1899-12-30T08:22:28"/>
    <s v=""/>
    <s v=""/>
    <s v=""/>
    <s v="MCURIEL002"/>
    <s v=""/>
    <s v="S1"/>
    <x v="3"/>
    <x v="1"/>
    <x v="13"/>
  </r>
  <r>
    <n v="8003715902"/>
    <n v="10"/>
    <n v="2023"/>
    <s v="S"/>
    <x v="0"/>
    <s v="010-7810"/>
    <n v="10"/>
    <n v="10"/>
    <n v="8003715902"/>
    <x v="8"/>
    <d v="2023-03-31T00:00:00"/>
    <n v="99"/>
    <n v="444.61"/>
    <x v="0"/>
    <s v="A010"/>
    <s v="7107T"/>
    <n v="730000"/>
    <n v="731001"/>
    <s v="1110-7210-7107T"/>
    <n v="1764401"/>
    <n v="1764401"/>
    <s v="ZG"/>
    <s v="IDC"/>
    <n v="731001"/>
    <s v="R"/>
    <s v="To Post IDC-March 2023"/>
    <d v="2023-04-12T00:00:00"/>
    <d v="1899-12-30T11:44:39"/>
    <s v=""/>
    <s v=""/>
    <s v=""/>
    <s v="MCURIEL002"/>
    <s v=""/>
    <s v="S1"/>
    <x v="3"/>
    <x v="4"/>
    <x v="13"/>
  </r>
  <r>
    <n v="8003715902"/>
    <n v="9"/>
    <n v="2023"/>
    <s v="S"/>
    <x v="0"/>
    <s v="010-7810"/>
    <n v="9"/>
    <n v="9"/>
    <n v="8003715902"/>
    <x v="8"/>
    <d v="2023-03-31T00:00:00"/>
    <n v="99"/>
    <n v="12.26"/>
    <x v="0"/>
    <s v="A010"/>
    <s v="7107T"/>
    <n v="730000"/>
    <n v="731001"/>
    <s v="1110-7210-7107T"/>
    <n v="1465801"/>
    <n v="1465801"/>
    <s v="ZG"/>
    <s v="IDC"/>
    <n v="731001"/>
    <s v="R"/>
    <s v="To Post IDC-March 2023"/>
    <d v="2023-04-12T00:00:00"/>
    <d v="1899-12-30T11:44:39"/>
    <s v=""/>
    <s v=""/>
    <s v=""/>
    <s v="MCURIEL002"/>
    <s v=""/>
    <s v="S1"/>
    <x v="3"/>
    <x v="0"/>
    <x v="13"/>
  </r>
  <r>
    <n v="8003715902"/>
    <n v="8"/>
    <n v="2023"/>
    <s v="S"/>
    <x v="0"/>
    <s v="010-7810"/>
    <n v="8"/>
    <n v="8"/>
    <n v="8003715902"/>
    <x v="8"/>
    <d v="2023-03-31T00:00:00"/>
    <n v="99"/>
    <n v="880.05"/>
    <x v="0"/>
    <s v="A010"/>
    <s v="7107T"/>
    <n v="730000"/>
    <n v="731001"/>
    <s v="1110-7210-7107T"/>
    <n v="1401401"/>
    <n v="1401401"/>
    <s v="ZG"/>
    <s v="IDC"/>
    <n v="731001"/>
    <s v="R"/>
    <s v="To Post IDC-March 2023"/>
    <d v="2023-04-12T00:00:00"/>
    <d v="1899-12-30T11:44:39"/>
    <s v=""/>
    <s v=""/>
    <s v=""/>
    <s v="MCURIEL002"/>
    <s v=""/>
    <s v="S1"/>
    <x v="3"/>
    <x v="1"/>
    <x v="13"/>
  </r>
  <r>
    <n v="8003720170"/>
    <n v="4"/>
    <n v="2023"/>
    <s v="S"/>
    <x v="0"/>
    <s v="010-7810"/>
    <n v="4"/>
    <n v="4"/>
    <n v="8003720170"/>
    <x v="8"/>
    <d v="2023-03-31T00:00:00"/>
    <n v="99"/>
    <n v="49.08"/>
    <x v="0"/>
    <s v="A010"/>
    <s v="7107T"/>
    <n v="730000"/>
    <n v="731001"/>
    <s v="1110-7210-7107T"/>
    <n v="1764401"/>
    <n v="1764401"/>
    <s v="ZG"/>
    <s v="IDC"/>
    <n v="731001"/>
    <s v="R"/>
    <s v="To Post IDC-March 2023"/>
    <d v="2023-04-14T00:00:00"/>
    <d v="1899-12-30T10:27:28"/>
    <s v=""/>
    <s v=""/>
    <s v=""/>
    <s v="MCURIEL002"/>
    <s v=""/>
    <s v="S1"/>
    <x v="3"/>
    <x v="4"/>
    <x v="1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5">
  <r>
    <x v="0"/>
    <s v="EARLY LITERACY SUPPO"/>
    <x v="0"/>
    <x v="0"/>
    <n v="1465801"/>
    <s v="1110-1000-7107T"/>
    <s v="Early Lit Sup Blk Grant S"/>
    <x v="0"/>
    <s v="Early Literacy Support Block Grant S"/>
    <x v="0"/>
    <s v="General Supplies"/>
    <s v="010-7810"/>
    <s v="GF-Other State"/>
    <m/>
    <m/>
    <m/>
    <n v="0"/>
    <m/>
    <n v="0"/>
    <n v="0"/>
    <s v="X"/>
    <x v="0"/>
  </r>
  <r>
    <x v="0"/>
    <s v="EARLY LITERACY SUPPO"/>
    <x v="0"/>
    <x v="0"/>
    <n v="1478601"/>
    <s v="1110-1000-7107T"/>
    <s v="Early Lit Sup Blk Grant S"/>
    <x v="0"/>
    <s v="Early Literacy Support Block Grant S"/>
    <x v="1"/>
    <s v="Instr Mat-Gen Purp"/>
    <s v="010-7810"/>
    <s v="GF-Other State"/>
    <m/>
    <m/>
    <m/>
    <n v="3067.52"/>
    <m/>
    <n v="-3067.52"/>
    <n v="-3067.52"/>
    <s v="X"/>
    <x v="0"/>
  </r>
  <r>
    <x v="0"/>
    <s v="EARLY LITERACY SUPPO"/>
    <x v="0"/>
    <x v="0"/>
    <n v="1764401"/>
    <s v="1110-1000-7107T"/>
    <s v="Early Lit Sup Blk Grant S"/>
    <x v="0"/>
    <s v="Early Literacy Support Block Grant S"/>
    <x v="1"/>
    <s v="Instr Mat-Gen Purp"/>
    <s v="010-7810"/>
    <s v="GF-Other State"/>
    <m/>
    <m/>
    <m/>
    <n v="14607.3"/>
    <m/>
    <n v="-14607.3"/>
    <n v="-14607.3"/>
    <s v="X"/>
    <x v="0"/>
  </r>
  <r>
    <x v="0"/>
    <s v="EARLY LITERACY SUPPO"/>
    <x v="0"/>
    <x v="1"/>
    <n v="1043935"/>
    <s v="0000-7210-13897"/>
    <s v="Admin Serv Credit-SFEP"/>
    <x v="1"/>
    <s v="Admin Serv Credit-SFEP"/>
    <x v="2"/>
    <s v="Ind Support-Gen Fund"/>
    <s v="010-0000"/>
    <s v="GF-Unrestricted"/>
    <m/>
    <m/>
    <m/>
    <m/>
    <n v="-1029.6500000000001"/>
    <n v="1029.6500000000001"/>
    <n v="1029.6500000000001"/>
    <s v="X"/>
    <x v="1"/>
  </r>
  <r>
    <x v="0"/>
    <s v="EARLY LITERACY SUPPO"/>
    <x v="0"/>
    <x v="1"/>
    <n v="1395901"/>
    <s v="1110-1000-7107T"/>
    <s v="Early Lit Sup Blk Grant S"/>
    <x v="0"/>
    <s v="Early Literacy Support Block Grant S"/>
    <x v="3"/>
    <s v="ProfSv Contr-GP-Inst"/>
    <s v="010-7810"/>
    <s v="GF-Other State"/>
    <n v="20161"/>
    <n v="20161"/>
    <m/>
    <m/>
    <m/>
    <n v="20161"/>
    <n v="20161"/>
    <n v="100"/>
    <x v="2"/>
  </r>
  <r>
    <x v="0"/>
    <s v="EARLY LITERACY SUPPO"/>
    <x v="0"/>
    <x v="1"/>
    <n v="1395901"/>
    <s v="1110-2100-7107T"/>
    <s v="Early Lit Sup Blk Grant S"/>
    <x v="0"/>
    <s v="Early Literacy Support Block Grant S"/>
    <x v="1"/>
    <s v="Instr Mat-Gen Purp"/>
    <s v="010-7810"/>
    <s v="GF-Other State"/>
    <n v="80248"/>
    <n v="80248"/>
    <m/>
    <m/>
    <m/>
    <n v="80248"/>
    <n v="80248"/>
    <n v="100"/>
    <x v="0"/>
  </r>
  <r>
    <x v="0"/>
    <s v="EARLY LITERACY SUPPO"/>
    <x v="0"/>
    <x v="1"/>
    <n v="1395901"/>
    <s v="1110-7210-7107T"/>
    <s v="Early Lit Sup Blk Grant S"/>
    <x v="0"/>
    <s v="Early Literacy Support Block Grant S"/>
    <x v="2"/>
    <s v="Ind Support-Gen Fund"/>
    <s v="010-7810"/>
    <s v="GF-Other State"/>
    <n v="4981"/>
    <n v="4981"/>
    <m/>
    <m/>
    <m/>
    <n v="4981"/>
    <n v="4981"/>
    <n v="100"/>
    <x v="1"/>
  </r>
  <r>
    <x v="0"/>
    <s v="EARLY LITERACY SUPPO"/>
    <x v="0"/>
    <x v="1"/>
    <n v="1401401"/>
    <s v="1110-1000-7107T"/>
    <s v="Early Lit Sup Blk Grant S"/>
    <x v="0"/>
    <s v="Early Literacy Support Block Grant S"/>
    <x v="4"/>
    <s v="Tchr Sal-Reg Assgnmt"/>
    <s v="010-7810"/>
    <s v="GF-Other State"/>
    <m/>
    <m/>
    <n v="-7745.04"/>
    <m/>
    <n v="7745.04"/>
    <n v="0"/>
    <n v="-7745.04"/>
    <s v="X"/>
    <x v="3"/>
  </r>
  <r>
    <x v="0"/>
    <s v="EARLY LITERACY SUPPO"/>
    <x v="0"/>
    <x v="1"/>
    <n v="1401401"/>
    <s v="1110-1000-7107T"/>
    <s v="Early Lit Sup Blk Grant S"/>
    <x v="0"/>
    <s v="Early Literacy Support Block Grant S"/>
    <x v="5"/>
    <s v="Tchr Asst Salaries"/>
    <s v="010-7810"/>
    <s v="GF-Other State"/>
    <m/>
    <m/>
    <n v="129.56"/>
    <m/>
    <n v="-129.56"/>
    <n v="0"/>
    <n v="129.56"/>
    <s v="X"/>
    <x v="3"/>
  </r>
  <r>
    <x v="0"/>
    <s v="EARLY LITERACY SUPPO"/>
    <x v="0"/>
    <x v="1"/>
    <n v="1401401"/>
    <s v="1110-1000-7107T"/>
    <s v="Early Lit Sup Blk Grant S"/>
    <x v="0"/>
    <s v="Early Literacy Support Block Grant S"/>
    <x v="6"/>
    <s v="STRS - Certificated"/>
    <s v="010-7810"/>
    <s v="GF-Other State"/>
    <m/>
    <m/>
    <n v="-1479.3"/>
    <m/>
    <n v="1479.3"/>
    <n v="0"/>
    <n v="-1479.3"/>
    <s v="X"/>
    <x v="4"/>
  </r>
  <r>
    <x v="0"/>
    <s v="EARLY LITERACY SUPPO"/>
    <x v="0"/>
    <x v="1"/>
    <n v="1401401"/>
    <s v="1110-1000-7107T"/>
    <s v="Early Lit Sup Blk Grant S"/>
    <x v="0"/>
    <s v="Early Literacy Support Block Grant S"/>
    <x v="7"/>
    <s v="Medicare-Certificatd"/>
    <s v="010-7810"/>
    <s v="GF-Other State"/>
    <m/>
    <m/>
    <n v="-109.91"/>
    <m/>
    <n v="109.91"/>
    <n v="0"/>
    <n v="-109.91"/>
    <s v="X"/>
    <x v="4"/>
  </r>
  <r>
    <x v="0"/>
    <s v="EARLY LITERACY SUPPO"/>
    <x v="0"/>
    <x v="1"/>
    <n v="1401401"/>
    <s v="1110-1000-7107T"/>
    <s v="Early Lit Sup Blk Grant S"/>
    <x v="0"/>
    <s v="Early Literacy Support Block Grant S"/>
    <x v="8"/>
    <s v="Ret InLieu-PARS-Cert"/>
    <s v="010-7810"/>
    <s v="GF-Other State"/>
    <m/>
    <m/>
    <n v="4.8600000000000003"/>
    <m/>
    <n v="-4.8600000000000003"/>
    <n v="0"/>
    <n v="4.8600000000000003"/>
    <s v="X"/>
    <x v="4"/>
  </r>
  <r>
    <x v="0"/>
    <s v="EARLY LITERACY SUPPO"/>
    <x v="0"/>
    <x v="1"/>
    <n v="1401401"/>
    <s v="1110-1000-7107T"/>
    <s v="Early Lit Sup Blk Grant S"/>
    <x v="0"/>
    <s v="Early Literacy Support Block Grant S"/>
    <x v="9"/>
    <s v="Health/Welfare-Cert"/>
    <s v="010-7810"/>
    <s v="GF-Other State"/>
    <m/>
    <m/>
    <n v="-1183.33"/>
    <m/>
    <n v="1183.33"/>
    <n v="0"/>
    <n v="-1183.33"/>
    <s v="X"/>
    <x v="4"/>
  </r>
  <r>
    <x v="0"/>
    <s v="EARLY LITERACY SUPPO"/>
    <x v="0"/>
    <x v="1"/>
    <n v="1401401"/>
    <s v="1110-1000-7107T"/>
    <s v="Early Lit Sup Blk Grant S"/>
    <x v="0"/>
    <s v="Early Literacy Support Block Grant S"/>
    <x v="10"/>
    <s v="Unemploy Insur-Cert"/>
    <s v="010-7810"/>
    <s v="GF-Other State"/>
    <m/>
    <m/>
    <n v="-37.9"/>
    <m/>
    <n v="37.9"/>
    <n v="0"/>
    <n v="-37.9"/>
    <s v="X"/>
    <x v="4"/>
  </r>
  <r>
    <x v="0"/>
    <s v="EARLY LITERACY SUPPO"/>
    <x v="0"/>
    <x v="1"/>
    <n v="1401401"/>
    <s v="1110-1000-7107T"/>
    <s v="Early Lit Sup Blk Grant S"/>
    <x v="0"/>
    <s v="Early Literacy Support Block Grant S"/>
    <x v="11"/>
    <s v="Workers Comp - Cert"/>
    <s v="010-7810"/>
    <s v="GF-Other State"/>
    <m/>
    <m/>
    <n v="-200.49"/>
    <m/>
    <n v="200.49"/>
    <n v="0"/>
    <n v="-200.49"/>
    <s v="X"/>
    <x v="4"/>
  </r>
  <r>
    <x v="0"/>
    <s v="EARLY LITERACY SUPPO"/>
    <x v="0"/>
    <x v="1"/>
    <n v="1401401"/>
    <s v="1110-1000-7107T"/>
    <s v="Early Lit Sup Blk Grant S"/>
    <x v="0"/>
    <s v="Early Literacy Support Block Grant S"/>
    <x v="12"/>
    <s v="OPEB,Alloc-Cert"/>
    <s v="010-7810"/>
    <s v="GF-Other State"/>
    <m/>
    <m/>
    <n v="-375"/>
    <m/>
    <n v="375"/>
    <n v="0"/>
    <n v="-375"/>
    <s v="X"/>
    <x v="4"/>
  </r>
  <r>
    <x v="0"/>
    <s v="EARLY LITERACY SUPPO"/>
    <x v="0"/>
    <x v="1"/>
    <n v="1401401"/>
    <s v="1110-1000-7107T"/>
    <s v="Early Lit Sup Blk Grant S"/>
    <x v="0"/>
    <s v="Early Literacy Support Block Grant S"/>
    <x v="1"/>
    <s v="Instr Mat-Gen Purp"/>
    <s v="010-7810"/>
    <s v="GF-Other State"/>
    <n v="79531"/>
    <n v="79531"/>
    <m/>
    <m/>
    <m/>
    <n v="79531"/>
    <n v="79531"/>
    <n v="100"/>
    <x v="0"/>
  </r>
  <r>
    <x v="0"/>
    <s v="EARLY LITERACY SUPPO"/>
    <x v="0"/>
    <x v="1"/>
    <n v="1401401"/>
    <s v="1110-1000-7107T"/>
    <s v="Early Lit Sup Blk Grant S"/>
    <x v="0"/>
    <s v="Early Literacy Support Block Grant S"/>
    <x v="13"/>
    <s v="SubagreeForSvc-Instr"/>
    <s v="010-7810"/>
    <s v="GF-Other State"/>
    <n v="31000"/>
    <n v="31000"/>
    <m/>
    <m/>
    <m/>
    <n v="31000"/>
    <n v="31000"/>
    <n v="100"/>
    <x v="2"/>
  </r>
  <r>
    <x v="0"/>
    <s v="EARLY LITERACY SUPPO"/>
    <x v="0"/>
    <x v="1"/>
    <n v="1401401"/>
    <s v="1110-1000-7107T"/>
    <s v="Early Lit Sup Blk Grant S"/>
    <x v="0"/>
    <s v="Early Literacy Support Block Grant S"/>
    <x v="3"/>
    <s v="ProfSv Contr-GP-Inst"/>
    <s v="010-7810"/>
    <s v="GF-Other State"/>
    <n v="4000"/>
    <n v="4000"/>
    <m/>
    <m/>
    <m/>
    <n v="4000"/>
    <n v="4000"/>
    <n v="100"/>
    <x v="2"/>
  </r>
  <r>
    <x v="0"/>
    <s v="EARLY LITERACY SUPPO"/>
    <x v="0"/>
    <x v="1"/>
    <n v="1401401"/>
    <s v="1110-7210-7107T"/>
    <s v="Early Lit Sup Blk Grant S"/>
    <x v="0"/>
    <s v="Early Literacy Support Block Grant S"/>
    <x v="2"/>
    <s v="Ind Support-Gen Fund"/>
    <s v="010-7810"/>
    <s v="GF-Other State"/>
    <n v="4144"/>
    <n v="4144"/>
    <m/>
    <m/>
    <n v="479.45"/>
    <n v="3664.55"/>
    <n v="3664.55"/>
    <n v="88.430260617760624"/>
    <x v="1"/>
  </r>
  <r>
    <x v="0"/>
    <s v="EARLY LITERACY SUPPO"/>
    <x v="0"/>
    <x v="1"/>
    <n v="1465801"/>
    <s v="1110-1000-7107T"/>
    <s v="Early Lit Sup Blk Grant S"/>
    <x v="0"/>
    <s v="Early Literacy Support Block Grant S"/>
    <x v="4"/>
    <s v="Tchr Sal-Reg Assgnmt"/>
    <s v="010-7810"/>
    <s v="GF-Other State"/>
    <m/>
    <m/>
    <n v="-7686.33"/>
    <m/>
    <n v="7686.33"/>
    <n v="0"/>
    <n v="-7686.33"/>
    <s v="X"/>
    <x v="3"/>
  </r>
  <r>
    <x v="0"/>
    <s v="EARLY LITERACY SUPPO"/>
    <x v="0"/>
    <x v="1"/>
    <n v="1465801"/>
    <s v="1110-1000-7107T"/>
    <s v="Early Lit Sup Blk Grant S"/>
    <x v="0"/>
    <s v="Early Literacy Support Block Grant S"/>
    <x v="6"/>
    <s v="STRS - Certificated"/>
    <s v="010-7810"/>
    <s v="GF-Other State"/>
    <m/>
    <m/>
    <n v="-1468.08"/>
    <m/>
    <n v="1468.08"/>
    <n v="0"/>
    <n v="-1468.08"/>
    <s v="X"/>
    <x v="4"/>
  </r>
  <r>
    <x v="0"/>
    <s v="EARLY LITERACY SUPPO"/>
    <x v="0"/>
    <x v="1"/>
    <n v="1465801"/>
    <s v="1110-1000-7107T"/>
    <s v="Early Lit Sup Blk Grant S"/>
    <x v="0"/>
    <s v="Early Literacy Support Block Grant S"/>
    <x v="7"/>
    <s v="Medicare-Certificatd"/>
    <s v="010-7810"/>
    <s v="GF-Other State"/>
    <m/>
    <m/>
    <n v="-111.44"/>
    <m/>
    <n v="111.44"/>
    <n v="0"/>
    <n v="-111.44"/>
    <s v="X"/>
    <x v="4"/>
  </r>
  <r>
    <x v="0"/>
    <s v="EARLY LITERACY SUPPO"/>
    <x v="0"/>
    <x v="1"/>
    <n v="1465801"/>
    <s v="1110-1000-7107T"/>
    <s v="Early Lit Sup Blk Grant S"/>
    <x v="0"/>
    <s v="Early Literacy Support Block Grant S"/>
    <x v="9"/>
    <s v="Health/Welfare-Cert"/>
    <s v="010-7810"/>
    <s v="GF-Other State"/>
    <m/>
    <m/>
    <n v="-1183.33"/>
    <m/>
    <n v="1183.33"/>
    <n v="0"/>
    <n v="-1183.33"/>
    <s v="X"/>
    <x v="4"/>
  </r>
  <r>
    <x v="0"/>
    <s v="EARLY LITERACY SUPPO"/>
    <x v="0"/>
    <x v="1"/>
    <n v="1465801"/>
    <s v="1110-1000-7107T"/>
    <s v="Early Lit Sup Blk Grant S"/>
    <x v="0"/>
    <s v="Early Literacy Support Block Grant S"/>
    <x v="10"/>
    <s v="Unemploy Insur-Cert"/>
    <s v="010-7810"/>
    <s v="GF-Other State"/>
    <m/>
    <m/>
    <n v="-38.43"/>
    <m/>
    <n v="38.43"/>
    <n v="0"/>
    <n v="-38.43"/>
    <s v="X"/>
    <x v="4"/>
  </r>
  <r>
    <x v="0"/>
    <s v="EARLY LITERACY SUPPO"/>
    <x v="0"/>
    <x v="1"/>
    <n v="1465801"/>
    <s v="1110-1000-7107T"/>
    <s v="Early Lit Sup Blk Grant S"/>
    <x v="0"/>
    <s v="Early Literacy Support Block Grant S"/>
    <x v="11"/>
    <s v="Workers Comp - Cert"/>
    <s v="010-7810"/>
    <s v="GF-Other State"/>
    <m/>
    <m/>
    <n v="-202.15"/>
    <m/>
    <n v="202.15"/>
    <n v="0"/>
    <n v="-202.15"/>
    <s v="X"/>
    <x v="4"/>
  </r>
  <r>
    <x v="0"/>
    <s v="EARLY LITERACY SUPPO"/>
    <x v="0"/>
    <x v="1"/>
    <n v="1465801"/>
    <s v="1110-1000-7107T"/>
    <s v="Early Lit Sup Blk Grant S"/>
    <x v="0"/>
    <s v="Early Literacy Support Block Grant S"/>
    <x v="12"/>
    <s v="OPEB,Alloc-Cert"/>
    <s v="010-7810"/>
    <s v="GF-Other State"/>
    <m/>
    <m/>
    <n v="-375"/>
    <m/>
    <n v="375"/>
    <n v="0"/>
    <n v="-375"/>
    <s v="X"/>
    <x v="4"/>
  </r>
  <r>
    <x v="0"/>
    <s v="EARLY LITERACY SUPPO"/>
    <x v="0"/>
    <x v="1"/>
    <n v="1465801"/>
    <s v="1110-1000-7107T"/>
    <s v="Early Lit Sup Blk Grant S"/>
    <x v="0"/>
    <s v="Early Literacy Support Block Grant S"/>
    <x v="0"/>
    <s v="General Supplies"/>
    <s v="010-7810"/>
    <s v="GF-Other State"/>
    <m/>
    <m/>
    <m/>
    <n v="0"/>
    <n v="-3.73"/>
    <n v="3.73"/>
    <n v="3.73"/>
    <s v="X"/>
    <x v="0"/>
  </r>
  <r>
    <x v="0"/>
    <s v="EARLY LITERACY SUPPO"/>
    <x v="0"/>
    <x v="1"/>
    <n v="1465801"/>
    <s v="1110-1000-7107T"/>
    <s v="Early Lit Sup Blk Grant S"/>
    <x v="0"/>
    <s v="Early Literacy Support Block Grant S"/>
    <x v="1"/>
    <s v="Instr Mat-Gen Purp"/>
    <s v="010-7810"/>
    <s v="GF-Other State"/>
    <n v="137296"/>
    <n v="137296"/>
    <m/>
    <m/>
    <m/>
    <n v="137296"/>
    <n v="137296"/>
    <n v="100"/>
    <x v="0"/>
  </r>
  <r>
    <x v="0"/>
    <s v="EARLY LITERACY SUPPO"/>
    <x v="0"/>
    <x v="1"/>
    <n v="1465801"/>
    <s v="1110-1000-7107T"/>
    <s v="Early Lit Sup Blk Grant S"/>
    <x v="0"/>
    <s v="Early Literacy Support Block Grant S"/>
    <x v="14"/>
    <s v="Software Licns Maint"/>
    <s v="010-7810"/>
    <s v="GF-Other State"/>
    <n v="13000"/>
    <n v="13000"/>
    <m/>
    <m/>
    <m/>
    <n v="13000"/>
    <n v="13000"/>
    <n v="100"/>
    <x v="2"/>
  </r>
  <r>
    <x v="0"/>
    <s v="EARLY LITERACY SUPPO"/>
    <x v="0"/>
    <x v="1"/>
    <n v="1465801"/>
    <s v="1110-2100-7107T"/>
    <s v="Early Lit Sup Blk Grant S"/>
    <x v="0"/>
    <s v="Early Literacy Support Block Grant S"/>
    <x v="1"/>
    <s v="Instr Mat-Gen Purp"/>
    <s v="010-7810"/>
    <s v="GF-Other State"/>
    <n v="-12300"/>
    <n v="-12300"/>
    <m/>
    <m/>
    <m/>
    <n v="-12300"/>
    <n v="-12300"/>
    <n v="-100"/>
    <x v="0"/>
  </r>
  <r>
    <x v="0"/>
    <s v="EARLY LITERACY SUPPO"/>
    <x v="0"/>
    <x v="1"/>
    <n v="1465801"/>
    <s v="1110-2700-7107T"/>
    <s v="Early Lit Sup Blk Grant S"/>
    <x v="0"/>
    <s v="Early Literacy Support Block Grant S"/>
    <x v="7"/>
    <s v="Medicare-Certificatd"/>
    <s v="010-7810"/>
    <s v="GF-Other State"/>
    <m/>
    <m/>
    <n v="0.1"/>
    <m/>
    <n v="-0.1"/>
    <n v="0"/>
    <n v="0.1"/>
    <s v="X"/>
    <x v="4"/>
  </r>
  <r>
    <x v="0"/>
    <s v="EARLY LITERACY SUPPO"/>
    <x v="0"/>
    <x v="1"/>
    <n v="1465801"/>
    <s v="1110-2700-7107T"/>
    <s v="Early Lit Sup Blk Grant S"/>
    <x v="0"/>
    <s v="Early Literacy Support Block Grant S"/>
    <x v="10"/>
    <s v="Unemploy Insur-Cert"/>
    <s v="010-7810"/>
    <s v="GF-Other State"/>
    <m/>
    <m/>
    <n v="0.03"/>
    <m/>
    <n v="-0.03"/>
    <n v="0"/>
    <n v="0.03"/>
    <s v="X"/>
    <x v="4"/>
  </r>
  <r>
    <x v="0"/>
    <s v="EARLY LITERACY SUPPO"/>
    <x v="0"/>
    <x v="1"/>
    <n v="1465801"/>
    <s v="1110-7210-7107T"/>
    <s v="Early Lit Sup Blk Grant S"/>
    <x v="0"/>
    <s v="Early Literacy Support Block Grant S"/>
    <x v="2"/>
    <s v="Ind Support-Gen Fund"/>
    <s v="010-7810"/>
    <s v="GF-Other State"/>
    <n v="6845"/>
    <n v="6845"/>
    <m/>
    <m/>
    <n v="482.26"/>
    <n v="6362.74"/>
    <n v="6362.74"/>
    <n v="92.954565376186991"/>
    <x v="1"/>
  </r>
  <r>
    <x v="0"/>
    <s v="EARLY LITERACY SUPPO"/>
    <x v="0"/>
    <x v="1"/>
    <n v="1478601"/>
    <s v="1110-1000-7107T"/>
    <s v="Early Lit Sup Blk Grant S"/>
    <x v="0"/>
    <s v="Early Literacy Support Block Grant S"/>
    <x v="7"/>
    <s v="Medicare-Certificatd"/>
    <s v="010-7810"/>
    <s v="GF-Other State"/>
    <m/>
    <m/>
    <n v="-0.14000000000000001"/>
    <m/>
    <n v="0.14000000000000001"/>
    <n v="0"/>
    <n v="-0.14000000000000001"/>
    <s v="X"/>
    <x v="4"/>
  </r>
  <r>
    <x v="0"/>
    <s v="EARLY LITERACY SUPPO"/>
    <x v="0"/>
    <x v="1"/>
    <n v="1478601"/>
    <s v="1110-1000-7107T"/>
    <s v="Early Lit Sup Blk Grant S"/>
    <x v="0"/>
    <s v="Early Literacy Support Block Grant S"/>
    <x v="10"/>
    <s v="Unemploy Insur-Cert"/>
    <s v="010-7810"/>
    <s v="GF-Other State"/>
    <m/>
    <m/>
    <n v="-0.05"/>
    <m/>
    <n v="0.05"/>
    <n v="0"/>
    <n v="-0.05"/>
    <s v="X"/>
    <x v="4"/>
  </r>
  <r>
    <x v="0"/>
    <s v="EARLY LITERACY SUPPO"/>
    <x v="0"/>
    <x v="1"/>
    <n v="1478601"/>
    <s v="1110-1000-7107T"/>
    <s v="Early Lit Sup Blk Grant S"/>
    <x v="0"/>
    <s v="Early Literacy Support Block Grant S"/>
    <x v="1"/>
    <s v="Instr Mat-Gen Purp"/>
    <s v="010-7810"/>
    <s v="GF-Other State"/>
    <n v="-23"/>
    <n v="-23"/>
    <m/>
    <n v="0"/>
    <n v="-0.01"/>
    <n v="-22.99"/>
    <n v="-22.99"/>
    <n v="-99.956521739130437"/>
    <x v="0"/>
  </r>
  <r>
    <x v="0"/>
    <s v="EARLY LITERACY SUPPO"/>
    <x v="0"/>
    <x v="1"/>
    <n v="1478601"/>
    <s v="1110-1000-7107T"/>
    <s v="Early Lit Sup Blk Grant S"/>
    <x v="0"/>
    <s v="Early Literacy Support Block Grant S"/>
    <x v="13"/>
    <s v="SubagreeForSvc-Instr"/>
    <s v="010-7810"/>
    <s v="GF-Other State"/>
    <n v="10345"/>
    <n v="10345"/>
    <m/>
    <m/>
    <m/>
    <n v="10345"/>
    <n v="10345"/>
    <n v="100"/>
    <x v="2"/>
  </r>
  <r>
    <x v="0"/>
    <s v="EARLY LITERACY SUPPO"/>
    <x v="0"/>
    <x v="1"/>
    <n v="1478601"/>
    <s v="1110-1000-7107T"/>
    <s v="Early Lit Sup Blk Grant S"/>
    <x v="0"/>
    <s v="Early Literacy Support Block Grant S"/>
    <x v="3"/>
    <s v="ProfSv Contr-GP-Inst"/>
    <s v="010-7810"/>
    <s v="GF-Other State"/>
    <n v="25000"/>
    <n v="25000"/>
    <m/>
    <m/>
    <m/>
    <n v="25000"/>
    <n v="25000"/>
    <n v="100"/>
    <x v="2"/>
  </r>
  <r>
    <x v="0"/>
    <s v="EARLY LITERACY SUPPO"/>
    <x v="0"/>
    <x v="1"/>
    <n v="1478601"/>
    <s v="1110-7210-7107T"/>
    <s v="Early Lit Sup Blk Grant S"/>
    <x v="0"/>
    <s v="Early Literacy Support Block Grant S"/>
    <x v="2"/>
    <s v="Ind Support-Gen Fund"/>
    <s v="010-7810"/>
    <s v="GF-Other State"/>
    <n v="1239"/>
    <n v="1239"/>
    <m/>
    <m/>
    <n v="0.01"/>
    <n v="1238.99"/>
    <n v="1238.99"/>
    <n v="99.999192897497977"/>
    <x v="1"/>
  </r>
  <r>
    <x v="0"/>
    <s v="EARLY LITERACY SUPPO"/>
    <x v="0"/>
    <x v="1"/>
    <n v="1728801"/>
    <s v="1110-1000-7107T"/>
    <s v="Early Lit Sup Blk Grant S"/>
    <x v="0"/>
    <s v="Early Literacy Support Block Grant S"/>
    <x v="7"/>
    <s v="Medicare-Certificatd"/>
    <s v="010-7810"/>
    <s v="GF-Other State"/>
    <m/>
    <m/>
    <n v="0.33"/>
    <m/>
    <n v="-0.33"/>
    <n v="0"/>
    <n v="0.33"/>
    <s v="X"/>
    <x v="4"/>
  </r>
  <r>
    <x v="0"/>
    <s v="EARLY LITERACY SUPPO"/>
    <x v="0"/>
    <x v="1"/>
    <n v="1728801"/>
    <s v="1110-1000-7107T"/>
    <s v="Early Lit Sup Blk Grant S"/>
    <x v="0"/>
    <s v="Early Literacy Support Block Grant S"/>
    <x v="10"/>
    <s v="Unemploy Insur-Cert"/>
    <s v="010-7810"/>
    <s v="GF-Other State"/>
    <m/>
    <m/>
    <n v="0.11"/>
    <m/>
    <n v="-0.11"/>
    <n v="0"/>
    <n v="0.11"/>
    <s v="X"/>
    <x v="4"/>
  </r>
  <r>
    <x v="0"/>
    <s v="EARLY LITERACY SUPPO"/>
    <x v="0"/>
    <x v="1"/>
    <n v="1728801"/>
    <s v="1110-1000-7107T"/>
    <s v="Early Lit Sup Blk Grant S"/>
    <x v="0"/>
    <s v="Early Literacy Support Block Grant S"/>
    <x v="1"/>
    <s v="Instr Mat-Gen Purp"/>
    <s v="010-7810"/>
    <s v="GF-Other State"/>
    <n v="177469"/>
    <n v="177469"/>
    <m/>
    <m/>
    <m/>
    <n v="177469"/>
    <n v="177469"/>
    <n v="100"/>
    <x v="0"/>
  </r>
  <r>
    <x v="0"/>
    <s v="EARLY LITERACY SUPPO"/>
    <x v="0"/>
    <x v="1"/>
    <n v="1728801"/>
    <s v="1110-1000-7107T"/>
    <s v="Early Lit Sup Blk Grant S"/>
    <x v="0"/>
    <s v="Early Literacy Support Block Grant S"/>
    <x v="13"/>
    <s v="SubagreeForSvc-Instr"/>
    <s v="010-7810"/>
    <s v="GF-Other State"/>
    <n v="3000"/>
    <n v="3000"/>
    <m/>
    <m/>
    <m/>
    <n v="3000"/>
    <n v="3000"/>
    <n v="100"/>
    <x v="2"/>
  </r>
  <r>
    <x v="0"/>
    <s v="EARLY LITERACY SUPPO"/>
    <x v="0"/>
    <x v="1"/>
    <n v="1728801"/>
    <s v="1110-1000-7107T"/>
    <s v="Early Lit Sup Blk Grant S"/>
    <x v="0"/>
    <s v="Early Literacy Support Block Grant S"/>
    <x v="15"/>
    <s v="Travel/Conf Attndnce"/>
    <s v="010-7810"/>
    <s v="GF-Other State"/>
    <n v="40000"/>
    <n v="40000"/>
    <m/>
    <m/>
    <m/>
    <n v="40000"/>
    <n v="40000"/>
    <n v="100"/>
    <x v="2"/>
  </r>
  <r>
    <x v="0"/>
    <s v="EARLY LITERACY SUPPO"/>
    <x v="0"/>
    <x v="1"/>
    <n v="1728801"/>
    <s v="1110-1000-7107T"/>
    <s v="Early Lit Sup Blk Grant S"/>
    <x v="0"/>
    <s v="Early Literacy Support Block Grant S"/>
    <x v="14"/>
    <s v="Software Licns Maint"/>
    <s v="010-7810"/>
    <s v="GF-Other State"/>
    <n v="35500"/>
    <n v="35500"/>
    <m/>
    <m/>
    <m/>
    <n v="35500"/>
    <n v="35500"/>
    <n v="100"/>
    <x v="2"/>
  </r>
  <r>
    <x v="0"/>
    <s v="EARLY LITERACY SUPPO"/>
    <x v="0"/>
    <x v="1"/>
    <n v="1728801"/>
    <s v="1110-1000-7107T"/>
    <s v="Early Lit Sup Blk Grant S"/>
    <x v="0"/>
    <s v="Early Literacy Support Block Grant S"/>
    <x v="3"/>
    <s v="ProfSv Contr-GP-Inst"/>
    <s v="010-7810"/>
    <s v="GF-Other State"/>
    <n v="4000"/>
    <n v="4000"/>
    <m/>
    <m/>
    <m/>
    <n v="4000"/>
    <n v="4000"/>
    <n v="100"/>
    <x v="2"/>
  </r>
  <r>
    <x v="0"/>
    <s v="EARLY LITERACY SUPPO"/>
    <x v="0"/>
    <x v="1"/>
    <n v="1728801"/>
    <s v="1110-7210-7107T"/>
    <s v="Early Lit Sup Blk Grant S"/>
    <x v="0"/>
    <s v="Early Literacy Support Block Grant S"/>
    <x v="2"/>
    <s v="Ind Support-Gen Fund"/>
    <s v="010-7810"/>
    <s v="GF-Other State"/>
    <n v="12747"/>
    <n v="12747"/>
    <m/>
    <m/>
    <n v="-0.01"/>
    <n v="12747.01"/>
    <n v="12747.01"/>
    <n v="100.00007844983134"/>
    <x v="1"/>
  </r>
  <r>
    <x v="0"/>
    <s v="EARLY LITERACY SUPPO"/>
    <x v="0"/>
    <x v="1"/>
    <n v="1764401"/>
    <s v="1110-1000-7107T"/>
    <s v="Early Lit Sup Blk Grant S"/>
    <x v="0"/>
    <s v="Early Literacy Support Block Grant S"/>
    <x v="16"/>
    <s v="Health/Welfare-Class"/>
    <s v="010-7810"/>
    <s v="GF-Other State"/>
    <m/>
    <m/>
    <n v="-1183.33"/>
    <m/>
    <n v="1183.33"/>
    <n v="0"/>
    <n v="-1183.33"/>
    <s v="X"/>
    <x v="4"/>
  </r>
  <r>
    <x v="0"/>
    <s v="EARLY LITERACY SUPPO"/>
    <x v="0"/>
    <x v="1"/>
    <n v="1764401"/>
    <s v="1110-1000-7107T"/>
    <s v="Early Lit Sup Blk Grant S"/>
    <x v="0"/>
    <s v="Early Literacy Support Block Grant S"/>
    <x v="17"/>
    <s v="OPEB,Alloc-Class"/>
    <s v="010-7810"/>
    <s v="GF-Other State"/>
    <m/>
    <m/>
    <n v="-375"/>
    <m/>
    <n v="375"/>
    <n v="0"/>
    <n v="-375"/>
    <s v="X"/>
    <x v="4"/>
  </r>
  <r>
    <x v="0"/>
    <s v="EARLY LITERACY SUPPO"/>
    <x v="0"/>
    <x v="1"/>
    <n v="1764401"/>
    <s v="1110-1000-7107T"/>
    <s v="Early Lit Sup Blk Grant S"/>
    <x v="0"/>
    <s v="Early Literacy Support Block Grant S"/>
    <x v="1"/>
    <s v="Instr Mat-Gen Purp"/>
    <s v="010-7810"/>
    <s v="GF-Other State"/>
    <n v="245992"/>
    <n v="245992"/>
    <m/>
    <m/>
    <m/>
    <n v="245992"/>
    <n v="245992"/>
    <n v="100"/>
    <x v="0"/>
  </r>
  <r>
    <x v="0"/>
    <s v="EARLY LITERACY SUPPO"/>
    <x v="0"/>
    <x v="1"/>
    <n v="1764401"/>
    <s v="1110-1000-7107T"/>
    <s v="Early Lit Sup Blk Grant S"/>
    <x v="0"/>
    <s v="Early Literacy Support Block Grant S"/>
    <x v="3"/>
    <s v="ProfSv Contr-GP-Inst"/>
    <s v="010-7810"/>
    <s v="GF-Other State"/>
    <n v="14200"/>
    <n v="14200"/>
    <m/>
    <m/>
    <m/>
    <n v="14200"/>
    <n v="14200"/>
    <n v="100"/>
    <x v="2"/>
  </r>
  <r>
    <x v="0"/>
    <s v="EARLY LITERACY SUPPO"/>
    <x v="0"/>
    <x v="1"/>
    <n v="1764401"/>
    <s v="1110-7210-7107T"/>
    <s v="Early Lit Sup Blk Grant S"/>
    <x v="0"/>
    <s v="Early Literacy Support Block Grant S"/>
    <x v="2"/>
    <s v="Ind Support-Gen Fund"/>
    <s v="010-7810"/>
    <s v="GF-Other State"/>
    <n v="12907"/>
    <n v="12907"/>
    <m/>
    <m/>
    <n v="67.94"/>
    <n v="12839.06"/>
    <n v="12839.06"/>
    <n v="99.473618966452307"/>
    <x v="1"/>
  </r>
  <r>
    <x v="0"/>
    <s v="EARLY LITERACY SUPPO"/>
    <x v="0"/>
    <x v="1"/>
    <n v="9999999"/>
    <s v="0000-0000-71R07"/>
    <s v="Early Lit Sup Blk Grant R"/>
    <x v="2"/>
    <s v="Early Literacy Support Block Grant R"/>
    <x v="18"/>
    <s v="All Other State Rev"/>
    <s v="010-7810"/>
    <s v="GF-Other State"/>
    <m/>
    <n v="-1175000"/>
    <m/>
    <m/>
    <n v="-795365.5"/>
    <n v="-379634.5"/>
    <n v="-379634.5"/>
    <n v="-32.309319148936169"/>
    <x v="5"/>
  </r>
  <r>
    <x v="0"/>
    <s v="EARLY LITERACY SUPPO"/>
    <x v="0"/>
    <x v="2"/>
    <n v="1043935"/>
    <s v="0000-7210-13897"/>
    <s v="Admin Serv Credit-SFEP"/>
    <x v="1"/>
    <s v="Admin Serv Credit-SFEP"/>
    <x v="2"/>
    <s v="Ind Support-Gen Fund"/>
    <s v="010-0000"/>
    <s v="GF-Unrestricted"/>
    <m/>
    <m/>
    <m/>
    <m/>
    <n v="-501.62"/>
    <n v="501.62"/>
    <n v="501.62"/>
    <s v="X"/>
    <x v="1"/>
  </r>
  <r>
    <x v="0"/>
    <s v="EARLY LITERACY SUPPO"/>
    <x v="0"/>
    <x v="2"/>
    <n v="1401401"/>
    <s v="1110-1000-7107T"/>
    <s v="Early Lit Sup Blk Grant S"/>
    <x v="0"/>
    <s v="Early Literacy Support Block Grant S"/>
    <x v="4"/>
    <s v="Tchr Sal-Reg Assgnmt"/>
    <s v="010-7810"/>
    <s v="GF-Other State"/>
    <m/>
    <m/>
    <n v="-7785.1"/>
    <m/>
    <n v="7785.1"/>
    <n v="0"/>
    <n v="-7785.1"/>
    <s v="X"/>
    <x v="3"/>
  </r>
  <r>
    <x v="0"/>
    <s v="EARLY LITERACY SUPPO"/>
    <x v="0"/>
    <x v="2"/>
    <n v="1401401"/>
    <s v="1110-1000-7107T"/>
    <s v="Early Lit Sup Blk Grant S"/>
    <x v="0"/>
    <s v="Early Literacy Support Block Grant S"/>
    <x v="5"/>
    <s v="Tchr Asst Salaries"/>
    <s v="010-7810"/>
    <s v="GF-Other State"/>
    <m/>
    <m/>
    <n v="-3924.79"/>
    <m/>
    <n v="3924.79"/>
    <n v="0"/>
    <n v="-3924.79"/>
    <s v="X"/>
    <x v="3"/>
  </r>
  <r>
    <x v="0"/>
    <s v="EARLY LITERACY SUPPO"/>
    <x v="0"/>
    <x v="2"/>
    <n v="1401401"/>
    <s v="1110-1000-7107T"/>
    <s v="Early Lit Sup Blk Grant S"/>
    <x v="0"/>
    <s v="Early Literacy Support Block Grant S"/>
    <x v="6"/>
    <s v="STRS - Certificated"/>
    <s v="010-7810"/>
    <s v="GF-Other State"/>
    <m/>
    <m/>
    <n v="-1486.95"/>
    <m/>
    <n v="1486.95"/>
    <n v="0"/>
    <n v="-1486.95"/>
    <s v="X"/>
    <x v="4"/>
  </r>
  <r>
    <x v="0"/>
    <s v="EARLY LITERACY SUPPO"/>
    <x v="0"/>
    <x v="2"/>
    <n v="1401401"/>
    <s v="1110-1000-7107T"/>
    <s v="Early Lit Sup Blk Grant S"/>
    <x v="0"/>
    <s v="Early Literacy Support Block Grant S"/>
    <x v="7"/>
    <s v="Medicare-Certificatd"/>
    <s v="010-7810"/>
    <s v="GF-Other State"/>
    <m/>
    <m/>
    <n v="-173.82"/>
    <m/>
    <n v="173.82"/>
    <n v="0"/>
    <n v="-173.82"/>
    <s v="X"/>
    <x v="4"/>
  </r>
  <r>
    <x v="0"/>
    <s v="EARLY LITERACY SUPPO"/>
    <x v="0"/>
    <x v="2"/>
    <n v="1401401"/>
    <s v="1110-1000-7107T"/>
    <s v="Early Lit Sup Blk Grant S"/>
    <x v="0"/>
    <s v="Early Literacy Support Block Grant S"/>
    <x v="8"/>
    <s v="Ret InLieu-PARS-Cert"/>
    <s v="010-7810"/>
    <s v="GF-Other State"/>
    <m/>
    <m/>
    <n v="-147.16999999999999"/>
    <m/>
    <n v="147.16999999999999"/>
    <n v="0"/>
    <n v="-147.16999999999999"/>
    <s v="X"/>
    <x v="4"/>
  </r>
  <r>
    <x v="0"/>
    <s v="EARLY LITERACY SUPPO"/>
    <x v="0"/>
    <x v="2"/>
    <n v="1401401"/>
    <s v="1110-1000-7107T"/>
    <s v="Early Lit Sup Blk Grant S"/>
    <x v="0"/>
    <s v="Early Literacy Support Block Grant S"/>
    <x v="9"/>
    <s v="Health/Welfare-Cert"/>
    <s v="010-7810"/>
    <s v="GF-Other State"/>
    <m/>
    <m/>
    <n v="-1183.33"/>
    <m/>
    <n v="1183.33"/>
    <n v="0"/>
    <n v="-1183.33"/>
    <s v="X"/>
    <x v="4"/>
  </r>
  <r>
    <x v="0"/>
    <s v="EARLY LITERACY SUPPO"/>
    <x v="0"/>
    <x v="2"/>
    <n v="1401401"/>
    <s v="1110-1000-7107T"/>
    <s v="Early Lit Sup Blk Grant S"/>
    <x v="0"/>
    <s v="Early Literacy Support Block Grant S"/>
    <x v="10"/>
    <s v="Unemploy Insur-Cert"/>
    <s v="010-7810"/>
    <s v="GF-Other State"/>
    <m/>
    <m/>
    <n v="-59.94"/>
    <m/>
    <n v="59.94"/>
    <n v="0"/>
    <n v="-59.94"/>
    <s v="X"/>
    <x v="4"/>
  </r>
  <r>
    <x v="0"/>
    <s v="EARLY LITERACY SUPPO"/>
    <x v="0"/>
    <x v="2"/>
    <n v="1401401"/>
    <s v="1110-1000-7107T"/>
    <s v="Early Lit Sup Blk Grant S"/>
    <x v="0"/>
    <s v="Early Literacy Support Block Grant S"/>
    <x v="11"/>
    <s v="Workers Comp - Cert"/>
    <s v="010-7810"/>
    <s v="GF-Other State"/>
    <m/>
    <m/>
    <n v="-307.97000000000003"/>
    <m/>
    <n v="307.97000000000003"/>
    <n v="0"/>
    <n v="-307.97000000000003"/>
    <s v="X"/>
    <x v="4"/>
  </r>
  <r>
    <x v="0"/>
    <s v="EARLY LITERACY SUPPO"/>
    <x v="0"/>
    <x v="2"/>
    <n v="1401401"/>
    <s v="1110-1000-7107T"/>
    <s v="Early Lit Sup Blk Grant S"/>
    <x v="0"/>
    <s v="Early Literacy Support Block Grant S"/>
    <x v="12"/>
    <s v="OPEB,Alloc-Cert"/>
    <s v="010-7810"/>
    <s v="GF-Other State"/>
    <m/>
    <m/>
    <n v="-375"/>
    <m/>
    <n v="375"/>
    <n v="0"/>
    <n v="-375"/>
    <s v="X"/>
    <x v="4"/>
  </r>
  <r>
    <x v="0"/>
    <s v="EARLY LITERACY SUPPO"/>
    <x v="0"/>
    <x v="2"/>
    <n v="1401401"/>
    <s v="1110-1000-7107T"/>
    <s v="Early Lit Sup Blk Grant S"/>
    <x v="0"/>
    <s v="Early Literacy Support Block Grant S"/>
    <x v="1"/>
    <s v="Instr Mat-Gen Purp"/>
    <s v="010-7810"/>
    <s v="GF-Other State"/>
    <m/>
    <m/>
    <m/>
    <n v="2677.84"/>
    <m/>
    <n v="-2677.84"/>
    <n v="-2677.84"/>
    <s v="X"/>
    <x v="0"/>
  </r>
  <r>
    <x v="0"/>
    <s v="EARLY LITERACY SUPPO"/>
    <x v="0"/>
    <x v="2"/>
    <n v="1401401"/>
    <s v="1110-1000-7107T"/>
    <s v="Early Lit Sup Blk Grant S"/>
    <x v="0"/>
    <s v="Early Literacy Support Block Grant S"/>
    <x v="3"/>
    <s v="ProfSv Contr-GP-Inst"/>
    <s v="010-7810"/>
    <s v="GF-Other State"/>
    <m/>
    <m/>
    <m/>
    <n v="15600"/>
    <n v="3600"/>
    <n v="-19200"/>
    <n v="-19200"/>
    <s v="X"/>
    <x v="2"/>
  </r>
  <r>
    <x v="0"/>
    <s v="EARLY LITERACY SUPPO"/>
    <x v="0"/>
    <x v="2"/>
    <n v="1401401"/>
    <s v="1110-7210-7107T"/>
    <s v="Early Lit Sup Blk Grant S"/>
    <x v="0"/>
    <s v="Early Literacy Support Block Grant S"/>
    <x v="2"/>
    <s v="Ind Support-Gen Fund"/>
    <s v="010-7810"/>
    <s v="GF-Other State"/>
    <m/>
    <m/>
    <m/>
    <m/>
    <n v="830.33"/>
    <n v="-830.33"/>
    <n v="-830.33"/>
    <s v="X"/>
    <x v="1"/>
  </r>
  <r>
    <x v="0"/>
    <s v="EARLY LITERACY SUPPO"/>
    <x v="0"/>
    <x v="2"/>
    <n v="1465801"/>
    <s v="1110-1000-7107T"/>
    <s v="Early Lit Sup Blk Grant S"/>
    <x v="0"/>
    <s v="Early Literacy Support Block Grant S"/>
    <x v="4"/>
    <s v="Tchr Sal-Reg Assgnmt"/>
    <s v="010-7810"/>
    <s v="GF-Other State"/>
    <m/>
    <m/>
    <n v="7686.33"/>
    <m/>
    <n v="-7686.33"/>
    <n v="0"/>
    <n v="7686.33"/>
    <s v="X"/>
    <x v="3"/>
  </r>
  <r>
    <x v="0"/>
    <s v="EARLY LITERACY SUPPO"/>
    <x v="0"/>
    <x v="2"/>
    <n v="1465801"/>
    <s v="1110-1000-7107T"/>
    <s v="Early Lit Sup Blk Grant S"/>
    <x v="0"/>
    <s v="Early Literacy Support Block Grant S"/>
    <x v="6"/>
    <s v="STRS - Certificated"/>
    <s v="010-7810"/>
    <s v="GF-Other State"/>
    <m/>
    <m/>
    <n v="1468.08"/>
    <m/>
    <n v="-1468.08"/>
    <n v="0"/>
    <n v="1468.08"/>
    <s v="X"/>
    <x v="4"/>
  </r>
  <r>
    <x v="0"/>
    <s v="EARLY LITERACY SUPPO"/>
    <x v="0"/>
    <x v="2"/>
    <n v="1465801"/>
    <s v="1110-1000-7107T"/>
    <s v="Early Lit Sup Blk Grant S"/>
    <x v="0"/>
    <s v="Early Literacy Support Block Grant S"/>
    <x v="7"/>
    <s v="Medicare-Certificatd"/>
    <s v="010-7810"/>
    <s v="GF-Other State"/>
    <m/>
    <m/>
    <n v="111.44"/>
    <m/>
    <n v="-111.44"/>
    <n v="0"/>
    <n v="111.44"/>
    <s v="X"/>
    <x v="4"/>
  </r>
  <r>
    <x v="0"/>
    <s v="EARLY LITERACY SUPPO"/>
    <x v="0"/>
    <x v="2"/>
    <n v="1465801"/>
    <s v="1110-1000-7107T"/>
    <s v="Early Lit Sup Blk Grant S"/>
    <x v="0"/>
    <s v="Early Literacy Support Block Grant S"/>
    <x v="9"/>
    <s v="Health/Welfare-Cert"/>
    <s v="010-7810"/>
    <s v="GF-Other State"/>
    <m/>
    <m/>
    <n v="1183.33"/>
    <m/>
    <n v="-1183.33"/>
    <n v="0"/>
    <n v="1183.33"/>
    <s v="X"/>
    <x v="4"/>
  </r>
  <r>
    <x v="0"/>
    <s v="EARLY LITERACY SUPPO"/>
    <x v="0"/>
    <x v="2"/>
    <n v="1465801"/>
    <s v="1110-1000-7107T"/>
    <s v="Early Lit Sup Blk Grant S"/>
    <x v="0"/>
    <s v="Early Literacy Support Block Grant S"/>
    <x v="10"/>
    <s v="Unemploy Insur-Cert"/>
    <s v="010-7810"/>
    <s v="GF-Other State"/>
    <m/>
    <m/>
    <n v="38.43"/>
    <m/>
    <n v="-38.43"/>
    <n v="0"/>
    <n v="38.43"/>
    <s v="X"/>
    <x v="4"/>
  </r>
  <r>
    <x v="0"/>
    <s v="EARLY LITERACY SUPPO"/>
    <x v="0"/>
    <x v="2"/>
    <n v="1465801"/>
    <s v="1110-1000-7107T"/>
    <s v="Early Lit Sup Blk Grant S"/>
    <x v="0"/>
    <s v="Early Literacy Support Block Grant S"/>
    <x v="11"/>
    <s v="Workers Comp - Cert"/>
    <s v="010-7810"/>
    <s v="GF-Other State"/>
    <m/>
    <m/>
    <n v="202.15"/>
    <m/>
    <n v="-202.15"/>
    <n v="0"/>
    <n v="202.15"/>
    <s v="X"/>
    <x v="4"/>
  </r>
  <r>
    <x v="0"/>
    <s v="EARLY LITERACY SUPPO"/>
    <x v="0"/>
    <x v="2"/>
    <n v="1465801"/>
    <s v="1110-1000-7107T"/>
    <s v="Early Lit Sup Blk Grant S"/>
    <x v="0"/>
    <s v="Early Literacy Support Block Grant S"/>
    <x v="12"/>
    <s v="OPEB,Alloc-Cert"/>
    <s v="010-7810"/>
    <s v="GF-Other State"/>
    <m/>
    <m/>
    <n v="375"/>
    <m/>
    <n v="-375"/>
    <n v="0"/>
    <n v="375"/>
    <s v="X"/>
    <x v="4"/>
  </r>
  <r>
    <x v="0"/>
    <s v="EARLY LITERACY SUPPO"/>
    <x v="0"/>
    <x v="2"/>
    <n v="1465801"/>
    <s v="1110-7210-7107T"/>
    <s v="Early Lit Sup Blk Grant S"/>
    <x v="0"/>
    <s v="Early Literacy Support Block Grant S"/>
    <x v="2"/>
    <s v="Ind Support-Gen Fund"/>
    <s v="010-7810"/>
    <s v="GF-Other State"/>
    <m/>
    <m/>
    <m/>
    <m/>
    <n v="-482.42"/>
    <n v="482.42"/>
    <n v="482.42"/>
    <s v="X"/>
    <x v="1"/>
  </r>
  <r>
    <x v="0"/>
    <s v="EARLY LITERACY SUPPO"/>
    <x v="0"/>
    <x v="2"/>
    <n v="1478601"/>
    <s v="1110-1000-7107T"/>
    <s v="Early Lit Sup Blk Grant S"/>
    <x v="0"/>
    <s v="Early Literacy Support Block Grant S"/>
    <x v="7"/>
    <s v="Medicare-Certificatd"/>
    <s v="010-7810"/>
    <s v="GF-Other State"/>
    <m/>
    <m/>
    <n v="0.81"/>
    <m/>
    <n v="-0.81"/>
    <n v="0"/>
    <n v="0.81"/>
    <s v="X"/>
    <x v="4"/>
  </r>
  <r>
    <x v="0"/>
    <s v="EARLY LITERACY SUPPO"/>
    <x v="0"/>
    <x v="2"/>
    <n v="1478601"/>
    <s v="1110-1000-7107T"/>
    <s v="Early Lit Sup Blk Grant S"/>
    <x v="0"/>
    <s v="Early Literacy Support Block Grant S"/>
    <x v="10"/>
    <s v="Unemploy Insur-Cert"/>
    <s v="010-7810"/>
    <s v="GF-Other State"/>
    <m/>
    <m/>
    <n v="0.28000000000000003"/>
    <m/>
    <n v="-0.28000000000000003"/>
    <n v="0"/>
    <n v="0.28000000000000003"/>
    <s v="X"/>
    <x v="4"/>
  </r>
  <r>
    <x v="0"/>
    <s v="EARLY LITERACY SUPPO"/>
    <x v="0"/>
    <x v="2"/>
    <n v="1478601"/>
    <s v="1110-1000-7107T"/>
    <s v="Early Lit Sup Blk Grant S"/>
    <x v="0"/>
    <s v="Early Literacy Support Block Grant S"/>
    <x v="1"/>
    <s v="Instr Mat-Gen Purp"/>
    <s v="010-7810"/>
    <s v="GF-Other State"/>
    <m/>
    <m/>
    <m/>
    <n v="22758.31"/>
    <m/>
    <n v="-22758.31"/>
    <n v="-22758.31"/>
    <s v="X"/>
    <x v="0"/>
  </r>
  <r>
    <x v="0"/>
    <s v="EARLY LITERACY SUPPO"/>
    <x v="0"/>
    <x v="2"/>
    <n v="1478601"/>
    <s v="1110-2700-7107T"/>
    <s v="Early Lit Sup Blk Grant S"/>
    <x v="0"/>
    <s v="Early Literacy Support Block Grant S"/>
    <x v="7"/>
    <s v="Medicare-Certificatd"/>
    <s v="010-7810"/>
    <s v="GF-Other State"/>
    <m/>
    <m/>
    <n v="0.06"/>
    <m/>
    <n v="-0.06"/>
    <n v="0"/>
    <n v="0.06"/>
    <s v="X"/>
    <x v="4"/>
  </r>
  <r>
    <x v="0"/>
    <s v="EARLY LITERACY SUPPO"/>
    <x v="0"/>
    <x v="2"/>
    <n v="1478601"/>
    <s v="1110-2700-7107T"/>
    <s v="Early Lit Sup Blk Grant S"/>
    <x v="0"/>
    <s v="Early Literacy Support Block Grant S"/>
    <x v="10"/>
    <s v="Unemploy Insur-Cert"/>
    <s v="010-7810"/>
    <s v="GF-Other State"/>
    <m/>
    <m/>
    <n v="0.02"/>
    <m/>
    <n v="-0.02"/>
    <n v="0"/>
    <n v="0.02"/>
    <s v="X"/>
    <x v="4"/>
  </r>
  <r>
    <x v="0"/>
    <s v="EARLY LITERACY SUPPO"/>
    <x v="0"/>
    <x v="2"/>
    <n v="1478601"/>
    <s v="1110-7210-7107T"/>
    <s v="Early Lit Sup Blk Grant S"/>
    <x v="0"/>
    <s v="Early Literacy Support Block Grant S"/>
    <x v="2"/>
    <s v="Ind Support-Gen Fund"/>
    <s v="010-7810"/>
    <s v="GF-Other State"/>
    <m/>
    <m/>
    <m/>
    <m/>
    <n v="-0.05"/>
    <n v="0.05"/>
    <n v="0.05"/>
    <s v="X"/>
    <x v="1"/>
  </r>
  <r>
    <x v="0"/>
    <s v="EARLY LITERACY SUPPO"/>
    <x v="0"/>
    <x v="2"/>
    <n v="1764401"/>
    <s v="1110-1000-7107T"/>
    <s v="Early Lit Sup Blk Grant S"/>
    <x v="0"/>
    <s v="Early Literacy Support Block Grant S"/>
    <x v="19"/>
    <s v="Instruct Aides-Reg"/>
    <s v="010-7810"/>
    <s v="GF-Other State"/>
    <m/>
    <m/>
    <n v="-1445.69"/>
    <m/>
    <n v="1445.69"/>
    <n v="0"/>
    <n v="-1445.69"/>
    <s v="X"/>
    <x v="6"/>
  </r>
  <r>
    <x v="0"/>
    <s v="EARLY LITERACY SUPPO"/>
    <x v="0"/>
    <x v="2"/>
    <n v="1764401"/>
    <s v="1110-1000-7107T"/>
    <s v="Early Lit Sup Blk Grant S"/>
    <x v="0"/>
    <s v="Early Literacy Support Block Grant S"/>
    <x v="20"/>
    <s v="PERS - Classified"/>
    <s v="010-7810"/>
    <s v="GF-Other State"/>
    <m/>
    <m/>
    <n v="-366.77"/>
    <m/>
    <n v="366.77"/>
    <n v="0"/>
    <n v="-366.77"/>
    <s v="X"/>
    <x v="4"/>
  </r>
  <r>
    <x v="0"/>
    <s v="EARLY LITERACY SUPPO"/>
    <x v="0"/>
    <x v="2"/>
    <n v="1764401"/>
    <s v="1110-1000-7107T"/>
    <s v="Early Lit Sup Blk Grant S"/>
    <x v="0"/>
    <s v="Early Literacy Support Block Grant S"/>
    <x v="21"/>
    <s v="Social Sec-Classfd"/>
    <s v="010-7810"/>
    <s v="GF-Other State"/>
    <m/>
    <m/>
    <n v="-89.63"/>
    <m/>
    <n v="89.63"/>
    <n v="0"/>
    <n v="-89.63"/>
    <s v="X"/>
    <x v="4"/>
  </r>
  <r>
    <x v="0"/>
    <s v="EARLY LITERACY SUPPO"/>
    <x v="0"/>
    <x v="2"/>
    <n v="1764401"/>
    <s v="1110-1000-7107T"/>
    <s v="Early Lit Sup Blk Grant S"/>
    <x v="0"/>
    <s v="Early Literacy Support Block Grant S"/>
    <x v="22"/>
    <s v="Medicare-Classified"/>
    <s v="010-7810"/>
    <s v="GF-Other State"/>
    <m/>
    <m/>
    <n v="-20.96"/>
    <m/>
    <n v="20.96"/>
    <n v="0"/>
    <n v="-20.96"/>
    <s v="X"/>
    <x v="4"/>
  </r>
  <r>
    <x v="0"/>
    <s v="EARLY LITERACY SUPPO"/>
    <x v="0"/>
    <x v="2"/>
    <n v="1764401"/>
    <s v="1110-1000-7107T"/>
    <s v="Early Lit Sup Blk Grant S"/>
    <x v="0"/>
    <s v="Early Literacy Support Block Grant S"/>
    <x v="16"/>
    <s v="Health/Welfare-Class"/>
    <s v="010-7810"/>
    <s v="GF-Other State"/>
    <m/>
    <m/>
    <n v="-1183.33"/>
    <m/>
    <n v="1183.33"/>
    <n v="0"/>
    <n v="-1183.33"/>
    <s v="X"/>
    <x v="4"/>
  </r>
  <r>
    <x v="0"/>
    <s v="EARLY LITERACY SUPPO"/>
    <x v="0"/>
    <x v="2"/>
    <n v="1764401"/>
    <s v="1110-1000-7107T"/>
    <s v="Early Lit Sup Blk Grant S"/>
    <x v="0"/>
    <s v="Early Literacy Support Block Grant S"/>
    <x v="23"/>
    <s v="Unemploy Insur-Class"/>
    <s v="010-7810"/>
    <s v="GF-Other State"/>
    <m/>
    <m/>
    <n v="-7.23"/>
    <m/>
    <n v="7.23"/>
    <n v="0"/>
    <n v="-7.23"/>
    <s v="X"/>
    <x v="4"/>
  </r>
  <r>
    <x v="0"/>
    <s v="EARLY LITERACY SUPPO"/>
    <x v="0"/>
    <x v="2"/>
    <n v="1764401"/>
    <s v="1110-1000-7107T"/>
    <s v="Early Lit Sup Blk Grant S"/>
    <x v="0"/>
    <s v="Early Literacy Support Block Grant S"/>
    <x v="24"/>
    <s v="Workers Comp - Class"/>
    <s v="010-7810"/>
    <s v="GF-Other State"/>
    <m/>
    <m/>
    <n v="-38.020000000000003"/>
    <m/>
    <n v="38.020000000000003"/>
    <n v="0"/>
    <n v="-38.020000000000003"/>
    <s v="X"/>
    <x v="4"/>
  </r>
  <r>
    <x v="0"/>
    <s v="EARLY LITERACY SUPPO"/>
    <x v="0"/>
    <x v="2"/>
    <n v="1764401"/>
    <s v="1110-1000-7107T"/>
    <s v="Early Lit Sup Blk Grant S"/>
    <x v="0"/>
    <s v="Early Literacy Support Block Grant S"/>
    <x v="17"/>
    <s v="OPEB,Alloc-Class"/>
    <s v="010-7810"/>
    <s v="GF-Other State"/>
    <m/>
    <m/>
    <n v="-375"/>
    <m/>
    <n v="375"/>
    <n v="0"/>
    <n v="-375"/>
    <s v="X"/>
    <x v="4"/>
  </r>
  <r>
    <x v="0"/>
    <s v="EARLY LITERACY SUPPO"/>
    <x v="0"/>
    <x v="2"/>
    <n v="1764401"/>
    <s v="1110-7210-7107T"/>
    <s v="Early Lit Sup Blk Grant S"/>
    <x v="0"/>
    <s v="Early Literacy Support Block Grant S"/>
    <x v="2"/>
    <s v="Ind Support-Gen Fund"/>
    <s v="010-7810"/>
    <s v="GF-Other State"/>
    <m/>
    <m/>
    <m/>
    <m/>
    <n v="153.76"/>
    <n v="-153.76"/>
    <n v="-153.76"/>
    <s v="X"/>
    <x v="1"/>
  </r>
  <r>
    <x v="0"/>
    <s v="EARLY LITERACY SUPPO"/>
    <x v="0"/>
    <x v="2"/>
    <n v="9999999"/>
    <s v="0000-0000-71R07"/>
    <s v="Early Lit Sup Blk Grant R"/>
    <x v="2"/>
    <s v="Early Literacy Support Block Grant R"/>
    <x v="18"/>
    <s v="All Other State Rev"/>
    <s v="010-7810"/>
    <s v="GF-Other State"/>
    <m/>
    <n v="223718"/>
    <m/>
    <m/>
    <m/>
    <n v="223718"/>
    <n v="223718"/>
    <n v="100"/>
    <x v="5"/>
  </r>
  <r>
    <x v="0"/>
    <s v="EARLY LITERACY SUPPO"/>
    <x v="0"/>
    <x v="3"/>
    <n v="1043935"/>
    <s v="0000-7210-13897"/>
    <s v="Admin Serv Credit-SFEP"/>
    <x v="1"/>
    <s v="Admin Serv Credit-SFEP"/>
    <x v="2"/>
    <s v="Ind Support-Gen Fund"/>
    <s v="010-0000"/>
    <s v="GF-Unrestricted"/>
    <m/>
    <m/>
    <m/>
    <m/>
    <n v="-2553.58"/>
    <n v="2553.58"/>
    <n v="2553.58"/>
    <s v="X"/>
    <x v="1"/>
  </r>
  <r>
    <x v="0"/>
    <s v="EARLY LITERACY SUPPO"/>
    <x v="0"/>
    <x v="3"/>
    <n v="1395901"/>
    <s v="1110-2100-7107T"/>
    <s v="Early Lit Sup Blk Grant S"/>
    <x v="0"/>
    <s v="Early Literacy Support Block Grant S"/>
    <x v="3"/>
    <s v="ProfSv Contr-GP-Inst"/>
    <s v="010-7810"/>
    <s v="GF-Other State"/>
    <m/>
    <m/>
    <m/>
    <n v="4993"/>
    <m/>
    <n v="-4993"/>
    <n v="-4993"/>
    <s v="X"/>
    <x v="2"/>
  </r>
  <r>
    <x v="0"/>
    <s v="EARLY LITERACY SUPPO"/>
    <x v="0"/>
    <x v="3"/>
    <n v="1401401"/>
    <s v="1110-1000-7107T"/>
    <s v="Early Lit Sup Blk Grant S"/>
    <x v="0"/>
    <s v="Early Literacy Support Block Grant S"/>
    <x v="4"/>
    <s v="Tchr Sal-Reg Assgnmt"/>
    <s v="010-7810"/>
    <s v="GF-Other State"/>
    <m/>
    <n v="89246"/>
    <n v="81446.59"/>
    <m/>
    <n v="7799.41"/>
    <n v="0"/>
    <n v="81446.59"/>
    <n v="91.26077359209377"/>
    <x v="3"/>
  </r>
  <r>
    <x v="0"/>
    <s v="EARLY LITERACY SUPPO"/>
    <x v="0"/>
    <x v="3"/>
    <n v="1401401"/>
    <s v="1110-1000-7107T"/>
    <s v="Early Lit Sup Blk Grant S"/>
    <x v="0"/>
    <s v="Early Literacy Support Block Grant S"/>
    <x v="5"/>
    <s v="Tchr Asst Salaries"/>
    <s v="010-7810"/>
    <s v="GF-Other State"/>
    <m/>
    <n v="36534"/>
    <n v="32615.15"/>
    <m/>
    <n v="3918.85"/>
    <n v="0"/>
    <n v="32615.15"/>
    <n v="89.273416543493738"/>
    <x v="3"/>
  </r>
  <r>
    <x v="0"/>
    <s v="EARLY LITERACY SUPPO"/>
    <x v="0"/>
    <x v="3"/>
    <n v="1401401"/>
    <s v="1110-1000-7107T"/>
    <s v="Early Lit Sup Blk Grant S"/>
    <x v="0"/>
    <s v="Early Literacy Support Block Grant S"/>
    <x v="6"/>
    <s v="STRS - Certificated"/>
    <s v="010-7810"/>
    <s v="GF-Other State"/>
    <m/>
    <n v="17088"/>
    <n v="15598.3"/>
    <m/>
    <n v="1489.7"/>
    <n v="0"/>
    <n v="15598.3"/>
    <n v="91.282186329588015"/>
    <x v="4"/>
  </r>
  <r>
    <x v="0"/>
    <s v="EARLY LITERACY SUPPO"/>
    <x v="0"/>
    <x v="3"/>
    <n v="1401401"/>
    <s v="1110-1000-7107T"/>
    <s v="Early Lit Sup Blk Grant S"/>
    <x v="0"/>
    <s v="Early Literacy Support Block Grant S"/>
    <x v="25"/>
    <s v="Social Security-Cert"/>
    <s v="010-7810"/>
    <s v="GF-Other State"/>
    <m/>
    <n v="42"/>
    <n v="42"/>
    <m/>
    <m/>
    <n v="0"/>
    <n v="42"/>
    <n v="100"/>
    <x v="4"/>
  </r>
  <r>
    <x v="0"/>
    <s v="EARLY LITERACY SUPPO"/>
    <x v="0"/>
    <x v="3"/>
    <n v="1401401"/>
    <s v="1110-1000-7107T"/>
    <s v="Early Lit Sup Blk Grant S"/>
    <x v="0"/>
    <s v="Early Literacy Support Block Grant S"/>
    <x v="7"/>
    <s v="Medicare-Certificatd"/>
    <s v="010-7810"/>
    <s v="GF-Other State"/>
    <m/>
    <n v="1825"/>
    <n v="1647.25"/>
    <m/>
    <n v="177.75"/>
    <n v="0"/>
    <n v="1647.25"/>
    <n v="90.260273972602747"/>
    <x v="4"/>
  </r>
  <r>
    <x v="0"/>
    <s v="EARLY LITERACY SUPPO"/>
    <x v="0"/>
    <x v="3"/>
    <n v="1401401"/>
    <s v="1110-1000-7107T"/>
    <s v="Early Lit Sup Blk Grant S"/>
    <x v="0"/>
    <s v="Early Literacy Support Block Grant S"/>
    <x v="8"/>
    <s v="Ret InLieu-PARS-Cert"/>
    <s v="010-7810"/>
    <s v="GF-Other State"/>
    <m/>
    <n v="1370"/>
    <n v="1223.05"/>
    <m/>
    <n v="146.94999999999999"/>
    <n v="0"/>
    <n v="1223.05"/>
    <n v="89.273722627737229"/>
    <x v="4"/>
  </r>
  <r>
    <x v="0"/>
    <s v="EARLY LITERACY SUPPO"/>
    <x v="0"/>
    <x v="3"/>
    <n v="1401401"/>
    <s v="1110-1000-7107T"/>
    <s v="Early Lit Sup Blk Grant S"/>
    <x v="0"/>
    <s v="Early Literacy Support Block Grant S"/>
    <x v="9"/>
    <s v="Health/Welfare-Cert"/>
    <s v="010-7810"/>
    <s v="GF-Other State"/>
    <m/>
    <n v="14200"/>
    <n v="13016.67"/>
    <m/>
    <n v="1183.33"/>
    <n v="0"/>
    <n v="13016.67"/>
    <n v="91.666690140845077"/>
    <x v="4"/>
  </r>
  <r>
    <x v="0"/>
    <s v="EARLY LITERACY SUPPO"/>
    <x v="0"/>
    <x v="3"/>
    <n v="1401401"/>
    <s v="1110-1000-7107T"/>
    <s v="Early Lit Sup Blk Grant S"/>
    <x v="0"/>
    <s v="Early Literacy Support Block Grant S"/>
    <x v="10"/>
    <s v="Unemploy Insur-Cert"/>
    <s v="010-7810"/>
    <s v="GF-Other State"/>
    <m/>
    <n v="631"/>
    <n v="569.70000000000005"/>
    <m/>
    <n v="61.3"/>
    <n v="0"/>
    <n v="569.70000000000005"/>
    <n v="90.285261489698897"/>
    <x v="4"/>
  </r>
  <r>
    <x v="0"/>
    <s v="EARLY LITERACY SUPPO"/>
    <x v="0"/>
    <x v="3"/>
    <n v="1401401"/>
    <s v="1110-1000-7107T"/>
    <s v="Early Lit Sup Blk Grant S"/>
    <x v="0"/>
    <s v="Early Literacy Support Block Grant S"/>
    <x v="11"/>
    <s v="Workers Comp - Cert"/>
    <s v="010-7810"/>
    <s v="GF-Other State"/>
    <m/>
    <n v="3310"/>
    <n v="2990.12"/>
    <m/>
    <n v="319.88"/>
    <n v="0"/>
    <n v="2990.12"/>
    <n v="90.335951661631427"/>
    <x v="4"/>
  </r>
  <r>
    <x v="0"/>
    <s v="EARLY LITERACY SUPPO"/>
    <x v="0"/>
    <x v="3"/>
    <n v="1401401"/>
    <s v="1110-1000-7107T"/>
    <s v="Early Lit Sup Blk Grant S"/>
    <x v="0"/>
    <s v="Early Literacy Support Block Grant S"/>
    <x v="12"/>
    <s v="OPEB,Alloc-Cert"/>
    <s v="010-7810"/>
    <s v="GF-Other State"/>
    <m/>
    <n v="4500"/>
    <n v="4125"/>
    <m/>
    <n v="375"/>
    <n v="0"/>
    <n v="4125"/>
    <n v="91.666666666666671"/>
    <x v="4"/>
  </r>
  <r>
    <x v="0"/>
    <s v="EARLY LITERACY SUPPO"/>
    <x v="0"/>
    <x v="3"/>
    <n v="1401401"/>
    <s v="1110-1000-7107T"/>
    <s v="Early Lit Sup Blk Grant S"/>
    <x v="0"/>
    <s v="Early Literacy Support Block Grant S"/>
    <x v="26"/>
    <s v="Instl Mat&amp;Supls-Bud"/>
    <s v="010-7810"/>
    <s v="GF-Other State"/>
    <m/>
    <n v="12254"/>
    <m/>
    <m/>
    <m/>
    <n v="12254"/>
    <n v="12254"/>
    <n v="100"/>
    <x v="0"/>
  </r>
  <r>
    <x v="0"/>
    <s v="EARLY LITERACY SUPPO"/>
    <x v="0"/>
    <x v="3"/>
    <n v="1401401"/>
    <s v="1110-1000-7107T"/>
    <s v="Early Lit Sup Blk Grant S"/>
    <x v="0"/>
    <s v="Early Literacy Support Block Grant S"/>
    <x v="3"/>
    <s v="ProfSv Contr-GP-Inst"/>
    <s v="010-7810"/>
    <s v="GF-Other State"/>
    <m/>
    <m/>
    <m/>
    <n v="-15600"/>
    <n v="15600"/>
    <n v="0"/>
    <n v="0"/>
    <s v="X"/>
    <x v="2"/>
  </r>
  <r>
    <x v="0"/>
    <s v="EARLY LITERACY SUPPO"/>
    <x v="0"/>
    <x v="3"/>
    <n v="1401401"/>
    <s v="1110-7210-7107T"/>
    <s v="Early Lit Sup Blk Grant S"/>
    <x v="0"/>
    <s v="Early Literacy Support Block Grant S"/>
    <x v="2"/>
    <s v="Ind Support-Gen Fund"/>
    <s v="010-7810"/>
    <s v="GF-Other State"/>
    <m/>
    <m/>
    <m/>
    <m/>
    <n v="1354.75"/>
    <n v="-1354.75"/>
    <n v="-1354.75"/>
    <s v="X"/>
    <x v="1"/>
  </r>
  <r>
    <x v="0"/>
    <s v="EARLY LITERACY SUPPO"/>
    <x v="0"/>
    <x v="3"/>
    <n v="1465801"/>
    <s v="1110-1000-7107T"/>
    <s v="Early Lit Sup Blk Grant S"/>
    <x v="0"/>
    <s v="Early Literacy Support Block Grant S"/>
    <x v="4"/>
    <s v="Tchr Sal-Reg Assgnmt"/>
    <s v="010-7810"/>
    <s v="GF-Other State"/>
    <m/>
    <n v="89246"/>
    <n v="89246"/>
    <m/>
    <m/>
    <n v="0"/>
    <n v="89246"/>
    <n v="100"/>
    <x v="3"/>
  </r>
  <r>
    <x v="0"/>
    <s v="EARLY LITERACY SUPPO"/>
    <x v="0"/>
    <x v="3"/>
    <n v="1465801"/>
    <s v="1110-1000-7107T"/>
    <s v="Early Lit Sup Blk Grant S"/>
    <x v="0"/>
    <s v="Early Literacy Support Block Grant S"/>
    <x v="27"/>
    <s v="Tchr Sal-Subs"/>
    <s v="010-7810"/>
    <s v="GF-Other State"/>
    <m/>
    <n v="2159"/>
    <n v="2159"/>
    <m/>
    <m/>
    <n v="0"/>
    <n v="2159"/>
    <n v="100"/>
    <x v="3"/>
  </r>
  <r>
    <x v="0"/>
    <s v="EARLY LITERACY SUPPO"/>
    <x v="0"/>
    <x v="3"/>
    <n v="1465801"/>
    <s v="1110-1000-7107T"/>
    <s v="Early Lit Sup Blk Grant S"/>
    <x v="0"/>
    <s v="Early Literacy Support Block Grant S"/>
    <x v="6"/>
    <s v="STRS - Certificated"/>
    <s v="010-7810"/>
    <s v="GF-Other State"/>
    <m/>
    <n v="17459"/>
    <n v="17459"/>
    <m/>
    <m/>
    <n v="0"/>
    <n v="17459"/>
    <n v="100"/>
    <x v="4"/>
  </r>
  <r>
    <x v="0"/>
    <s v="EARLY LITERACY SUPPO"/>
    <x v="0"/>
    <x v="3"/>
    <n v="1465801"/>
    <s v="1110-1000-7107T"/>
    <s v="Early Lit Sup Blk Grant S"/>
    <x v="0"/>
    <s v="Early Literacy Support Block Grant S"/>
    <x v="7"/>
    <s v="Medicare-Certificatd"/>
    <s v="010-7810"/>
    <s v="GF-Other State"/>
    <m/>
    <n v="1327"/>
    <n v="1327"/>
    <m/>
    <m/>
    <n v="0"/>
    <n v="1327"/>
    <n v="100"/>
    <x v="4"/>
  </r>
  <r>
    <x v="0"/>
    <s v="EARLY LITERACY SUPPO"/>
    <x v="0"/>
    <x v="3"/>
    <n v="1465801"/>
    <s v="1110-1000-7107T"/>
    <s v="Early Lit Sup Blk Grant S"/>
    <x v="0"/>
    <s v="Early Literacy Support Block Grant S"/>
    <x v="9"/>
    <s v="Health/Welfare-Cert"/>
    <s v="010-7810"/>
    <s v="GF-Other State"/>
    <m/>
    <n v="14991"/>
    <n v="14991"/>
    <m/>
    <m/>
    <n v="0"/>
    <n v="14991"/>
    <n v="100"/>
    <x v="4"/>
  </r>
  <r>
    <x v="0"/>
    <s v="EARLY LITERACY SUPPO"/>
    <x v="0"/>
    <x v="3"/>
    <n v="1465801"/>
    <s v="1110-1000-7107T"/>
    <s v="Early Lit Sup Blk Grant S"/>
    <x v="0"/>
    <s v="Early Literacy Support Block Grant S"/>
    <x v="10"/>
    <s v="Unemploy Insur-Cert"/>
    <s v="010-7810"/>
    <s v="GF-Other State"/>
    <m/>
    <n v="458"/>
    <n v="458"/>
    <m/>
    <m/>
    <n v="0"/>
    <n v="458"/>
    <n v="100"/>
    <x v="4"/>
  </r>
  <r>
    <x v="0"/>
    <s v="EARLY LITERACY SUPPO"/>
    <x v="0"/>
    <x v="3"/>
    <n v="1465801"/>
    <s v="1110-1000-7107T"/>
    <s v="Early Lit Sup Blk Grant S"/>
    <x v="0"/>
    <s v="Early Literacy Support Block Grant S"/>
    <x v="11"/>
    <s v="Workers Comp - Cert"/>
    <s v="010-7810"/>
    <s v="GF-Other State"/>
    <m/>
    <n v="2405"/>
    <n v="2405"/>
    <m/>
    <m/>
    <n v="0"/>
    <n v="2405"/>
    <n v="100"/>
    <x v="4"/>
  </r>
  <r>
    <x v="0"/>
    <s v="EARLY LITERACY SUPPO"/>
    <x v="0"/>
    <x v="3"/>
    <n v="1465801"/>
    <s v="1110-1000-7107T"/>
    <s v="Early Lit Sup Blk Grant S"/>
    <x v="0"/>
    <s v="Early Literacy Support Block Grant S"/>
    <x v="12"/>
    <s v="OPEB,Alloc-Cert"/>
    <s v="010-7810"/>
    <s v="GF-Other State"/>
    <m/>
    <n v="4750"/>
    <n v="4750"/>
    <m/>
    <m/>
    <n v="0"/>
    <n v="4750"/>
    <n v="100"/>
    <x v="4"/>
  </r>
  <r>
    <x v="0"/>
    <s v="EARLY LITERACY SUPPO"/>
    <x v="0"/>
    <x v="3"/>
    <n v="1465801"/>
    <s v="1110-1000-7107T"/>
    <s v="Early Lit Sup Blk Grant S"/>
    <x v="0"/>
    <s v="Early Literacy Support Block Grant S"/>
    <x v="26"/>
    <s v="Instl Mat&amp;Supls-Bud"/>
    <s v="010-7810"/>
    <s v="GF-Other State"/>
    <m/>
    <n v="317700"/>
    <m/>
    <m/>
    <m/>
    <n v="317700"/>
    <n v="317700"/>
    <n v="100"/>
    <x v="0"/>
  </r>
  <r>
    <x v="0"/>
    <s v="EARLY LITERACY SUPPO"/>
    <x v="0"/>
    <x v="3"/>
    <n v="1465801"/>
    <s v="1110-1000-7107T"/>
    <s v="Early Lit Sup Blk Grant S"/>
    <x v="0"/>
    <s v="Early Literacy Support Block Grant S"/>
    <x v="1"/>
    <s v="Instr Mat-Gen Purp"/>
    <s v="010-7810"/>
    <s v="GF-Other State"/>
    <m/>
    <n v="-136668"/>
    <m/>
    <m/>
    <m/>
    <n v="-136668"/>
    <n v="-136668"/>
    <n v="-100"/>
    <x v="0"/>
  </r>
  <r>
    <x v="0"/>
    <s v="EARLY LITERACY SUPPO"/>
    <x v="0"/>
    <x v="3"/>
    <n v="1465801"/>
    <s v="1110-1000-7107T"/>
    <s v="Early Lit Sup Blk Grant S"/>
    <x v="0"/>
    <s v="Early Literacy Support Block Grant S"/>
    <x v="28"/>
    <s v="Instr Mat Pot Fndg"/>
    <s v="010-7810"/>
    <s v="GF-Other State"/>
    <m/>
    <n v="6704"/>
    <m/>
    <m/>
    <m/>
    <n v="6704"/>
    <n v="6704"/>
    <n v="100"/>
    <x v="0"/>
  </r>
  <r>
    <x v="0"/>
    <s v="EARLY LITERACY SUPPO"/>
    <x v="0"/>
    <x v="3"/>
    <n v="1465801"/>
    <s v="1110-2100-7107T"/>
    <s v="Early Lit Sup Blk Grant S"/>
    <x v="0"/>
    <s v="Early Literacy Support Block Grant S"/>
    <x v="7"/>
    <s v="Medicare-Certificatd"/>
    <s v="010-7810"/>
    <s v="GF-Other State"/>
    <m/>
    <m/>
    <n v="0.05"/>
    <m/>
    <n v="-0.05"/>
    <n v="0"/>
    <n v="0.05"/>
    <s v="X"/>
    <x v="4"/>
  </r>
  <r>
    <x v="0"/>
    <s v="EARLY LITERACY SUPPO"/>
    <x v="0"/>
    <x v="3"/>
    <n v="1465801"/>
    <s v="1110-2100-7107T"/>
    <s v="Early Lit Sup Blk Grant S"/>
    <x v="0"/>
    <s v="Early Literacy Support Block Grant S"/>
    <x v="10"/>
    <s v="Unemploy Insur-Cert"/>
    <s v="010-7810"/>
    <s v="GF-Other State"/>
    <m/>
    <m/>
    <n v="0.02"/>
    <m/>
    <n v="-0.02"/>
    <n v="0"/>
    <n v="0.02"/>
    <s v="X"/>
    <x v="4"/>
  </r>
  <r>
    <x v="0"/>
    <s v="EARLY LITERACY SUPPO"/>
    <x v="0"/>
    <x v="3"/>
    <n v="1465801"/>
    <s v="1110-2100-7107T"/>
    <s v="Early Lit Sup Blk Grant S"/>
    <x v="0"/>
    <s v="Early Literacy Support Block Grant S"/>
    <x v="1"/>
    <s v="Instr Mat-Gen Purp"/>
    <s v="010-7810"/>
    <s v="GF-Other State"/>
    <m/>
    <n v="12300"/>
    <m/>
    <m/>
    <m/>
    <n v="12300"/>
    <n v="12300"/>
    <n v="100"/>
    <x v="0"/>
  </r>
  <r>
    <x v="0"/>
    <s v="EARLY LITERACY SUPPO"/>
    <x v="0"/>
    <x v="3"/>
    <n v="1478601"/>
    <s v="1110-1000-7107T"/>
    <s v="Early Lit Sup Blk Grant S"/>
    <x v="0"/>
    <s v="Early Literacy Support Block Grant S"/>
    <x v="19"/>
    <s v="Instruct Aides-Reg"/>
    <s v="010-7810"/>
    <s v="GF-Other State"/>
    <m/>
    <n v="10352"/>
    <n v="10352"/>
    <m/>
    <m/>
    <n v="0"/>
    <n v="10352"/>
    <n v="100"/>
    <x v="6"/>
  </r>
  <r>
    <x v="0"/>
    <s v="EARLY LITERACY SUPPO"/>
    <x v="0"/>
    <x v="3"/>
    <n v="1478601"/>
    <s v="1110-1000-7107T"/>
    <s v="Early Lit Sup Blk Grant S"/>
    <x v="0"/>
    <s v="Early Literacy Support Block Grant S"/>
    <x v="22"/>
    <s v="Medicare-Classified"/>
    <s v="010-7810"/>
    <s v="GF-Other State"/>
    <m/>
    <n v="151"/>
    <n v="151"/>
    <m/>
    <m/>
    <n v="0"/>
    <n v="151"/>
    <n v="100"/>
    <x v="4"/>
  </r>
  <r>
    <x v="0"/>
    <s v="EARLY LITERACY SUPPO"/>
    <x v="0"/>
    <x v="3"/>
    <n v="1478601"/>
    <s v="1110-1000-7107T"/>
    <s v="Early Lit Sup Blk Grant S"/>
    <x v="0"/>
    <s v="Early Literacy Support Block Grant S"/>
    <x v="29"/>
    <s v="Ret InLieu(PARS)-Cls"/>
    <s v="010-7810"/>
    <s v="GF-Other State"/>
    <m/>
    <n v="389"/>
    <n v="389"/>
    <m/>
    <m/>
    <n v="0"/>
    <n v="389"/>
    <n v="100"/>
    <x v="4"/>
  </r>
  <r>
    <x v="0"/>
    <s v="EARLY LITERACY SUPPO"/>
    <x v="0"/>
    <x v="3"/>
    <n v="1478601"/>
    <s v="1110-1000-7107T"/>
    <s v="Early Lit Sup Blk Grant S"/>
    <x v="0"/>
    <s v="Early Literacy Support Block Grant S"/>
    <x v="23"/>
    <s v="Unemploy Insur-Class"/>
    <s v="010-7810"/>
    <s v="GF-Other State"/>
    <m/>
    <n v="52"/>
    <n v="52"/>
    <m/>
    <m/>
    <n v="0"/>
    <n v="52"/>
    <n v="100"/>
    <x v="4"/>
  </r>
  <r>
    <x v="0"/>
    <s v="EARLY LITERACY SUPPO"/>
    <x v="0"/>
    <x v="3"/>
    <n v="1478601"/>
    <s v="1110-1000-7107T"/>
    <s v="Early Lit Sup Blk Grant S"/>
    <x v="0"/>
    <s v="Early Literacy Support Block Grant S"/>
    <x v="24"/>
    <s v="Workers Comp - Class"/>
    <s v="010-7810"/>
    <s v="GF-Other State"/>
    <m/>
    <n v="273"/>
    <n v="273"/>
    <m/>
    <m/>
    <n v="0"/>
    <n v="273"/>
    <n v="100"/>
    <x v="4"/>
  </r>
  <r>
    <x v="0"/>
    <s v="EARLY LITERACY SUPPO"/>
    <x v="0"/>
    <x v="3"/>
    <n v="1478601"/>
    <s v="1110-1000-7107T"/>
    <s v="Early Lit Sup Blk Grant S"/>
    <x v="0"/>
    <s v="Early Literacy Support Block Grant S"/>
    <x v="26"/>
    <s v="Instl Mat&amp;Supls-Bud"/>
    <s v="010-7810"/>
    <s v="GF-Other State"/>
    <m/>
    <n v="423"/>
    <m/>
    <m/>
    <m/>
    <n v="423"/>
    <n v="423"/>
    <n v="100"/>
    <x v="0"/>
  </r>
  <r>
    <x v="0"/>
    <s v="EARLY LITERACY SUPPO"/>
    <x v="0"/>
    <x v="3"/>
    <n v="1478601"/>
    <s v="1110-1000-7107T"/>
    <s v="Early Lit Sup Blk Grant S"/>
    <x v="0"/>
    <s v="Early Literacy Support Block Grant S"/>
    <x v="1"/>
    <s v="Instr Mat-Gen Purp"/>
    <s v="010-7810"/>
    <s v="GF-Other State"/>
    <m/>
    <n v="23"/>
    <m/>
    <n v="-22758.31"/>
    <n v="22758.31"/>
    <n v="23"/>
    <n v="23"/>
    <n v="100"/>
    <x v="0"/>
  </r>
  <r>
    <x v="0"/>
    <s v="EARLY LITERACY SUPPO"/>
    <x v="0"/>
    <x v="3"/>
    <n v="1478601"/>
    <s v="1110-1000-7107T"/>
    <s v="Early Lit Sup Blk Grant S"/>
    <x v="0"/>
    <s v="Early Literacy Support Block Grant S"/>
    <x v="28"/>
    <s v="Instr Mat Pot Fndg"/>
    <s v="010-7810"/>
    <s v="GF-Other State"/>
    <m/>
    <n v="337"/>
    <m/>
    <m/>
    <m/>
    <n v="337"/>
    <n v="337"/>
    <n v="100"/>
    <x v="0"/>
  </r>
  <r>
    <x v="0"/>
    <s v="EARLY LITERACY SUPPO"/>
    <x v="0"/>
    <x v="3"/>
    <n v="1478601"/>
    <s v="1110-7210-7107T"/>
    <s v="Early Lit Sup Blk Grant S"/>
    <x v="0"/>
    <s v="Early Literacy Support Block Grant S"/>
    <x v="2"/>
    <s v="Ind Support-Gen Fund"/>
    <s v="010-7810"/>
    <s v="GF-Other State"/>
    <m/>
    <m/>
    <m/>
    <m/>
    <n v="992.26"/>
    <n v="-992.26"/>
    <n v="-992.26"/>
    <s v="X"/>
    <x v="1"/>
  </r>
  <r>
    <x v="0"/>
    <s v="EARLY LITERACY SUPPO"/>
    <x v="0"/>
    <x v="3"/>
    <n v="1728801"/>
    <s v="1110-1000-7107T"/>
    <s v="Early Lit Sup Blk Grant S"/>
    <x v="0"/>
    <s v="Early Literacy Support Block Grant S"/>
    <x v="1"/>
    <s v="Instr Mat-Gen Purp"/>
    <s v="010-7810"/>
    <s v="GF-Other State"/>
    <m/>
    <m/>
    <m/>
    <n v="0"/>
    <n v="1953.72"/>
    <n v="-1953.72"/>
    <n v="-1953.72"/>
    <s v="X"/>
    <x v="0"/>
  </r>
  <r>
    <x v="0"/>
    <s v="EARLY LITERACY SUPPO"/>
    <x v="0"/>
    <x v="3"/>
    <n v="1764401"/>
    <s v="1110-1000-7107T"/>
    <s v="Early Lit Sup Blk Grant S"/>
    <x v="0"/>
    <s v="Early Literacy Support Block Grant S"/>
    <x v="19"/>
    <s v="Instruct Aides-Reg"/>
    <s v="010-7810"/>
    <s v="GF-Other State"/>
    <m/>
    <n v="89676"/>
    <n v="87340.67"/>
    <m/>
    <n v="2335.33"/>
    <n v="0"/>
    <n v="87340.67"/>
    <n v="97.395813818635972"/>
    <x v="6"/>
  </r>
  <r>
    <x v="0"/>
    <s v="EARLY LITERACY SUPPO"/>
    <x v="0"/>
    <x v="3"/>
    <n v="1764401"/>
    <s v="1110-1000-7107T"/>
    <s v="Early Lit Sup Blk Grant S"/>
    <x v="0"/>
    <s v="Early Literacy Support Block Grant S"/>
    <x v="20"/>
    <s v="PERS - Classified"/>
    <s v="010-7810"/>
    <s v="GF-Other State"/>
    <m/>
    <n v="22752"/>
    <n v="22159.53"/>
    <m/>
    <n v="592.47"/>
    <n v="0"/>
    <n v="22159.53"/>
    <n v="97.395965189873422"/>
    <x v="4"/>
  </r>
  <r>
    <x v="0"/>
    <s v="EARLY LITERACY SUPPO"/>
    <x v="0"/>
    <x v="3"/>
    <n v="1764401"/>
    <s v="1110-1000-7107T"/>
    <s v="Early Lit Sup Blk Grant S"/>
    <x v="0"/>
    <s v="Early Literacy Support Block Grant S"/>
    <x v="21"/>
    <s v="Social Sec-Classfd"/>
    <s v="010-7810"/>
    <s v="GF-Other State"/>
    <m/>
    <n v="5560"/>
    <n v="5415.21"/>
    <m/>
    <n v="144.79"/>
    <n v="0"/>
    <n v="5415.21"/>
    <n v="97.395863309352521"/>
    <x v="4"/>
  </r>
  <r>
    <x v="0"/>
    <s v="EARLY LITERACY SUPPO"/>
    <x v="0"/>
    <x v="3"/>
    <n v="1764401"/>
    <s v="1110-1000-7107T"/>
    <s v="Early Lit Sup Blk Grant S"/>
    <x v="0"/>
    <s v="Early Literacy Support Block Grant S"/>
    <x v="22"/>
    <s v="Medicare-Classified"/>
    <s v="010-7810"/>
    <s v="GF-Other State"/>
    <m/>
    <n v="1304"/>
    <n v="1270.1400000000001"/>
    <m/>
    <n v="33.86"/>
    <n v="0"/>
    <n v="1270.1400000000001"/>
    <n v="97.403374233128829"/>
    <x v="4"/>
  </r>
  <r>
    <x v="0"/>
    <s v="EARLY LITERACY SUPPO"/>
    <x v="0"/>
    <x v="3"/>
    <n v="1764401"/>
    <s v="1110-1000-7107T"/>
    <s v="Early Lit Sup Blk Grant S"/>
    <x v="0"/>
    <s v="Early Literacy Support Block Grant S"/>
    <x v="16"/>
    <s v="Health/Welfare-Class"/>
    <s v="010-7810"/>
    <s v="GF-Other State"/>
    <m/>
    <n v="56800"/>
    <n v="55616.67"/>
    <m/>
    <n v="1183.33"/>
    <n v="0"/>
    <n v="55616.67"/>
    <n v="97.916672535211262"/>
    <x v="4"/>
  </r>
  <r>
    <x v="0"/>
    <s v="EARLY LITERACY SUPPO"/>
    <x v="0"/>
    <x v="3"/>
    <n v="1764401"/>
    <s v="1110-1000-7107T"/>
    <s v="Early Lit Sup Blk Grant S"/>
    <x v="0"/>
    <s v="Early Literacy Support Block Grant S"/>
    <x v="23"/>
    <s v="Unemploy Insur-Class"/>
    <s v="010-7810"/>
    <s v="GF-Other State"/>
    <m/>
    <n v="452"/>
    <n v="440.32"/>
    <m/>
    <n v="11.68"/>
    <n v="0"/>
    <n v="440.32"/>
    <n v="97.415929203539818"/>
    <x v="4"/>
  </r>
  <r>
    <x v="0"/>
    <s v="EARLY LITERACY SUPPO"/>
    <x v="0"/>
    <x v="3"/>
    <n v="1764401"/>
    <s v="1110-1000-7107T"/>
    <s v="Early Lit Sup Blk Grant S"/>
    <x v="0"/>
    <s v="Early Literacy Support Block Grant S"/>
    <x v="24"/>
    <s v="Workers Comp - Class"/>
    <s v="010-7810"/>
    <s v="GF-Other State"/>
    <m/>
    <n v="2360"/>
    <n v="2298.58"/>
    <m/>
    <n v="61.42"/>
    <n v="0"/>
    <n v="2298.58"/>
    <n v="97.397457627118641"/>
    <x v="4"/>
  </r>
  <r>
    <x v="0"/>
    <s v="EARLY LITERACY SUPPO"/>
    <x v="0"/>
    <x v="3"/>
    <n v="1764401"/>
    <s v="1110-1000-7107T"/>
    <s v="Early Lit Sup Blk Grant S"/>
    <x v="0"/>
    <s v="Early Literacy Support Block Grant S"/>
    <x v="17"/>
    <s v="OPEB,Alloc-Class"/>
    <s v="010-7810"/>
    <s v="GF-Other State"/>
    <m/>
    <n v="18000"/>
    <n v="17625"/>
    <m/>
    <n v="375"/>
    <n v="0"/>
    <n v="17625"/>
    <n v="97.916666666666671"/>
    <x v="4"/>
  </r>
  <r>
    <x v="0"/>
    <s v="EARLY LITERACY SUPPO"/>
    <x v="0"/>
    <x v="3"/>
    <n v="1764401"/>
    <s v="1110-1000-7107T"/>
    <s v="Early Lit Sup Blk Grant S"/>
    <x v="0"/>
    <s v="Early Literacy Support Block Grant S"/>
    <x v="26"/>
    <s v="Instl Mat&amp;Supls-Bud"/>
    <s v="010-7810"/>
    <s v="GF-Other State"/>
    <m/>
    <n v="0"/>
    <m/>
    <m/>
    <m/>
    <n v="0"/>
    <n v="0"/>
    <s v="X"/>
    <x v="0"/>
  </r>
  <r>
    <x v="0"/>
    <s v="EARLY LITERACY SUPPO"/>
    <x v="0"/>
    <x v="3"/>
    <n v="1764401"/>
    <s v="1110-1000-7107T"/>
    <s v="Early Lit Sup Blk Grant S"/>
    <x v="0"/>
    <s v="Early Literacy Support Block Grant S"/>
    <x v="1"/>
    <s v="Instr Mat-Gen Purp"/>
    <s v="010-7810"/>
    <s v="GF-Other State"/>
    <m/>
    <n v="-202831"/>
    <m/>
    <m/>
    <m/>
    <n v="-202831"/>
    <n v="-202831"/>
    <n v="-100"/>
    <x v="0"/>
  </r>
  <r>
    <x v="0"/>
    <s v="EARLY LITERACY SUPPO"/>
    <x v="0"/>
    <x v="3"/>
    <n v="1764401"/>
    <s v="1110-1000-7107T"/>
    <s v="Early Lit Sup Blk Grant S"/>
    <x v="0"/>
    <s v="Early Literacy Support Block Grant S"/>
    <x v="28"/>
    <s v="Instr Mat Pot Fndg"/>
    <s v="010-7810"/>
    <s v="GF-Other State"/>
    <m/>
    <n v="3096"/>
    <m/>
    <m/>
    <m/>
    <n v="3096"/>
    <n v="3096"/>
    <n v="100"/>
    <x v="0"/>
  </r>
  <r>
    <x v="0"/>
    <s v="EARLY LITERACY SUPPO"/>
    <x v="0"/>
    <x v="3"/>
    <n v="1764401"/>
    <s v="1110-7210-7107T"/>
    <s v="Early Lit Sup Blk Grant S"/>
    <x v="0"/>
    <s v="Early Literacy Support Block Grant S"/>
    <x v="2"/>
    <s v="Ind Support-Gen Fund"/>
    <s v="010-7810"/>
    <s v="GF-Other State"/>
    <m/>
    <m/>
    <m/>
    <m/>
    <n v="206.57"/>
    <n v="-206.57"/>
    <n v="-206.57"/>
    <s v="X"/>
    <x v="1"/>
  </r>
  <r>
    <x v="0"/>
    <s v="EARLY LITERACY SUPPO"/>
    <x v="0"/>
    <x v="3"/>
    <n v="9999999"/>
    <s v="0000-0000-71R07"/>
    <s v="Early Lit Sup Blk Grant R"/>
    <x v="2"/>
    <s v="Early Literacy Support Block Grant R"/>
    <x v="18"/>
    <s v="All Other State Rev"/>
    <s v="010-7810"/>
    <s v="GF-Other State"/>
    <m/>
    <n v="-523000"/>
    <m/>
    <m/>
    <m/>
    <n v="-523000"/>
    <n v="-523000"/>
    <n v="-100"/>
    <x v="5"/>
  </r>
  <r>
    <x v="0"/>
    <s v="EARLY LITERACY SUPPO"/>
    <x v="0"/>
    <x v="4"/>
    <n v="1043935"/>
    <s v="0000-7210-13897"/>
    <s v="Admin Serv Credit-SFEP"/>
    <x v="1"/>
    <s v="Admin Serv Credit-SFEP"/>
    <x v="2"/>
    <s v="Ind Support-Gen Fund"/>
    <s v="010-0000"/>
    <s v="GF-Unrestricted"/>
    <m/>
    <m/>
    <m/>
    <m/>
    <n v="-1466.6"/>
    <n v="1466.6"/>
    <n v="1466.6"/>
    <s v="X"/>
    <x v="1"/>
  </r>
  <r>
    <x v="0"/>
    <s v="EARLY LITERACY SUPPO"/>
    <x v="0"/>
    <x v="4"/>
    <n v="1395901"/>
    <s v="1110-1000-7107T"/>
    <s v="Early Lit Sup Blk Grant S"/>
    <x v="0"/>
    <s v="Early Literacy Support Block Grant S"/>
    <x v="27"/>
    <s v="Tchr Sal-Subs"/>
    <s v="010-7810"/>
    <s v="GF-Other State"/>
    <m/>
    <n v="7782"/>
    <n v="7782"/>
    <m/>
    <m/>
    <n v="0"/>
    <n v="7782"/>
    <n v="100"/>
    <x v="3"/>
  </r>
  <r>
    <x v="0"/>
    <s v="EARLY LITERACY SUPPO"/>
    <x v="0"/>
    <x v="4"/>
    <n v="1395901"/>
    <s v="1110-1000-7107T"/>
    <s v="Early Lit Sup Blk Grant S"/>
    <x v="0"/>
    <s v="Early Literacy Support Block Grant S"/>
    <x v="30"/>
    <s v="Tchr Sal-Supple/Oth"/>
    <s v="010-7810"/>
    <s v="GF-Other State"/>
    <m/>
    <n v="29634"/>
    <n v="29634"/>
    <m/>
    <m/>
    <n v="0"/>
    <n v="29634"/>
    <n v="100"/>
    <x v="3"/>
  </r>
  <r>
    <x v="0"/>
    <s v="EARLY LITERACY SUPPO"/>
    <x v="0"/>
    <x v="4"/>
    <n v="1395901"/>
    <s v="1110-1000-7107T"/>
    <s v="Early Lit Sup Blk Grant S"/>
    <x v="0"/>
    <s v="Early Literacy Support Block Grant S"/>
    <x v="6"/>
    <s v="STRS - Certificated"/>
    <s v="010-7810"/>
    <s v="GF-Other State"/>
    <m/>
    <n v="7148"/>
    <n v="7148"/>
    <m/>
    <m/>
    <n v="0"/>
    <n v="7148"/>
    <n v="100"/>
    <x v="4"/>
  </r>
  <r>
    <x v="0"/>
    <s v="EARLY LITERACY SUPPO"/>
    <x v="0"/>
    <x v="4"/>
    <n v="1395901"/>
    <s v="1110-1000-7107T"/>
    <s v="Early Lit Sup Blk Grant S"/>
    <x v="0"/>
    <s v="Early Literacy Support Block Grant S"/>
    <x v="7"/>
    <s v="Medicare-Certificatd"/>
    <s v="010-7810"/>
    <s v="GF-Other State"/>
    <m/>
    <n v="543"/>
    <n v="543"/>
    <m/>
    <m/>
    <n v="0"/>
    <n v="543"/>
    <n v="100"/>
    <x v="4"/>
  </r>
  <r>
    <x v="0"/>
    <s v="EARLY LITERACY SUPPO"/>
    <x v="0"/>
    <x v="4"/>
    <n v="1395901"/>
    <s v="1110-1000-7107T"/>
    <s v="Early Lit Sup Blk Grant S"/>
    <x v="0"/>
    <s v="Early Literacy Support Block Grant S"/>
    <x v="9"/>
    <s v="Health/Welfare-Cert"/>
    <s v="010-7810"/>
    <s v="GF-Other State"/>
    <m/>
    <n v="2846"/>
    <n v="2846"/>
    <m/>
    <m/>
    <n v="0"/>
    <n v="2846"/>
    <n v="100"/>
    <x v="4"/>
  </r>
  <r>
    <x v="0"/>
    <s v="EARLY LITERACY SUPPO"/>
    <x v="0"/>
    <x v="4"/>
    <n v="1395901"/>
    <s v="1110-1000-7107T"/>
    <s v="Early Lit Sup Blk Grant S"/>
    <x v="0"/>
    <s v="Early Literacy Support Block Grant S"/>
    <x v="10"/>
    <s v="Unemploy Insur-Cert"/>
    <s v="010-7810"/>
    <s v="GF-Other State"/>
    <m/>
    <n v="188"/>
    <n v="188"/>
    <m/>
    <m/>
    <n v="0"/>
    <n v="188"/>
    <n v="100"/>
    <x v="4"/>
  </r>
  <r>
    <x v="0"/>
    <s v="EARLY LITERACY SUPPO"/>
    <x v="0"/>
    <x v="4"/>
    <n v="1395901"/>
    <s v="1110-1000-7107T"/>
    <s v="Early Lit Sup Blk Grant S"/>
    <x v="0"/>
    <s v="Early Literacy Support Block Grant S"/>
    <x v="11"/>
    <s v="Workers Comp - Cert"/>
    <s v="010-7810"/>
    <s v="GF-Other State"/>
    <m/>
    <n v="985"/>
    <n v="985"/>
    <m/>
    <m/>
    <n v="0"/>
    <n v="985"/>
    <n v="100"/>
    <x v="4"/>
  </r>
  <r>
    <x v="0"/>
    <s v="EARLY LITERACY SUPPO"/>
    <x v="0"/>
    <x v="4"/>
    <n v="1395901"/>
    <s v="1110-1000-7107T"/>
    <s v="Early Lit Sup Blk Grant S"/>
    <x v="0"/>
    <s v="Early Literacy Support Block Grant S"/>
    <x v="12"/>
    <s v="OPEB,Alloc-Cert"/>
    <s v="010-7810"/>
    <s v="GF-Other State"/>
    <m/>
    <n v="901"/>
    <n v="901"/>
    <m/>
    <m/>
    <n v="0"/>
    <n v="901"/>
    <n v="100"/>
    <x v="4"/>
  </r>
  <r>
    <x v="0"/>
    <s v="EARLY LITERACY SUPPO"/>
    <x v="0"/>
    <x v="4"/>
    <n v="1395901"/>
    <s v="1110-1000-7107T"/>
    <s v="Early Lit Sup Blk Grant S"/>
    <x v="0"/>
    <s v="Early Literacy Support Block Grant S"/>
    <x v="31"/>
    <s v="Other Books-Gen Purp"/>
    <s v="010-7810"/>
    <s v="GF-Other State"/>
    <m/>
    <n v="11137"/>
    <m/>
    <m/>
    <m/>
    <n v="11137"/>
    <n v="11137"/>
    <n v="100"/>
    <x v="0"/>
  </r>
  <r>
    <x v="0"/>
    <s v="EARLY LITERACY SUPPO"/>
    <x v="0"/>
    <x v="4"/>
    <n v="1395901"/>
    <s v="1110-1000-7107T"/>
    <s v="Early Lit Sup Blk Grant S"/>
    <x v="0"/>
    <s v="Early Literacy Support Block Grant S"/>
    <x v="26"/>
    <s v="Instl Mat&amp;Supls-Bud"/>
    <s v="010-7810"/>
    <s v="GF-Other State"/>
    <m/>
    <n v="0"/>
    <m/>
    <m/>
    <m/>
    <n v="0"/>
    <n v="0"/>
    <s v="X"/>
    <x v="0"/>
  </r>
  <r>
    <x v="0"/>
    <s v="EARLY LITERACY SUPPO"/>
    <x v="0"/>
    <x v="4"/>
    <n v="1395901"/>
    <s v="1110-1000-7107T"/>
    <s v="Early Lit Sup Blk Grant S"/>
    <x v="0"/>
    <s v="Early Literacy Support Block Grant S"/>
    <x v="1"/>
    <s v="Instr Mat-Gen Purp"/>
    <s v="010-7810"/>
    <s v="GF-Other State"/>
    <m/>
    <n v="15000"/>
    <m/>
    <m/>
    <m/>
    <n v="15000"/>
    <n v="15000"/>
    <n v="100"/>
    <x v="0"/>
  </r>
  <r>
    <x v="0"/>
    <s v="EARLY LITERACY SUPPO"/>
    <x v="0"/>
    <x v="4"/>
    <n v="1395901"/>
    <s v="1110-1000-7107T"/>
    <s v="Early Lit Sup Blk Grant S"/>
    <x v="0"/>
    <s v="Early Literacy Support Block Grant S"/>
    <x v="28"/>
    <s v="Instr Mat Pot Fndg"/>
    <s v="010-7810"/>
    <s v="GF-Other State"/>
    <m/>
    <n v="618"/>
    <m/>
    <m/>
    <m/>
    <n v="618"/>
    <n v="618"/>
    <n v="100"/>
    <x v="0"/>
  </r>
  <r>
    <x v="0"/>
    <s v="EARLY LITERACY SUPPO"/>
    <x v="0"/>
    <x v="4"/>
    <n v="1395901"/>
    <s v="1110-1000-7107T"/>
    <s v="Early Lit Sup Blk Grant S"/>
    <x v="0"/>
    <s v="Early Literacy Support Block Grant S"/>
    <x v="3"/>
    <s v="ProfSv Contr-GP-Inst"/>
    <s v="010-7810"/>
    <s v="GF-Other State"/>
    <m/>
    <n v="20161"/>
    <m/>
    <m/>
    <m/>
    <n v="20161"/>
    <n v="20161"/>
    <n v="100"/>
    <x v="2"/>
  </r>
  <r>
    <x v="0"/>
    <s v="EARLY LITERACY SUPPO"/>
    <x v="0"/>
    <x v="4"/>
    <n v="1395901"/>
    <s v="1110-2100-7107T"/>
    <s v="Early Lit Sup Blk Grant S"/>
    <x v="0"/>
    <s v="Early Literacy Support Block Grant S"/>
    <x v="32"/>
    <s v="Sch Adm Sal-Supl/Oth"/>
    <s v="010-7810"/>
    <s v="GF-Other State"/>
    <m/>
    <n v="2278"/>
    <n v="2278"/>
    <m/>
    <m/>
    <n v="0"/>
    <n v="2278"/>
    <n v="100"/>
    <x v="3"/>
  </r>
  <r>
    <x v="0"/>
    <s v="EARLY LITERACY SUPPO"/>
    <x v="0"/>
    <x v="4"/>
    <n v="1395901"/>
    <s v="1110-2100-7107T"/>
    <s v="Early Lit Sup Blk Grant S"/>
    <x v="0"/>
    <s v="Early Literacy Support Block Grant S"/>
    <x v="33"/>
    <s v="Other Cert Sal-Suppl"/>
    <s v="010-7810"/>
    <s v="GF-Other State"/>
    <m/>
    <n v="6837"/>
    <n v="6837"/>
    <m/>
    <m/>
    <n v="0"/>
    <n v="6837"/>
    <n v="100"/>
    <x v="3"/>
  </r>
  <r>
    <x v="0"/>
    <s v="EARLY LITERACY SUPPO"/>
    <x v="0"/>
    <x v="4"/>
    <n v="1395901"/>
    <s v="1110-2100-7107T"/>
    <s v="Early Lit Sup Blk Grant S"/>
    <x v="0"/>
    <s v="Early Literacy Support Block Grant S"/>
    <x v="6"/>
    <s v="STRS - Certificated"/>
    <s v="010-7810"/>
    <s v="GF-Other State"/>
    <m/>
    <n v="1743"/>
    <n v="1743"/>
    <m/>
    <m/>
    <n v="0"/>
    <n v="1743"/>
    <n v="100"/>
    <x v="4"/>
  </r>
  <r>
    <x v="0"/>
    <s v="EARLY LITERACY SUPPO"/>
    <x v="0"/>
    <x v="4"/>
    <n v="1395901"/>
    <s v="1110-2100-7107T"/>
    <s v="Early Lit Sup Blk Grant S"/>
    <x v="0"/>
    <s v="Early Literacy Support Block Grant S"/>
    <x v="7"/>
    <s v="Medicare-Certificatd"/>
    <s v="010-7810"/>
    <s v="GF-Other State"/>
    <m/>
    <n v="134"/>
    <n v="134"/>
    <m/>
    <m/>
    <n v="0"/>
    <n v="134"/>
    <n v="100"/>
    <x v="4"/>
  </r>
  <r>
    <x v="0"/>
    <s v="EARLY LITERACY SUPPO"/>
    <x v="0"/>
    <x v="4"/>
    <n v="1395901"/>
    <s v="1110-2100-7107T"/>
    <s v="Early Lit Sup Blk Grant S"/>
    <x v="0"/>
    <s v="Early Literacy Support Block Grant S"/>
    <x v="10"/>
    <s v="Unemploy Insur-Cert"/>
    <s v="010-7810"/>
    <s v="GF-Other State"/>
    <m/>
    <n v="47"/>
    <n v="47"/>
    <m/>
    <m/>
    <n v="0"/>
    <n v="47"/>
    <n v="100"/>
    <x v="4"/>
  </r>
  <r>
    <x v="0"/>
    <s v="EARLY LITERACY SUPPO"/>
    <x v="0"/>
    <x v="4"/>
    <n v="1395901"/>
    <s v="1110-2100-7107T"/>
    <s v="Early Lit Sup Blk Grant S"/>
    <x v="0"/>
    <s v="Early Literacy Support Block Grant S"/>
    <x v="11"/>
    <s v="Workers Comp - Cert"/>
    <s v="010-7810"/>
    <s v="GF-Other State"/>
    <m/>
    <n v="240"/>
    <n v="240"/>
    <m/>
    <m/>
    <n v="0"/>
    <n v="240"/>
    <n v="100"/>
    <x v="4"/>
  </r>
  <r>
    <x v="0"/>
    <s v="EARLY LITERACY SUPPO"/>
    <x v="0"/>
    <x v="4"/>
    <n v="1395901"/>
    <s v="1110-2100-7107T"/>
    <s v="Early Lit Sup Blk Grant S"/>
    <x v="0"/>
    <s v="Early Literacy Support Block Grant S"/>
    <x v="3"/>
    <s v="ProfSv Contr-GP-Inst"/>
    <s v="010-7810"/>
    <s v="GF-Other State"/>
    <m/>
    <m/>
    <m/>
    <n v="-4993"/>
    <n v="4993"/>
    <n v="0"/>
    <n v="0"/>
    <s v="X"/>
    <x v="2"/>
  </r>
  <r>
    <x v="0"/>
    <s v="EARLY LITERACY SUPPO"/>
    <x v="0"/>
    <x v="4"/>
    <n v="1395901"/>
    <s v="1110-7210-7107T"/>
    <s v="Early Lit Sup Blk Grant S"/>
    <x v="0"/>
    <s v="Early Literacy Support Block Grant S"/>
    <x v="2"/>
    <s v="Ind Support-Gen Fund"/>
    <s v="010-7810"/>
    <s v="GF-Other State"/>
    <m/>
    <n v="4719"/>
    <m/>
    <m/>
    <n v="217.69"/>
    <n v="4501.3100000000004"/>
    <n v="4501.3100000000004"/>
    <n v="95.386946386946391"/>
    <x v="1"/>
  </r>
  <r>
    <x v="0"/>
    <s v="EARLY LITERACY SUPPO"/>
    <x v="0"/>
    <x v="4"/>
    <n v="1401401"/>
    <s v="1110-1000-7107T"/>
    <s v="Early Lit Sup Blk Grant S"/>
    <x v="0"/>
    <s v="Early Literacy Support Block Grant S"/>
    <x v="4"/>
    <s v="Tchr Sal-Reg Assgnmt"/>
    <s v="010-7810"/>
    <s v="GF-Other State"/>
    <m/>
    <n v="8245"/>
    <n v="216.55"/>
    <m/>
    <n v="8028.45"/>
    <n v="0"/>
    <n v="216.55"/>
    <n v="2.6264402668283808"/>
    <x v="3"/>
  </r>
  <r>
    <x v="0"/>
    <s v="EARLY LITERACY SUPPO"/>
    <x v="0"/>
    <x v="4"/>
    <n v="1401401"/>
    <s v="1110-1000-7107T"/>
    <s v="Early Lit Sup Blk Grant S"/>
    <x v="0"/>
    <s v="Early Literacy Support Block Grant S"/>
    <x v="27"/>
    <s v="Tchr Sal-Subs"/>
    <s v="010-7810"/>
    <s v="GF-Other State"/>
    <m/>
    <n v="11672"/>
    <n v="11672"/>
    <m/>
    <m/>
    <n v="0"/>
    <n v="11672"/>
    <n v="100"/>
    <x v="3"/>
  </r>
  <r>
    <x v="0"/>
    <s v="EARLY LITERACY SUPPO"/>
    <x v="0"/>
    <x v="4"/>
    <n v="1401401"/>
    <s v="1110-1000-7107T"/>
    <s v="Early Lit Sup Blk Grant S"/>
    <x v="0"/>
    <s v="Early Literacy Support Block Grant S"/>
    <x v="30"/>
    <s v="Tchr Sal-Supple/Oth"/>
    <s v="010-7810"/>
    <s v="GF-Other State"/>
    <m/>
    <n v="21930"/>
    <n v="19561.330000000002"/>
    <m/>
    <n v="2368.67"/>
    <n v="0"/>
    <n v="19561.330000000002"/>
    <n v="89.198951208390326"/>
    <x v="3"/>
  </r>
  <r>
    <x v="0"/>
    <s v="EARLY LITERACY SUPPO"/>
    <x v="0"/>
    <x v="4"/>
    <n v="1401401"/>
    <s v="1110-1000-7107T"/>
    <s v="Early Lit Sup Blk Grant S"/>
    <x v="0"/>
    <s v="Early Literacy Support Block Grant S"/>
    <x v="5"/>
    <s v="Tchr Asst Salaries"/>
    <s v="010-7810"/>
    <s v="GF-Other State"/>
    <m/>
    <m/>
    <n v="-4194.54"/>
    <m/>
    <n v="4194.54"/>
    <n v="0"/>
    <n v="-4194.54"/>
    <s v="X"/>
    <x v="3"/>
  </r>
  <r>
    <x v="0"/>
    <s v="EARLY LITERACY SUPPO"/>
    <x v="0"/>
    <x v="4"/>
    <n v="1401401"/>
    <s v="1110-1000-7107T"/>
    <s v="Early Lit Sup Blk Grant S"/>
    <x v="0"/>
    <s v="Early Literacy Support Block Grant S"/>
    <x v="6"/>
    <s v="STRS - Certificated"/>
    <s v="010-7810"/>
    <s v="GF-Other State"/>
    <m/>
    <n v="7997"/>
    <n v="6011.15"/>
    <m/>
    <n v="1985.85"/>
    <n v="0"/>
    <n v="6011.15"/>
    <n v="75.167562836063524"/>
    <x v="4"/>
  </r>
  <r>
    <x v="0"/>
    <s v="EARLY LITERACY SUPPO"/>
    <x v="0"/>
    <x v="4"/>
    <n v="1401401"/>
    <s v="1110-1000-7107T"/>
    <s v="Early Lit Sup Blk Grant S"/>
    <x v="0"/>
    <s v="Early Literacy Support Block Grant S"/>
    <x v="7"/>
    <s v="Medicare-Certificatd"/>
    <s v="010-7810"/>
    <s v="GF-Other State"/>
    <m/>
    <n v="609"/>
    <n v="396.86"/>
    <m/>
    <n v="212.14"/>
    <n v="0"/>
    <n v="396.86"/>
    <n v="65.165845648604275"/>
    <x v="4"/>
  </r>
  <r>
    <x v="0"/>
    <s v="EARLY LITERACY SUPPO"/>
    <x v="0"/>
    <x v="4"/>
    <n v="1401401"/>
    <s v="1110-1000-7107T"/>
    <s v="Early Lit Sup Blk Grant S"/>
    <x v="0"/>
    <s v="Early Literacy Support Block Grant S"/>
    <x v="8"/>
    <s v="Ret InLieu-PARS-Cert"/>
    <s v="010-7810"/>
    <s v="GF-Other State"/>
    <m/>
    <m/>
    <n v="-157.29"/>
    <m/>
    <n v="157.29"/>
    <n v="0"/>
    <n v="-157.29"/>
    <s v="X"/>
    <x v="4"/>
  </r>
  <r>
    <x v="0"/>
    <s v="EARLY LITERACY SUPPO"/>
    <x v="0"/>
    <x v="4"/>
    <n v="1401401"/>
    <s v="1110-1000-7107T"/>
    <s v="Early Lit Sup Blk Grant S"/>
    <x v="0"/>
    <s v="Early Literacy Support Block Grant S"/>
    <x v="9"/>
    <s v="Health/Welfare-Cert"/>
    <s v="010-7810"/>
    <s v="GF-Other State"/>
    <m/>
    <n v="15622"/>
    <n v="14438.67"/>
    <m/>
    <n v="1183.33"/>
    <n v="0"/>
    <n v="14438.67"/>
    <n v="92.425233644859816"/>
    <x v="4"/>
  </r>
  <r>
    <x v="0"/>
    <s v="EARLY LITERACY SUPPO"/>
    <x v="0"/>
    <x v="4"/>
    <n v="1401401"/>
    <s v="1110-1000-7107T"/>
    <s v="Early Lit Sup Blk Grant S"/>
    <x v="0"/>
    <s v="Early Literacy Support Block Grant S"/>
    <x v="10"/>
    <s v="Unemploy Insur-Cert"/>
    <s v="010-7810"/>
    <s v="GF-Other State"/>
    <m/>
    <n v="211"/>
    <n v="137.86000000000001"/>
    <m/>
    <n v="73.14"/>
    <n v="0"/>
    <n v="137.86000000000001"/>
    <n v="65.33649289099526"/>
    <x v="4"/>
  </r>
  <r>
    <x v="0"/>
    <s v="EARLY LITERACY SUPPO"/>
    <x v="0"/>
    <x v="4"/>
    <n v="1401401"/>
    <s v="1110-1000-7107T"/>
    <s v="Early Lit Sup Blk Grant S"/>
    <x v="0"/>
    <s v="Early Literacy Support Block Grant S"/>
    <x v="11"/>
    <s v="Workers Comp - Cert"/>
    <s v="010-7810"/>
    <s v="GF-Other State"/>
    <m/>
    <n v="1102"/>
    <n v="718.23"/>
    <m/>
    <n v="383.77"/>
    <n v="0"/>
    <n v="718.23"/>
    <n v="65.175136116152444"/>
    <x v="4"/>
  </r>
  <r>
    <x v="0"/>
    <s v="EARLY LITERACY SUPPO"/>
    <x v="0"/>
    <x v="4"/>
    <n v="1401401"/>
    <s v="1110-1000-7107T"/>
    <s v="Early Lit Sup Blk Grant S"/>
    <x v="0"/>
    <s v="Early Literacy Support Block Grant S"/>
    <x v="12"/>
    <s v="OPEB,Alloc-Cert"/>
    <s v="010-7810"/>
    <s v="GF-Other State"/>
    <m/>
    <n v="1352"/>
    <n v="977"/>
    <m/>
    <n v="375"/>
    <n v="0"/>
    <n v="977"/>
    <n v="72.26331360946746"/>
    <x v="4"/>
  </r>
  <r>
    <x v="0"/>
    <s v="EARLY LITERACY SUPPO"/>
    <x v="0"/>
    <x v="4"/>
    <n v="1401401"/>
    <s v="1110-1000-7107T"/>
    <s v="Early Lit Sup Blk Grant S"/>
    <x v="0"/>
    <s v="Early Literacy Support Block Grant S"/>
    <x v="26"/>
    <s v="Instl Mat&amp;Supls-Bud"/>
    <s v="010-7810"/>
    <s v="GF-Other State"/>
    <m/>
    <n v="-12254"/>
    <m/>
    <m/>
    <m/>
    <n v="-12254"/>
    <n v="-12254"/>
    <n v="-100"/>
    <x v="0"/>
  </r>
  <r>
    <x v="0"/>
    <s v="EARLY LITERACY SUPPO"/>
    <x v="0"/>
    <x v="4"/>
    <n v="1401401"/>
    <s v="1110-1000-7107T"/>
    <s v="Early Lit Sup Blk Grant S"/>
    <x v="0"/>
    <s v="Early Literacy Support Block Grant S"/>
    <x v="1"/>
    <s v="Instr Mat-Gen Purp"/>
    <s v="010-7810"/>
    <s v="GF-Other State"/>
    <m/>
    <n v="4086"/>
    <m/>
    <m/>
    <m/>
    <n v="4086"/>
    <n v="4086"/>
    <n v="100"/>
    <x v="0"/>
  </r>
  <r>
    <x v="0"/>
    <s v="EARLY LITERACY SUPPO"/>
    <x v="0"/>
    <x v="4"/>
    <n v="1401401"/>
    <s v="1110-1000-7107T"/>
    <s v="Early Lit Sup Blk Grant S"/>
    <x v="0"/>
    <s v="Early Literacy Support Block Grant S"/>
    <x v="13"/>
    <s v="SubagreeForSvc-Instr"/>
    <s v="010-7810"/>
    <s v="GF-Other State"/>
    <m/>
    <n v="31000"/>
    <m/>
    <m/>
    <m/>
    <n v="31000"/>
    <n v="31000"/>
    <n v="100"/>
    <x v="2"/>
  </r>
  <r>
    <x v="0"/>
    <s v="EARLY LITERACY SUPPO"/>
    <x v="0"/>
    <x v="4"/>
    <n v="1401401"/>
    <s v="1110-1000-7107T"/>
    <s v="Early Lit Sup Blk Grant S"/>
    <x v="0"/>
    <s v="Early Literacy Support Block Grant S"/>
    <x v="3"/>
    <s v="ProfSv Contr-GP-Inst"/>
    <s v="010-7810"/>
    <s v="GF-Other State"/>
    <m/>
    <n v="25000"/>
    <m/>
    <m/>
    <m/>
    <n v="25000"/>
    <n v="25000"/>
    <n v="100"/>
    <x v="2"/>
  </r>
  <r>
    <x v="0"/>
    <s v="EARLY LITERACY SUPPO"/>
    <x v="0"/>
    <x v="4"/>
    <n v="1401401"/>
    <s v="1110-2100-7107T"/>
    <s v="Early Lit Sup Blk Grant S"/>
    <x v="0"/>
    <s v="Early Literacy Support Block Grant S"/>
    <x v="33"/>
    <s v="Other Cert Sal-Suppl"/>
    <s v="010-7810"/>
    <s v="GF-Other State"/>
    <m/>
    <n v="2740"/>
    <n v="2740"/>
    <m/>
    <m/>
    <n v="0"/>
    <n v="2740"/>
    <n v="100"/>
    <x v="3"/>
  </r>
  <r>
    <x v="0"/>
    <s v="EARLY LITERACY SUPPO"/>
    <x v="0"/>
    <x v="4"/>
    <n v="1401401"/>
    <s v="1110-2100-7107T"/>
    <s v="Early Lit Sup Blk Grant S"/>
    <x v="0"/>
    <s v="Early Literacy Support Block Grant S"/>
    <x v="6"/>
    <s v="STRS - Certificated"/>
    <s v="010-7810"/>
    <s v="GF-Other State"/>
    <m/>
    <n v="524"/>
    <n v="524"/>
    <m/>
    <m/>
    <n v="0"/>
    <n v="524"/>
    <n v="100"/>
    <x v="4"/>
  </r>
  <r>
    <x v="0"/>
    <s v="EARLY LITERACY SUPPO"/>
    <x v="0"/>
    <x v="4"/>
    <n v="1401401"/>
    <s v="1110-2100-7107T"/>
    <s v="Early Lit Sup Blk Grant S"/>
    <x v="0"/>
    <s v="Early Literacy Support Block Grant S"/>
    <x v="7"/>
    <s v="Medicare-Certificatd"/>
    <s v="010-7810"/>
    <s v="GF-Other State"/>
    <m/>
    <n v="40"/>
    <n v="40"/>
    <m/>
    <m/>
    <n v="0"/>
    <n v="40"/>
    <n v="100"/>
    <x v="4"/>
  </r>
  <r>
    <x v="0"/>
    <s v="EARLY LITERACY SUPPO"/>
    <x v="0"/>
    <x v="4"/>
    <n v="1401401"/>
    <s v="1110-2100-7107T"/>
    <s v="Early Lit Sup Blk Grant S"/>
    <x v="0"/>
    <s v="Early Literacy Support Block Grant S"/>
    <x v="10"/>
    <s v="Unemploy Insur-Cert"/>
    <s v="010-7810"/>
    <s v="GF-Other State"/>
    <m/>
    <n v="14"/>
    <n v="14"/>
    <m/>
    <m/>
    <n v="0"/>
    <n v="14"/>
    <n v="100"/>
    <x v="4"/>
  </r>
  <r>
    <x v="0"/>
    <s v="EARLY LITERACY SUPPO"/>
    <x v="0"/>
    <x v="4"/>
    <n v="1401401"/>
    <s v="1110-2100-7107T"/>
    <s v="Early Lit Sup Blk Grant S"/>
    <x v="0"/>
    <s v="Early Literacy Support Block Grant S"/>
    <x v="11"/>
    <s v="Workers Comp - Cert"/>
    <s v="010-7810"/>
    <s v="GF-Other State"/>
    <m/>
    <n v="73"/>
    <n v="73"/>
    <m/>
    <m/>
    <n v="0"/>
    <n v="73"/>
    <n v="100"/>
    <x v="4"/>
  </r>
  <r>
    <x v="0"/>
    <s v="EARLY LITERACY SUPPO"/>
    <x v="0"/>
    <x v="4"/>
    <n v="1401401"/>
    <s v="1110-2700-7107T"/>
    <s v="Early Lit Sup Blk Grant S"/>
    <x v="0"/>
    <s v="Early Literacy Support Block Grant S"/>
    <x v="32"/>
    <s v="Sch Adm Sal-Supl/Oth"/>
    <s v="010-7810"/>
    <s v="GF-Other State"/>
    <m/>
    <n v="410"/>
    <n v="410"/>
    <m/>
    <m/>
    <n v="0"/>
    <n v="410"/>
    <n v="100"/>
    <x v="3"/>
  </r>
  <r>
    <x v="0"/>
    <s v="EARLY LITERACY SUPPO"/>
    <x v="0"/>
    <x v="4"/>
    <n v="1401401"/>
    <s v="1110-2700-7107T"/>
    <s v="Early Lit Sup Blk Grant S"/>
    <x v="0"/>
    <s v="Early Literacy Support Block Grant S"/>
    <x v="6"/>
    <s v="STRS - Certificated"/>
    <s v="010-7810"/>
    <s v="GF-Other State"/>
    <m/>
    <n v="79"/>
    <n v="79"/>
    <m/>
    <m/>
    <n v="0"/>
    <n v="79"/>
    <n v="100"/>
    <x v="4"/>
  </r>
  <r>
    <x v="0"/>
    <s v="EARLY LITERACY SUPPO"/>
    <x v="0"/>
    <x v="4"/>
    <n v="1401401"/>
    <s v="1110-2700-7107T"/>
    <s v="Early Lit Sup Blk Grant S"/>
    <x v="0"/>
    <s v="Early Literacy Support Block Grant S"/>
    <x v="7"/>
    <s v="Medicare-Certificatd"/>
    <s v="010-7810"/>
    <s v="GF-Other State"/>
    <m/>
    <n v="6"/>
    <n v="6"/>
    <m/>
    <m/>
    <n v="0"/>
    <n v="6"/>
    <n v="100"/>
    <x v="4"/>
  </r>
  <r>
    <x v="0"/>
    <s v="EARLY LITERACY SUPPO"/>
    <x v="0"/>
    <x v="4"/>
    <n v="1401401"/>
    <s v="1110-2700-7107T"/>
    <s v="Early Lit Sup Blk Grant S"/>
    <x v="0"/>
    <s v="Early Literacy Support Block Grant S"/>
    <x v="10"/>
    <s v="Unemploy Insur-Cert"/>
    <s v="010-7810"/>
    <s v="GF-Other State"/>
    <m/>
    <n v="3"/>
    <n v="3"/>
    <m/>
    <m/>
    <n v="0"/>
    <n v="3"/>
    <n v="100"/>
    <x v="4"/>
  </r>
  <r>
    <x v="0"/>
    <s v="EARLY LITERACY SUPPO"/>
    <x v="0"/>
    <x v="4"/>
    <n v="1401401"/>
    <s v="1110-2700-7107T"/>
    <s v="Early Lit Sup Blk Grant S"/>
    <x v="0"/>
    <s v="Early Literacy Support Block Grant S"/>
    <x v="11"/>
    <s v="Workers Comp - Cert"/>
    <s v="010-7810"/>
    <s v="GF-Other State"/>
    <m/>
    <n v="11"/>
    <n v="11"/>
    <m/>
    <m/>
    <n v="0"/>
    <n v="11"/>
    <n v="100"/>
    <x v="4"/>
  </r>
  <r>
    <x v="0"/>
    <s v="EARLY LITERACY SUPPO"/>
    <x v="0"/>
    <x v="4"/>
    <n v="1401401"/>
    <s v="1110-7210-7107T"/>
    <s v="Early Lit Sup Blk Grant S"/>
    <x v="0"/>
    <s v="Early Literacy Support Block Grant S"/>
    <x v="2"/>
    <s v="Ind Support-Gen Fund"/>
    <s v="010-7810"/>
    <s v="GF-Other State"/>
    <m/>
    <n v="13144"/>
    <m/>
    <m/>
    <n v="826.78"/>
    <n v="12317.22"/>
    <n v="12317.22"/>
    <n v="93.709829580036512"/>
    <x v="1"/>
  </r>
  <r>
    <x v="0"/>
    <s v="EARLY LITERACY SUPPO"/>
    <x v="0"/>
    <x v="4"/>
    <n v="1465801"/>
    <s v="1110-1000-7107T"/>
    <s v="Early Lit Sup Blk Grant S"/>
    <x v="0"/>
    <s v="Early Literacy Support Block Grant S"/>
    <x v="27"/>
    <s v="Tchr Sal-Subs"/>
    <s v="010-7810"/>
    <s v="GF-Other State"/>
    <m/>
    <n v="25946"/>
    <n v="25946"/>
    <m/>
    <m/>
    <n v="0"/>
    <n v="25946"/>
    <n v="100"/>
    <x v="3"/>
  </r>
  <r>
    <x v="0"/>
    <s v="EARLY LITERACY SUPPO"/>
    <x v="0"/>
    <x v="4"/>
    <n v="1465801"/>
    <s v="1110-1000-7107T"/>
    <s v="Early Lit Sup Blk Grant S"/>
    <x v="0"/>
    <s v="Early Literacy Support Block Grant S"/>
    <x v="30"/>
    <s v="Tchr Sal-Supple/Oth"/>
    <s v="010-7810"/>
    <s v="GF-Other State"/>
    <m/>
    <n v="19792"/>
    <n v="18843"/>
    <m/>
    <n v="949"/>
    <n v="0"/>
    <n v="18843"/>
    <n v="95.205133387227164"/>
    <x v="3"/>
  </r>
  <r>
    <x v="0"/>
    <s v="EARLY LITERACY SUPPO"/>
    <x v="0"/>
    <x v="4"/>
    <n v="1465801"/>
    <s v="1110-1000-7107T"/>
    <s v="Early Lit Sup Blk Grant S"/>
    <x v="0"/>
    <s v="Early Literacy Support Block Grant S"/>
    <x v="5"/>
    <s v="Tchr Asst Salaries"/>
    <s v="010-7810"/>
    <s v="GF-Other State"/>
    <m/>
    <n v="18267"/>
    <n v="18267"/>
    <m/>
    <m/>
    <n v="0"/>
    <n v="18267"/>
    <n v="100"/>
    <x v="3"/>
  </r>
  <r>
    <x v="0"/>
    <s v="EARLY LITERACY SUPPO"/>
    <x v="0"/>
    <x v="4"/>
    <n v="1465801"/>
    <s v="1110-1000-7107T"/>
    <s v="Early Lit Sup Blk Grant S"/>
    <x v="0"/>
    <s v="Early Literacy Support Block Grant S"/>
    <x v="6"/>
    <s v="STRS - Certificated"/>
    <s v="010-7810"/>
    <s v="GF-Other State"/>
    <m/>
    <n v="8758"/>
    <n v="8576.74"/>
    <m/>
    <n v="181.26"/>
    <n v="0"/>
    <n v="8576.74"/>
    <n v="97.930349394838998"/>
    <x v="4"/>
  </r>
  <r>
    <x v="0"/>
    <s v="EARLY LITERACY SUPPO"/>
    <x v="0"/>
    <x v="4"/>
    <n v="1465801"/>
    <s v="1110-1000-7107T"/>
    <s v="Early Lit Sup Blk Grant S"/>
    <x v="0"/>
    <s v="Early Literacy Support Block Grant S"/>
    <x v="25"/>
    <s v="Social Security-Cert"/>
    <s v="010-7810"/>
    <s v="GF-Other State"/>
    <m/>
    <n v="21"/>
    <n v="21"/>
    <m/>
    <m/>
    <n v="0"/>
    <n v="21"/>
    <n v="100"/>
    <x v="4"/>
  </r>
  <r>
    <x v="0"/>
    <s v="EARLY LITERACY SUPPO"/>
    <x v="0"/>
    <x v="4"/>
    <n v="1465801"/>
    <s v="1110-1000-7107T"/>
    <s v="Early Lit Sup Blk Grant S"/>
    <x v="0"/>
    <s v="Early Literacy Support Block Grant S"/>
    <x v="7"/>
    <s v="Medicare-Certificatd"/>
    <s v="010-7810"/>
    <s v="GF-Other State"/>
    <m/>
    <n v="928"/>
    <n v="916.95"/>
    <m/>
    <n v="11.05"/>
    <n v="0"/>
    <n v="916.95"/>
    <n v="98.809267241379317"/>
    <x v="4"/>
  </r>
  <r>
    <x v="0"/>
    <s v="EARLY LITERACY SUPPO"/>
    <x v="0"/>
    <x v="4"/>
    <n v="1465801"/>
    <s v="1110-1000-7107T"/>
    <s v="Early Lit Sup Blk Grant S"/>
    <x v="0"/>
    <s v="Early Literacy Support Block Grant S"/>
    <x v="8"/>
    <s v="Ret InLieu-PARS-Cert"/>
    <s v="010-7810"/>
    <s v="GF-Other State"/>
    <m/>
    <n v="685"/>
    <n v="685"/>
    <m/>
    <m/>
    <n v="0"/>
    <n v="685"/>
    <n v="100"/>
    <x v="4"/>
  </r>
  <r>
    <x v="0"/>
    <s v="EARLY LITERACY SUPPO"/>
    <x v="0"/>
    <x v="4"/>
    <n v="1465801"/>
    <s v="1110-1000-7107T"/>
    <s v="Early Lit Sup Blk Grant S"/>
    <x v="0"/>
    <s v="Early Literacy Support Block Grant S"/>
    <x v="9"/>
    <s v="Health/Welfare-Cert"/>
    <s v="010-7810"/>
    <s v="GF-Other State"/>
    <m/>
    <n v="15159"/>
    <n v="15159"/>
    <m/>
    <m/>
    <n v="0"/>
    <n v="15159"/>
    <n v="100"/>
    <x v="4"/>
  </r>
  <r>
    <x v="0"/>
    <s v="EARLY LITERACY SUPPO"/>
    <x v="0"/>
    <x v="4"/>
    <n v="1465801"/>
    <s v="1110-1000-7107T"/>
    <s v="Early Lit Sup Blk Grant S"/>
    <x v="0"/>
    <s v="Early Literacy Support Block Grant S"/>
    <x v="10"/>
    <s v="Unemploy Insur-Cert"/>
    <s v="010-7810"/>
    <s v="GF-Other State"/>
    <m/>
    <n v="321"/>
    <n v="317.19"/>
    <m/>
    <n v="3.81"/>
    <n v="0"/>
    <n v="317.19"/>
    <n v="98.813084112149539"/>
    <x v="4"/>
  </r>
  <r>
    <x v="0"/>
    <s v="EARLY LITERACY SUPPO"/>
    <x v="0"/>
    <x v="4"/>
    <n v="1465801"/>
    <s v="1110-1000-7107T"/>
    <s v="Early Lit Sup Blk Grant S"/>
    <x v="0"/>
    <s v="Early Literacy Support Block Grant S"/>
    <x v="11"/>
    <s v="Workers Comp - Cert"/>
    <s v="010-7810"/>
    <s v="GF-Other State"/>
    <m/>
    <n v="1685"/>
    <n v="1660.05"/>
    <m/>
    <n v="24.95"/>
    <n v="0"/>
    <n v="1660.05"/>
    <n v="98.519287833827889"/>
    <x v="4"/>
  </r>
  <r>
    <x v="0"/>
    <s v="EARLY LITERACY SUPPO"/>
    <x v="0"/>
    <x v="4"/>
    <n v="1465801"/>
    <s v="1110-1000-7107T"/>
    <s v="Early Lit Sup Blk Grant S"/>
    <x v="0"/>
    <s v="Early Literacy Support Block Grant S"/>
    <x v="12"/>
    <s v="OPEB,Alloc-Cert"/>
    <s v="010-7810"/>
    <s v="GF-Other State"/>
    <m/>
    <n v="3005"/>
    <n v="3005"/>
    <m/>
    <m/>
    <n v="0"/>
    <n v="3005"/>
    <n v="100"/>
    <x v="4"/>
  </r>
  <r>
    <x v="0"/>
    <s v="EARLY LITERACY SUPPO"/>
    <x v="0"/>
    <x v="4"/>
    <n v="1465801"/>
    <s v="1110-1000-7107T"/>
    <s v="Early Lit Sup Blk Grant S"/>
    <x v="0"/>
    <s v="Early Literacy Support Block Grant S"/>
    <x v="26"/>
    <s v="Instl Mat&amp;Supls-Bud"/>
    <s v="010-7810"/>
    <s v="GF-Other State"/>
    <m/>
    <n v="-200918"/>
    <m/>
    <m/>
    <m/>
    <n v="-200918"/>
    <n v="-200918"/>
    <n v="-100"/>
    <x v="0"/>
  </r>
  <r>
    <x v="0"/>
    <s v="EARLY LITERACY SUPPO"/>
    <x v="0"/>
    <x v="4"/>
    <n v="1465801"/>
    <s v="1110-1000-7107T"/>
    <s v="Early Lit Sup Blk Grant S"/>
    <x v="0"/>
    <s v="Early Literacy Support Block Grant S"/>
    <x v="1"/>
    <s v="Instr Mat-Gen Purp"/>
    <s v="010-7810"/>
    <s v="GF-Other State"/>
    <m/>
    <n v="3000"/>
    <m/>
    <m/>
    <m/>
    <n v="3000"/>
    <n v="3000"/>
    <n v="100"/>
    <x v="0"/>
  </r>
  <r>
    <x v="0"/>
    <s v="EARLY LITERACY SUPPO"/>
    <x v="0"/>
    <x v="4"/>
    <n v="1465801"/>
    <s v="1110-1000-7107T"/>
    <s v="Early Lit Sup Blk Grant S"/>
    <x v="0"/>
    <s v="Early Literacy Support Block Grant S"/>
    <x v="28"/>
    <s v="Instr Mat Pot Fndg"/>
    <s v="010-7810"/>
    <s v="GF-Other State"/>
    <m/>
    <n v="11727"/>
    <m/>
    <m/>
    <m/>
    <n v="11727"/>
    <n v="11727"/>
    <n v="100"/>
    <x v="0"/>
  </r>
  <r>
    <x v="0"/>
    <s v="EARLY LITERACY SUPPO"/>
    <x v="0"/>
    <x v="4"/>
    <n v="1465801"/>
    <s v="1110-1000-7107T"/>
    <s v="Early Lit Sup Blk Grant S"/>
    <x v="0"/>
    <s v="Early Literacy Support Block Grant S"/>
    <x v="13"/>
    <s v="SubagreeForSvc-Instr"/>
    <s v="010-7810"/>
    <s v="GF-Other State"/>
    <m/>
    <n v="20000"/>
    <m/>
    <m/>
    <m/>
    <n v="20000"/>
    <n v="20000"/>
    <n v="100"/>
    <x v="2"/>
  </r>
  <r>
    <x v="0"/>
    <s v="EARLY LITERACY SUPPO"/>
    <x v="0"/>
    <x v="4"/>
    <n v="1465801"/>
    <s v="1110-1000-7107T"/>
    <s v="Early Lit Sup Blk Grant S"/>
    <x v="0"/>
    <s v="Early Literacy Support Block Grant S"/>
    <x v="14"/>
    <s v="Software Licns Maint"/>
    <s v="010-7810"/>
    <s v="GF-Other State"/>
    <m/>
    <n v="5000"/>
    <m/>
    <m/>
    <m/>
    <n v="5000"/>
    <n v="5000"/>
    <n v="100"/>
    <x v="2"/>
  </r>
  <r>
    <x v="0"/>
    <s v="EARLY LITERACY SUPPO"/>
    <x v="0"/>
    <x v="4"/>
    <n v="1465801"/>
    <s v="1110-1000-7107T"/>
    <s v="Early Lit Sup Blk Grant S"/>
    <x v="0"/>
    <s v="Early Literacy Support Block Grant S"/>
    <x v="3"/>
    <s v="ProfSv Contr-GP-Inst"/>
    <s v="010-7810"/>
    <s v="GF-Other State"/>
    <m/>
    <n v="25000"/>
    <m/>
    <m/>
    <m/>
    <n v="25000"/>
    <n v="25000"/>
    <n v="100"/>
    <x v="2"/>
  </r>
  <r>
    <x v="0"/>
    <s v="EARLY LITERACY SUPPO"/>
    <x v="0"/>
    <x v="4"/>
    <n v="1465801"/>
    <s v="1110-2100-7107T"/>
    <s v="Early Lit Sup Blk Grant S"/>
    <x v="0"/>
    <s v="Early Literacy Support Block Grant S"/>
    <x v="0"/>
    <s v="General Supplies"/>
    <s v="010-7810"/>
    <s v="GF-Other State"/>
    <m/>
    <n v="1305"/>
    <m/>
    <m/>
    <m/>
    <n v="1305"/>
    <n v="1305"/>
    <n v="100"/>
    <x v="0"/>
  </r>
  <r>
    <x v="0"/>
    <s v="EARLY LITERACY SUPPO"/>
    <x v="0"/>
    <x v="4"/>
    <n v="1465801"/>
    <s v="1110-2100-7107T"/>
    <s v="Early Lit Sup Blk Grant S"/>
    <x v="0"/>
    <s v="Early Literacy Support Block Grant S"/>
    <x v="34"/>
    <s v="Reprographic Svcs"/>
    <s v="010-7810"/>
    <s v="GF-Other State"/>
    <m/>
    <n v="2000"/>
    <m/>
    <m/>
    <m/>
    <n v="2000"/>
    <n v="2000"/>
    <n v="100"/>
    <x v="0"/>
  </r>
  <r>
    <x v="0"/>
    <s v="EARLY LITERACY SUPPO"/>
    <x v="0"/>
    <x v="4"/>
    <n v="1465801"/>
    <s v="1110-2100-7107T"/>
    <s v="Early Lit Sup Blk Grant S"/>
    <x v="0"/>
    <s v="Early Literacy Support Block Grant S"/>
    <x v="15"/>
    <s v="Travel/Conf Attndnce"/>
    <s v="010-7810"/>
    <s v="GF-Other State"/>
    <m/>
    <n v="5000"/>
    <m/>
    <m/>
    <m/>
    <n v="5000"/>
    <n v="5000"/>
    <n v="100"/>
    <x v="2"/>
  </r>
  <r>
    <x v="0"/>
    <s v="EARLY LITERACY SUPPO"/>
    <x v="0"/>
    <x v="4"/>
    <n v="1465801"/>
    <s v="1110-2700-7107T"/>
    <s v="Early Lit Sup Blk Grant S"/>
    <x v="0"/>
    <s v="Early Literacy Support Block Grant S"/>
    <x v="32"/>
    <s v="Sch Adm Sal-Supl/Oth"/>
    <s v="010-7810"/>
    <s v="GF-Other State"/>
    <m/>
    <n v="1584"/>
    <n v="1584"/>
    <m/>
    <m/>
    <n v="0"/>
    <n v="1584"/>
    <n v="100"/>
    <x v="3"/>
  </r>
  <r>
    <x v="0"/>
    <s v="EARLY LITERACY SUPPO"/>
    <x v="0"/>
    <x v="4"/>
    <n v="1465801"/>
    <s v="1110-2700-7107T"/>
    <s v="Early Lit Sup Blk Grant S"/>
    <x v="0"/>
    <s v="Early Literacy Support Block Grant S"/>
    <x v="35"/>
    <s v="Supv Sal-Supple/Oth"/>
    <s v="010-7810"/>
    <s v="GF-Other State"/>
    <m/>
    <m/>
    <n v="-129.88999999999999"/>
    <m/>
    <n v="129.88999999999999"/>
    <n v="0"/>
    <n v="-129.88999999999999"/>
    <s v="X"/>
    <x v="3"/>
  </r>
  <r>
    <x v="0"/>
    <s v="EARLY LITERACY SUPPO"/>
    <x v="0"/>
    <x v="4"/>
    <n v="1465801"/>
    <s v="1110-2700-7107T"/>
    <s v="Early Lit Sup Blk Grant S"/>
    <x v="0"/>
    <s v="Early Literacy Support Block Grant S"/>
    <x v="6"/>
    <s v="STRS - Certificated"/>
    <s v="010-7810"/>
    <s v="GF-Other State"/>
    <m/>
    <n v="303"/>
    <n v="278.19"/>
    <m/>
    <n v="24.81"/>
    <n v="0"/>
    <n v="278.19"/>
    <n v="91.811881188118818"/>
    <x v="4"/>
  </r>
  <r>
    <x v="0"/>
    <s v="EARLY LITERACY SUPPO"/>
    <x v="0"/>
    <x v="4"/>
    <n v="1465801"/>
    <s v="1110-2700-7107T"/>
    <s v="Early Lit Sup Blk Grant S"/>
    <x v="0"/>
    <s v="Early Literacy Support Block Grant S"/>
    <x v="7"/>
    <s v="Medicare-Certificatd"/>
    <s v="010-7810"/>
    <s v="GF-Other State"/>
    <m/>
    <n v="23"/>
    <n v="20.97"/>
    <m/>
    <n v="2.0299999999999998"/>
    <n v="0"/>
    <n v="20.97"/>
    <n v="91.173913043478265"/>
    <x v="4"/>
  </r>
  <r>
    <x v="0"/>
    <s v="EARLY LITERACY SUPPO"/>
    <x v="0"/>
    <x v="4"/>
    <n v="1465801"/>
    <s v="1110-2700-7107T"/>
    <s v="Early Lit Sup Blk Grant S"/>
    <x v="0"/>
    <s v="Early Literacy Support Block Grant S"/>
    <x v="10"/>
    <s v="Unemploy Insur-Cert"/>
    <s v="010-7810"/>
    <s v="GF-Other State"/>
    <m/>
    <n v="8"/>
    <n v="7.3"/>
    <m/>
    <n v="0.7"/>
    <n v="0"/>
    <n v="7.3"/>
    <n v="91.25"/>
    <x v="4"/>
  </r>
  <r>
    <x v="0"/>
    <s v="EARLY LITERACY SUPPO"/>
    <x v="0"/>
    <x v="4"/>
    <n v="1465801"/>
    <s v="1110-2700-7107T"/>
    <s v="Early Lit Sup Blk Grant S"/>
    <x v="0"/>
    <s v="Early Literacy Support Block Grant S"/>
    <x v="11"/>
    <s v="Workers Comp - Cert"/>
    <s v="010-7810"/>
    <s v="GF-Other State"/>
    <m/>
    <n v="42"/>
    <n v="38.58"/>
    <m/>
    <n v="3.42"/>
    <n v="0"/>
    <n v="38.58"/>
    <n v="91.857142857142861"/>
    <x v="4"/>
  </r>
  <r>
    <x v="0"/>
    <s v="EARLY LITERACY SUPPO"/>
    <x v="0"/>
    <x v="4"/>
    <n v="1465801"/>
    <s v="1110-7210-7107T"/>
    <s v="Early Lit Sup Blk Grant S"/>
    <x v="0"/>
    <s v="Early Literacy Support Block Grant S"/>
    <x v="2"/>
    <s v="Ind Support-Gen Fund"/>
    <s v="010-7810"/>
    <s v="GF-Other State"/>
    <m/>
    <n v="13144"/>
    <m/>
    <m/>
    <n v="58.03"/>
    <n v="13085.97"/>
    <n v="13085.97"/>
    <n v="99.558505782105897"/>
    <x v="1"/>
  </r>
  <r>
    <x v="0"/>
    <s v="EARLY LITERACY SUPPO"/>
    <x v="0"/>
    <x v="4"/>
    <n v="1478601"/>
    <s v="1110-1000-7107T"/>
    <s v="Early Lit Sup Blk Grant S"/>
    <x v="0"/>
    <s v="Early Literacy Support Block Grant S"/>
    <x v="27"/>
    <s v="Tchr Sal-Subs"/>
    <s v="010-7810"/>
    <s v="GF-Other State"/>
    <m/>
    <n v="12971"/>
    <n v="12971"/>
    <m/>
    <m/>
    <n v="0"/>
    <n v="12971"/>
    <n v="100"/>
    <x v="3"/>
  </r>
  <r>
    <x v="0"/>
    <s v="EARLY LITERACY SUPPO"/>
    <x v="0"/>
    <x v="4"/>
    <n v="1478601"/>
    <s v="1110-1000-7107T"/>
    <s v="Early Lit Sup Blk Grant S"/>
    <x v="0"/>
    <s v="Early Literacy Support Block Grant S"/>
    <x v="30"/>
    <s v="Tchr Sal-Supple/Oth"/>
    <s v="010-7810"/>
    <s v="GF-Other State"/>
    <m/>
    <n v="33157"/>
    <n v="33157"/>
    <m/>
    <m/>
    <n v="0"/>
    <n v="33157"/>
    <n v="100"/>
    <x v="3"/>
  </r>
  <r>
    <x v="0"/>
    <s v="EARLY LITERACY SUPPO"/>
    <x v="0"/>
    <x v="4"/>
    <n v="1478601"/>
    <s v="1110-1000-7107T"/>
    <s v="Early Lit Sup Blk Grant S"/>
    <x v="0"/>
    <s v="Early Literacy Support Block Grant S"/>
    <x v="6"/>
    <s v="STRS - Certificated"/>
    <s v="010-7810"/>
    <s v="GF-Other State"/>
    <m/>
    <n v="8812"/>
    <n v="8812"/>
    <m/>
    <m/>
    <n v="0"/>
    <n v="8812"/>
    <n v="100"/>
    <x v="4"/>
  </r>
  <r>
    <x v="0"/>
    <s v="EARLY LITERACY SUPPO"/>
    <x v="0"/>
    <x v="4"/>
    <n v="1478601"/>
    <s v="1110-1000-7107T"/>
    <s v="Early Lit Sup Blk Grant S"/>
    <x v="0"/>
    <s v="Early Literacy Support Block Grant S"/>
    <x v="7"/>
    <s v="Medicare-Certificatd"/>
    <s v="010-7810"/>
    <s v="GF-Other State"/>
    <m/>
    <n v="670"/>
    <n v="670"/>
    <m/>
    <m/>
    <n v="0"/>
    <n v="670"/>
    <n v="100"/>
    <x v="4"/>
  </r>
  <r>
    <x v="0"/>
    <s v="EARLY LITERACY SUPPO"/>
    <x v="0"/>
    <x v="4"/>
    <n v="1478601"/>
    <s v="1110-1000-7107T"/>
    <s v="Early Lit Sup Blk Grant S"/>
    <x v="0"/>
    <s v="Early Literacy Support Block Grant S"/>
    <x v="9"/>
    <s v="Health/Welfare-Cert"/>
    <s v="010-7810"/>
    <s v="GF-Other State"/>
    <m/>
    <n v="4742"/>
    <n v="4742"/>
    <m/>
    <m/>
    <n v="0"/>
    <n v="4742"/>
    <n v="100"/>
    <x v="4"/>
  </r>
  <r>
    <x v="0"/>
    <s v="EARLY LITERACY SUPPO"/>
    <x v="0"/>
    <x v="4"/>
    <n v="1478601"/>
    <s v="1110-1000-7107T"/>
    <s v="Early Lit Sup Blk Grant S"/>
    <x v="0"/>
    <s v="Early Literacy Support Block Grant S"/>
    <x v="10"/>
    <s v="Unemploy Insur-Cert"/>
    <s v="010-7810"/>
    <s v="GF-Other State"/>
    <m/>
    <n v="231"/>
    <n v="231"/>
    <m/>
    <m/>
    <n v="0"/>
    <n v="231"/>
    <n v="100"/>
    <x v="4"/>
  </r>
  <r>
    <x v="0"/>
    <s v="EARLY LITERACY SUPPO"/>
    <x v="0"/>
    <x v="4"/>
    <n v="1478601"/>
    <s v="1110-1000-7107T"/>
    <s v="Early Lit Sup Blk Grant S"/>
    <x v="0"/>
    <s v="Early Literacy Support Block Grant S"/>
    <x v="11"/>
    <s v="Workers Comp - Cert"/>
    <s v="010-7810"/>
    <s v="GF-Other State"/>
    <m/>
    <n v="1215"/>
    <n v="1215"/>
    <m/>
    <m/>
    <n v="0"/>
    <n v="1215"/>
    <n v="100"/>
    <x v="4"/>
  </r>
  <r>
    <x v="0"/>
    <s v="EARLY LITERACY SUPPO"/>
    <x v="0"/>
    <x v="4"/>
    <n v="1478601"/>
    <s v="1110-1000-7107T"/>
    <s v="Early Lit Sup Blk Grant S"/>
    <x v="0"/>
    <s v="Early Literacy Support Block Grant S"/>
    <x v="12"/>
    <s v="OPEB,Alloc-Cert"/>
    <s v="010-7810"/>
    <s v="GF-Other State"/>
    <m/>
    <n v="1502"/>
    <n v="1502"/>
    <m/>
    <m/>
    <n v="0"/>
    <n v="1502"/>
    <n v="100"/>
    <x v="4"/>
  </r>
  <r>
    <x v="0"/>
    <s v="EARLY LITERACY SUPPO"/>
    <x v="0"/>
    <x v="4"/>
    <n v="1478601"/>
    <s v="1110-1000-7107T"/>
    <s v="Early Lit Sup Blk Grant S"/>
    <x v="0"/>
    <s v="Early Literacy Support Block Grant S"/>
    <x v="26"/>
    <s v="Instl Mat&amp;Supls-Bud"/>
    <s v="010-7810"/>
    <s v="GF-Other State"/>
    <m/>
    <n v="-423"/>
    <m/>
    <m/>
    <m/>
    <n v="-423"/>
    <n v="-423"/>
    <n v="-100"/>
    <x v="0"/>
  </r>
  <r>
    <x v="0"/>
    <s v="EARLY LITERACY SUPPO"/>
    <x v="0"/>
    <x v="4"/>
    <n v="1478601"/>
    <s v="1110-1000-7107T"/>
    <s v="Early Lit Sup Blk Grant S"/>
    <x v="0"/>
    <s v="Early Literacy Support Block Grant S"/>
    <x v="1"/>
    <s v="Instr Mat-Gen Purp"/>
    <s v="010-7810"/>
    <s v="GF-Other State"/>
    <m/>
    <n v="58487"/>
    <m/>
    <m/>
    <m/>
    <n v="58487"/>
    <n v="58487"/>
    <n v="100"/>
    <x v="0"/>
  </r>
  <r>
    <x v="0"/>
    <s v="EARLY LITERACY SUPPO"/>
    <x v="0"/>
    <x v="4"/>
    <n v="1478601"/>
    <s v="1110-1000-7107T"/>
    <s v="Early Lit Sup Blk Grant S"/>
    <x v="0"/>
    <s v="Early Literacy Support Block Grant S"/>
    <x v="28"/>
    <s v="Instr Mat Pot Fndg"/>
    <s v="010-7810"/>
    <s v="GF-Other State"/>
    <m/>
    <n v="61"/>
    <m/>
    <m/>
    <m/>
    <n v="61"/>
    <n v="61"/>
    <n v="100"/>
    <x v="0"/>
  </r>
  <r>
    <x v="0"/>
    <s v="EARLY LITERACY SUPPO"/>
    <x v="0"/>
    <x v="4"/>
    <n v="1478601"/>
    <s v="1110-1000-7107T"/>
    <s v="Early Lit Sup Blk Grant S"/>
    <x v="0"/>
    <s v="Early Literacy Support Block Grant S"/>
    <x v="13"/>
    <s v="SubagreeForSvc-Instr"/>
    <s v="010-7810"/>
    <s v="GF-Other State"/>
    <m/>
    <n v="10345"/>
    <m/>
    <m/>
    <m/>
    <n v="10345"/>
    <n v="10345"/>
    <n v="100"/>
    <x v="2"/>
  </r>
  <r>
    <x v="0"/>
    <s v="EARLY LITERACY SUPPO"/>
    <x v="0"/>
    <x v="4"/>
    <n v="1478601"/>
    <s v="1110-1000-7107T"/>
    <s v="Early Lit Sup Blk Grant S"/>
    <x v="0"/>
    <s v="Early Literacy Support Block Grant S"/>
    <x v="14"/>
    <s v="Software Licns Maint"/>
    <s v="010-7810"/>
    <s v="GF-Other State"/>
    <m/>
    <n v="800"/>
    <m/>
    <m/>
    <m/>
    <n v="800"/>
    <n v="800"/>
    <n v="100"/>
    <x v="2"/>
  </r>
  <r>
    <x v="0"/>
    <s v="EARLY LITERACY SUPPO"/>
    <x v="0"/>
    <x v="4"/>
    <n v="1478601"/>
    <s v="1110-1000-7107T"/>
    <s v="Early Lit Sup Blk Grant S"/>
    <x v="0"/>
    <s v="Early Literacy Support Block Grant S"/>
    <x v="3"/>
    <s v="ProfSv Contr-GP-Inst"/>
    <s v="010-7810"/>
    <s v="GF-Other State"/>
    <m/>
    <n v="25000"/>
    <m/>
    <m/>
    <m/>
    <n v="25000"/>
    <n v="25000"/>
    <n v="100"/>
    <x v="2"/>
  </r>
  <r>
    <x v="0"/>
    <s v="EARLY LITERACY SUPPO"/>
    <x v="0"/>
    <x v="4"/>
    <n v="1478601"/>
    <s v="1110-2100-7107T"/>
    <s v="Early Lit Sup Blk Grant S"/>
    <x v="0"/>
    <s v="Early Literacy Support Block Grant S"/>
    <x v="15"/>
    <s v="Travel/Conf Attndnce"/>
    <s v="010-7810"/>
    <s v="GF-Other State"/>
    <m/>
    <n v="6200"/>
    <m/>
    <m/>
    <m/>
    <n v="6200"/>
    <n v="6200"/>
    <n v="100"/>
    <x v="2"/>
  </r>
  <r>
    <x v="0"/>
    <s v="EARLY LITERACY SUPPO"/>
    <x v="0"/>
    <x v="4"/>
    <n v="1478601"/>
    <s v="1110-2700-7107T"/>
    <s v="Early Lit Sup Blk Grant S"/>
    <x v="0"/>
    <s v="Early Literacy Support Block Grant S"/>
    <x v="32"/>
    <s v="Sch Adm Sal-Supl/Oth"/>
    <s v="010-7810"/>
    <s v="GF-Other State"/>
    <m/>
    <n v="3313"/>
    <n v="3313"/>
    <m/>
    <m/>
    <n v="0"/>
    <n v="3313"/>
    <n v="100"/>
    <x v="3"/>
  </r>
  <r>
    <x v="0"/>
    <s v="EARLY LITERACY SUPPO"/>
    <x v="0"/>
    <x v="4"/>
    <n v="1478601"/>
    <s v="1110-2700-7107T"/>
    <s v="Early Lit Sup Blk Grant S"/>
    <x v="0"/>
    <s v="Early Literacy Support Block Grant S"/>
    <x v="6"/>
    <s v="STRS - Certificated"/>
    <s v="010-7810"/>
    <s v="GF-Other State"/>
    <m/>
    <n v="634"/>
    <n v="634"/>
    <m/>
    <m/>
    <n v="0"/>
    <n v="634"/>
    <n v="100"/>
    <x v="4"/>
  </r>
  <r>
    <x v="0"/>
    <s v="EARLY LITERACY SUPPO"/>
    <x v="0"/>
    <x v="4"/>
    <n v="1478601"/>
    <s v="1110-2700-7107T"/>
    <s v="Early Lit Sup Blk Grant S"/>
    <x v="0"/>
    <s v="Early Literacy Support Block Grant S"/>
    <x v="7"/>
    <s v="Medicare-Certificatd"/>
    <s v="010-7810"/>
    <s v="GF-Other State"/>
    <m/>
    <n v="49"/>
    <n v="49"/>
    <m/>
    <m/>
    <n v="0"/>
    <n v="49"/>
    <n v="100"/>
    <x v="4"/>
  </r>
  <r>
    <x v="0"/>
    <s v="EARLY LITERACY SUPPO"/>
    <x v="0"/>
    <x v="4"/>
    <n v="1478601"/>
    <s v="1110-2700-7107T"/>
    <s v="Early Lit Sup Blk Grant S"/>
    <x v="0"/>
    <s v="Early Literacy Support Block Grant S"/>
    <x v="10"/>
    <s v="Unemploy Insur-Cert"/>
    <s v="010-7810"/>
    <s v="GF-Other State"/>
    <m/>
    <n v="17"/>
    <n v="17"/>
    <m/>
    <m/>
    <n v="0"/>
    <n v="17"/>
    <n v="100"/>
    <x v="4"/>
  </r>
  <r>
    <x v="0"/>
    <s v="EARLY LITERACY SUPPO"/>
    <x v="0"/>
    <x v="4"/>
    <n v="1478601"/>
    <s v="1110-2700-7107T"/>
    <s v="Early Lit Sup Blk Grant S"/>
    <x v="0"/>
    <s v="Early Literacy Support Block Grant S"/>
    <x v="11"/>
    <s v="Workers Comp - Cert"/>
    <s v="010-7810"/>
    <s v="GF-Other State"/>
    <m/>
    <n v="88"/>
    <n v="88"/>
    <m/>
    <m/>
    <n v="0"/>
    <n v="88"/>
    <n v="100"/>
    <x v="4"/>
  </r>
  <r>
    <x v="0"/>
    <s v="EARLY LITERACY SUPPO"/>
    <x v="0"/>
    <x v="4"/>
    <n v="1478601"/>
    <s v="1110-7210-7107T"/>
    <s v="Early Lit Sup Blk Grant S"/>
    <x v="0"/>
    <s v="Early Literacy Support Block Grant S"/>
    <x v="2"/>
    <s v="Ind Support-Gen Fund"/>
    <s v="010-7810"/>
    <s v="GF-Other State"/>
    <m/>
    <n v="7842"/>
    <m/>
    <m/>
    <m/>
    <n v="7842"/>
    <n v="7842"/>
    <n v="100"/>
    <x v="1"/>
  </r>
  <r>
    <x v="0"/>
    <s v="EARLY LITERACY SUPPO"/>
    <x v="0"/>
    <x v="4"/>
    <n v="1728801"/>
    <s v="1110-1000-7107T"/>
    <s v="Early Lit Sup Blk Grant S"/>
    <x v="0"/>
    <s v="Early Literacy Support Block Grant S"/>
    <x v="4"/>
    <s v="Tchr Sal-Reg Assgnmt"/>
    <s v="010-7810"/>
    <s v="GF-Other State"/>
    <m/>
    <n v="89246"/>
    <n v="89246"/>
    <m/>
    <m/>
    <n v="0"/>
    <n v="89246"/>
    <n v="100"/>
    <x v="3"/>
  </r>
  <r>
    <x v="0"/>
    <s v="EARLY LITERACY SUPPO"/>
    <x v="0"/>
    <x v="4"/>
    <n v="1728801"/>
    <s v="1110-1000-7107T"/>
    <s v="Early Lit Sup Blk Grant S"/>
    <x v="0"/>
    <s v="Early Literacy Support Block Grant S"/>
    <x v="30"/>
    <s v="Tchr Sal-Supple/Oth"/>
    <s v="010-7810"/>
    <s v="GF-Other State"/>
    <m/>
    <n v="9474"/>
    <n v="9474"/>
    <m/>
    <m/>
    <n v="0"/>
    <n v="9474"/>
    <n v="100"/>
    <x v="3"/>
  </r>
  <r>
    <x v="0"/>
    <s v="EARLY LITERACY SUPPO"/>
    <x v="0"/>
    <x v="4"/>
    <n v="1728801"/>
    <s v="1110-1000-7107T"/>
    <s v="Early Lit Sup Blk Grant S"/>
    <x v="0"/>
    <s v="Early Literacy Support Block Grant S"/>
    <x v="5"/>
    <s v="Tchr Asst Salaries"/>
    <s v="010-7810"/>
    <s v="GF-Other State"/>
    <m/>
    <n v="18267"/>
    <n v="18267"/>
    <m/>
    <m/>
    <n v="0"/>
    <n v="18267"/>
    <n v="100"/>
    <x v="3"/>
  </r>
  <r>
    <x v="0"/>
    <s v="EARLY LITERACY SUPPO"/>
    <x v="0"/>
    <x v="4"/>
    <n v="1728801"/>
    <s v="1110-1000-7107T"/>
    <s v="Early Lit Sup Blk Grant S"/>
    <x v="0"/>
    <s v="Early Literacy Support Block Grant S"/>
    <x v="6"/>
    <s v="STRS - Certificated"/>
    <s v="010-7810"/>
    <s v="GF-Other State"/>
    <m/>
    <n v="18877"/>
    <n v="18877.009999999998"/>
    <m/>
    <n v="-0.01"/>
    <n v="0"/>
    <n v="18877.009999999998"/>
    <n v="100.00005297451925"/>
    <x v="4"/>
  </r>
  <r>
    <x v="0"/>
    <s v="EARLY LITERACY SUPPO"/>
    <x v="0"/>
    <x v="4"/>
    <n v="1728801"/>
    <s v="1110-1000-7107T"/>
    <s v="Early Lit Sup Blk Grant S"/>
    <x v="0"/>
    <s v="Early Literacy Support Block Grant S"/>
    <x v="25"/>
    <s v="Social Security-Cert"/>
    <s v="010-7810"/>
    <s v="GF-Other State"/>
    <m/>
    <n v="21"/>
    <n v="21"/>
    <m/>
    <m/>
    <n v="0"/>
    <n v="21"/>
    <n v="100"/>
    <x v="4"/>
  </r>
  <r>
    <x v="0"/>
    <s v="EARLY LITERACY SUPPO"/>
    <x v="0"/>
    <x v="4"/>
    <n v="1728801"/>
    <s v="1110-1000-7107T"/>
    <s v="Early Lit Sup Blk Grant S"/>
    <x v="0"/>
    <s v="Early Literacy Support Block Grant S"/>
    <x v="7"/>
    <s v="Medicare-Certificatd"/>
    <s v="010-7810"/>
    <s v="GF-Other State"/>
    <m/>
    <n v="1698"/>
    <n v="1703.28"/>
    <m/>
    <n v="-5.28"/>
    <n v="0"/>
    <n v="1703.28"/>
    <n v="100.31095406360424"/>
    <x v="4"/>
  </r>
  <r>
    <x v="0"/>
    <s v="EARLY LITERACY SUPPO"/>
    <x v="0"/>
    <x v="4"/>
    <n v="1728801"/>
    <s v="1110-1000-7107T"/>
    <s v="Early Lit Sup Blk Grant S"/>
    <x v="0"/>
    <s v="Early Literacy Support Block Grant S"/>
    <x v="8"/>
    <s v="Ret InLieu-PARS-Cert"/>
    <s v="010-7810"/>
    <s v="GF-Other State"/>
    <m/>
    <n v="685"/>
    <n v="685"/>
    <m/>
    <m/>
    <n v="0"/>
    <n v="685"/>
    <n v="100"/>
    <x v="4"/>
  </r>
  <r>
    <x v="0"/>
    <s v="EARLY LITERACY SUPPO"/>
    <x v="0"/>
    <x v="4"/>
    <n v="1728801"/>
    <s v="1110-1000-7107T"/>
    <s v="Early Lit Sup Blk Grant S"/>
    <x v="0"/>
    <s v="Early Literacy Support Block Grant S"/>
    <x v="9"/>
    <s v="Health/Welfare-Cert"/>
    <s v="010-7810"/>
    <s v="GF-Other State"/>
    <m/>
    <n v="19877"/>
    <n v="19877"/>
    <m/>
    <m/>
    <n v="0"/>
    <n v="19877"/>
    <n v="100"/>
    <x v="4"/>
  </r>
  <r>
    <x v="0"/>
    <s v="EARLY LITERACY SUPPO"/>
    <x v="0"/>
    <x v="4"/>
    <n v="1728801"/>
    <s v="1110-1000-7107T"/>
    <s v="Early Lit Sup Blk Grant S"/>
    <x v="0"/>
    <s v="Early Literacy Support Block Grant S"/>
    <x v="10"/>
    <s v="Unemploy Insur-Cert"/>
    <s v="010-7810"/>
    <s v="GF-Other State"/>
    <m/>
    <n v="587"/>
    <n v="588.82000000000005"/>
    <m/>
    <n v="-1.82"/>
    <n v="0"/>
    <n v="588.82000000000005"/>
    <n v="100.31005110732538"/>
    <x v="4"/>
  </r>
  <r>
    <x v="0"/>
    <s v="EARLY LITERACY SUPPO"/>
    <x v="0"/>
    <x v="4"/>
    <n v="1728801"/>
    <s v="1110-1000-7107T"/>
    <s v="Early Lit Sup Blk Grant S"/>
    <x v="0"/>
    <s v="Early Literacy Support Block Grant S"/>
    <x v="11"/>
    <s v="Workers Comp - Cert"/>
    <s v="010-7810"/>
    <s v="GF-Other State"/>
    <m/>
    <n v="3079"/>
    <n v="3079"/>
    <m/>
    <m/>
    <n v="0"/>
    <n v="3079"/>
    <n v="100"/>
    <x v="4"/>
  </r>
  <r>
    <x v="0"/>
    <s v="EARLY LITERACY SUPPO"/>
    <x v="0"/>
    <x v="4"/>
    <n v="1728801"/>
    <s v="1110-1000-7107T"/>
    <s v="Early Lit Sup Blk Grant S"/>
    <x v="0"/>
    <s v="Early Literacy Support Block Grant S"/>
    <x v="12"/>
    <s v="OPEB,Alloc-Cert"/>
    <s v="010-7810"/>
    <s v="GF-Other State"/>
    <m/>
    <n v="4500"/>
    <n v="4500"/>
    <m/>
    <m/>
    <n v="0"/>
    <n v="4500"/>
    <n v="100"/>
    <x v="4"/>
  </r>
  <r>
    <x v="0"/>
    <s v="EARLY LITERACY SUPPO"/>
    <x v="0"/>
    <x v="4"/>
    <n v="1728801"/>
    <s v="1110-1000-7107T"/>
    <s v="Early Lit Sup Blk Grant S"/>
    <x v="0"/>
    <s v="Early Literacy Support Block Grant S"/>
    <x v="26"/>
    <s v="Instl Mat&amp;Supls-Bud"/>
    <s v="010-7810"/>
    <s v="GF-Other State"/>
    <m/>
    <n v="0"/>
    <m/>
    <m/>
    <m/>
    <n v="0"/>
    <n v="0"/>
    <s v="X"/>
    <x v="0"/>
  </r>
  <r>
    <x v="0"/>
    <s v="EARLY LITERACY SUPPO"/>
    <x v="0"/>
    <x v="4"/>
    <n v="1728801"/>
    <s v="1110-1000-7107T"/>
    <s v="Early Lit Sup Blk Grant S"/>
    <x v="0"/>
    <s v="Early Literacy Support Block Grant S"/>
    <x v="1"/>
    <s v="Instr Mat-Gen Purp"/>
    <s v="010-7810"/>
    <s v="GF-Other State"/>
    <m/>
    <n v="369"/>
    <m/>
    <m/>
    <m/>
    <n v="369"/>
    <n v="369"/>
    <n v="100"/>
    <x v="0"/>
  </r>
  <r>
    <x v="0"/>
    <s v="EARLY LITERACY SUPPO"/>
    <x v="0"/>
    <x v="4"/>
    <n v="1728801"/>
    <s v="1110-2100-7107T"/>
    <s v="Early Lit Sup Blk Grant S"/>
    <x v="0"/>
    <s v="Early Literacy Support Block Grant S"/>
    <x v="36"/>
    <s v="Other Cert Sal-Reg"/>
    <s v="010-7810"/>
    <s v="GF-Other State"/>
    <m/>
    <n v="89246"/>
    <n v="89246"/>
    <m/>
    <m/>
    <n v="0"/>
    <n v="89246"/>
    <n v="100"/>
    <x v="3"/>
  </r>
  <r>
    <x v="0"/>
    <s v="EARLY LITERACY SUPPO"/>
    <x v="0"/>
    <x v="4"/>
    <n v="1728801"/>
    <s v="1110-2100-7107T"/>
    <s v="Early Lit Sup Blk Grant S"/>
    <x v="0"/>
    <s v="Early Literacy Support Block Grant S"/>
    <x v="33"/>
    <s v="Other Cert Sal-Suppl"/>
    <s v="010-7810"/>
    <s v="GF-Other State"/>
    <m/>
    <n v="3372"/>
    <n v="3372"/>
    <m/>
    <m/>
    <n v="0"/>
    <n v="3372"/>
    <n v="100"/>
    <x v="3"/>
  </r>
  <r>
    <x v="0"/>
    <s v="EARLY LITERACY SUPPO"/>
    <x v="0"/>
    <x v="4"/>
    <n v="1728801"/>
    <s v="1110-2100-7107T"/>
    <s v="Early Lit Sup Blk Grant S"/>
    <x v="0"/>
    <s v="Early Literacy Support Block Grant S"/>
    <x v="6"/>
    <s v="STRS - Certificated"/>
    <s v="010-7810"/>
    <s v="GF-Other State"/>
    <m/>
    <n v="17691"/>
    <n v="17691"/>
    <m/>
    <m/>
    <n v="0"/>
    <n v="17691"/>
    <n v="100"/>
    <x v="4"/>
  </r>
  <r>
    <x v="0"/>
    <s v="EARLY LITERACY SUPPO"/>
    <x v="0"/>
    <x v="4"/>
    <n v="1728801"/>
    <s v="1110-2100-7107T"/>
    <s v="Early Lit Sup Blk Grant S"/>
    <x v="0"/>
    <s v="Early Literacy Support Block Grant S"/>
    <x v="7"/>
    <s v="Medicare-Certificatd"/>
    <s v="010-7810"/>
    <s v="GF-Other State"/>
    <m/>
    <n v="1344"/>
    <n v="1344"/>
    <m/>
    <m/>
    <n v="0"/>
    <n v="1344"/>
    <n v="100"/>
    <x v="4"/>
  </r>
  <r>
    <x v="0"/>
    <s v="EARLY LITERACY SUPPO"/>
    <x v="0"/>
    <x v="4"/>
    <n v="1728801"/>
    <s v="1110-2100-7107T"/>
    <s v="Early Lit Sup Blk Grant S"/>
    <x v="0"/>
    <s v="Early Literacy Support Block Grant S"/>
    <x v="9"/>
    <s v="Health/Welfare-Cert"/>
    <s v="010-7810"/>
    <s v="GF-Other State"/>
    <m/>
    <n v="14200"/>
    <n v="14200"/>
    <m/>
    <m/>
    <n v="0"/>
    <n v="14200"/>
    <n v="100"/>
    <x v="4"/>
  </r>
  <r>
    <x v="0"/>
    <s v="EARLY LITERACY SUPPO"/>
    <x v="0"/>
    <x v="4"/>
    <n v="1728801"/>
    <s v="1110-2100-7107T"/>
    <s v="Early Lit Sup Blk Grant S"/>
    <x v="0"/>
    <s v="Early Literacy Support Block Grant S"/>
    <x v="10"/>
    <s v="Unemploy Insur-Cert"/>
    <s v="010-7810"/>
    <s v="GF-Other State"/>
    <m/>
    <n v="464"/>
    <n v="464"/>
    <m/>
    <m/>
    <n v="0"/>
    <n v="464"/>
    <n v="100"/>
    <x v="4"/>
  </r>
  <r>
    <x v="0"/>
    <s v="EARLY LITERACY SUPPO"/>
    <x v="0"/>
    <x v="4"/>
    <n v="1728801"/>
    <s v="1110-2100-7107T"/>
    <s v="Early Lit Sup Blk Grant S"/>
    <x v="0"/>
    <s v="Early Literacy Support Block Grant S"/>
    <x v="11"/>
    <s v="Workers Comp - Cert"/>
    <s v="010-7810"/>
    <s v="GF-Other State"/>
    <m/>
    <n v="2437"/>
    <n v="2437"/>
    <m/>
    <m/>
    <n v="0"/>
    <n v="2437"/>
    <n v="100"/>
    <x v="4"/>
  </r>
  <r>
    <x v="0"/>
    <s v="EARLY LITERACY SUPPO"/>
    <x v="0"/>
    <x v="4"/>
    <n v="1728801"/>
    <s v="1110-2100-7107T"/>
    <s v="Early Lit Sup Blk Grant S"/>
    <x v="0"/>
    <s v="Early Literacy Support Block Grant S"/>
    <x v="12"/>
    <s v="OPEB,Alloc-Cert"/>
    <s v="010-7810"/>
    <s v="GF-Other State"/>
    <m/>
    <n v="4500"/>
    <n v="4500"/>
    <m/>
    <m/>
    <n v="0"/>
    <n v="4500"/>
    <n v="100"/>
    <x v="4"/>
  </r>
  <r>
    <x v="0"/>
    <s v="EARLY LITERACY SUPPO"/>
    <x v="0"/>
    <x v="4"/>
    <n v="1728801"/>
    <s v="1110-2700-7107T"/>
    <s v="Early Lit Sup Blk Grant S"/>
    <x v="0"/>
    <s v="Early Literacy Support Block Grant S"/>
    <x v="32"/>
    <s v="Sch Adm Sal-Supl/Oth"/>
    <s v="010-7810"/>
    <s v="GF-Other State"/>
    <m/>
    <n v="1241"/>
    <n v="1241"/>
    <m/>
    <m/>
    <n v="0"/>
    <n v="1241"/>
    <n v="100"/>
    <x v="3"/>
  </r>
  <r>
    <x v="0"/>
    <s v="EARLY LITERACY SUPPO"/>
    <x v="0"/>
    <x v="4"/>
    <n v="1728801"/>
    <s v="1110-2700-7107T"/>
    <s v="Early Lit Sup Blk Grant S"/>
    <x v="0"/>
    <s v="Early Literacy Support Block Grant S"/>
    <x v="6"/>
    <s v="STRS - Certificated"/>
    <s v="010-7810"/>
    <s v="GF-Other State"/>
    <m/>
    <n v="238"/>
    <n v="238"/>
    <m/>
    <m/>
    <n v="0"/>
    <n v="238"/>
    <n v="100"/>
    <x v="4"/>
  </r>
  <r>
    <x v="0"/>
    <s v="EARLY LITERACY SUPPO"/>
    <x v="0"/>
    <x v="4"/>
    <n v="1728801"/>
    <s v="1110-2700-7107T"/>
    <s v="Early Lit Sup Blk Grant S"/>
    <x v="0"/>
    <s v="Early Literacy Support Block Grant S"/>
    <x v="7"/>
    <s v="Medicare-Certificatd"/>
    <s v="010-7810"/>
    <s v="GF-Other State"/>
    <m/>
    <n v="19"/>
    <n v="19"/>
    <m/>
    <m/>
    <n v="0"/>
    <n v="19"/>
    <n v="100"/>
    <x v="4"/>
  </r>
  <r>
    <x v="0"/>
    <s v="EARLY LITERACY SUPPO"/>
    <x v="0"/>
    <x v="4"/>
    <n v="1728801"/>
    <s v="1110-2700-7107T"/>
    <s v="Early Lit Sup Blk Grant S"/>
    <x v="0"/>
    <s v="Early Literacy Support Block Grant S"/>
    <x v="10"/>
    <s v="Unemploy Insur-Cert"/>
    <s v="010-7810"/>
    <s v="GF-Other State"/>
    <m/>
    <n v="7"/>
    <n v="7"/>
    <m/>
    <m/>
    <n v="0"/>
    <n v="7"/>
    <n v="100"/>
    <x v="4"/>
  </r>
  <r>
    <x v="0"/>
    <s v="EARLY LITERACY SUPPO"/>
    <x v="0"/>
    <x v="4"/>
    <n v="1728801"/>
    <s v="1110-2700-7107T"/>
    <s v="Early Lit Sup Blk Grant S"/>
    <x v="0"/>
    <s v="Early Literacy Support Block Grant S"/>
    <x v="11"/>
    <s v="Workers Comp - Cert"/>
    <s v="010-7810"/>
    <s v="GF-Other State"/>
    <m/>
    <n v="33"/>
    <n v="33"/>
    <m/>
    <m/>
    <n v="0"/>
    <n v="33"/>
    <n v="100"/>
    <x v="4"/>
  </r>
  <r>
    <x v="0"/>
    <s v="EARLY LITERACY SUPPO"/>
    <x v="0"/>
    <x v="4"/>
    <n v="1728801"/>
    <s v="1110-7210-7107T"/>
    <s v="Early Lit Sup Blk Grant S"/>
    <x v="0"/>
    <s v="Early Literacy Support Block Grant S"/>
    <x v="2"/>
    <s v="Ind Support-Gen Fund"/>
    <s v="010-7810"/>
    <s v="GF-Other State"/>
    <m/>
    <n v="13144"/>
    <m/>
    <m/>
    <n v="84.87"/>
    <n v="13059.13"/>
    <n v="13059.13"/>
    <n v="99.354306147291538"/>
    <x v="1"/>
  </r>
  <r>
    <x v="0"/>
    <s v="EARLY LITERACY SUPPO"/>
    <x v="0"/>
    <x v="4"/>
    <n v="1764401"/>
    <s v="1110-1000-7107T"/>
    <s v="Early Lit Sup Blk Grant S"/>
    <x v="0"/>
    <s v="Early Literacy Support Block Grant S"/>
    <x v="27"/>
    <s v="Tchr Sal-Subs"/>
    <s v="010-7810"/>
    <s v="GF-Other State"/>
    <m/>
    <n v="11523"/>
    <n v="11523"/>
    <m/>
    <m/>
    <n v="0"/>
    <n v="11523"/>
    <n v="100"/>
    <x v="3"/>
  </r>
  <r>
    <x v="0"/>
    <s v="EARLY LITERACY SUPPO"/>
    <x v="0"/>
    <x v="4"/>
    <n v="1764401"/>
    <s v="1110-1000-7107T"/>
    <s v="Early Lit Sup Blk Grant S"/>
    <x v="0"/>
    <s v="Early Literacy Support Block Grant S"/>
    <x v="30"/>
    <s v="Tchr Sal-Supple/Oth"/>
    <s v="010-7810"/>
    <s v="GF-Other State"/>
    <m/>
    <n v="5657"/>
    <n v="5657"/>
    <m/>
    <m/>
    <n v="0"/>
    <n v="5657"/>
    <n v="100"/>
    <x v="3"/>
  </r>
  <r>
    <x v="0"/>
    <s v="EARLY LITERACY SUPPO"/>
    <x v="0"/>
    <x v="4"/>
    <n v="1764401"/>
    <s v="1110-1000-7107T"/>
    <s v="Early Lit Sup Blk Grant S"/>
    <x v="0"/>
    <s v="Early Literacy Support Block Grant S"/>
    <x v="19"/>
    <s v="Instruct Aides-Reg"/>
    <s v="010-7810"/>
    <s v="GF-Other State"/>
    <m/>
    <m/>
    <n v="-3567.6"/>
    <m/>
    <n v="3567.6"/>
    <n v="0"/>
    <n v="-3567.6"/>
    <s v="X"/>
    <x v="6"/>
  </r>
  <r>
    <x v="0"/>
    <s v="EARLY LITERACY SUPPO"/>
    <x v="0"/>
    <x v="4"/>
    <n v="1764401"/>
    <s v="1110-1000-7107T"/>
    <s v="Early Lit Sup Blk Grant S"/>
    <x v="0"/>
    <s v="Early Literacy Support Block Grant S"/>
    <x v="6"/>
    <s v="STRS - Certificated"/>
    <s v="010-7810"/>
    <s v="GF-Other State"/>
    <m/>
    <n v="3284"/>
    <n v="3284"/>
    <m/>
    <m/>
    <n v="0"/>
    <n v="3284"/>
    <n v="100"/>
    <x v="4"/>
  </r>
  <r>
    <x v="0"/>
    <s v="EARLY LITERACY SUPPO"/>
    <x v="0"/>
    <x v="4"/>
    <n v="1764401"/>
    <s v="1110-1000-7107T"/>
    <s v="Early Lit Sup Blk Grant S"/>
    <x v="0"/>
    <s v="Early Literacy Support Block Grant S"/>
    <x v="20"/>
    <s v="PERS - Classified"/>
    <s v="010-7810"/>
    <s v="GF-Other State"/>
    <m/>
    <m/>
    <n v="-905.1"/>
    <m/>
    <n v="905.1"/>
    <n v="0"/>
    <n v="-905.1"/>
    <s v="X"/>
    <x v="4"/>
  </r>
  <r>
    <x v="0"/>
    <s v="EARLY LITERACY SUPPO"/>
    <x v="0"/>
    <x v="4"/>
    <n v="1764401"/>
    <s v="1110-1000-7107T"/>
    <s v="Early Lit Sup Blk Grant S"/>
    <x v="0"/>
    <s v="Early Literacy Support Block Grant S"/>
    <x v="7"/>
    <s v="Medicare-Certificatd"/>
    <s v="010-7810"/>
    <s v="GF-Other State"/>
    <m/>
    <n v="251"/>
    <n v="251"/>
    <m/>
    <m/>
    <n v="0"/>
    <n v="251"/>
    <n v="100"/>
    <x v="4"/>
  </r>
  <r>
    <x v="0"/>
    <s v="EARLY LITERACY SUPPO"/>
    <x v="0"/>
    <x v="4"/>
    <n v="1764401"/>
    <s v="1110-1000-7107T"/>
    <s v="Early Lit Sup Blk Grant S"/>
    <x v="0"/>
    <s v="Early Literacy Support Block Grant S"/>
    <x v="21"/>
    <s v="Social Sec-Classfd"/>
    <s v="010-7810"/>
    <s v="GF-Other State"/>
    <m/>
    <m/>
    <n v="-208.61"/>
    <m/>
    <n v="208.61"/>
    <n v="0"/>
    <n v="-208.61"/>
    <s v="X"/>
    <x v="4"/>
  </r>
  <r>
    <x v="0"/>
    <s v="EARLY LITERACY SUPPO"/>
    <x v="0"/>
    <x v="4"/>
    <n v="1764401"/>
    <s v="1110-1000-7107T"/>
    <s v="Early Lit Sup Blk Grant S"/>
    <x v="0"/>
    <s v="Early Literacy Support Block Grant S"/>
    <x v="22"/>
    <s v="Medicare-Classified"/>
    <s v="010-7810"/>
    <s v="GF-Other State"/>
    <m/>
    <m/>
    <n v="-52.63"/>
    <m/>
    <n v="52.63"/>
    <n v="0"/>
    <n v="-52.63"/>
    <s v="X"/>
    <x v="4"/>
  </r>
  <r>
    <x v="0"/>
    <s v="EARLY LITERACY SUPPO"/>
    <x v="0"/>
    <x v="4"/>
    <n v="1764401"/>
    <s v="1110-1000-7107T"/>
    <s v="Early Lit Sup Blk Grant S"/>
    <x v="0"/>
    <s v="Early Literacy Support Block Grant S"/>
    <x v="9"/>
    <s v="Health/Welfare-Cert"/>
    <s v="010-7810"/>
    <s v="GF-Other State"/>
    <m/>
    <n v="4213"/>
    <n v="4213"/>
    <m/>
    <m/>
    <n v="0"/>
    <n v="4213"/>
    <n v="100"/>
    <x v="4"/>
  </r>
  <r>
    <x v="0"/>
    <s v="EARLY LITERACY SUPPO"/>
    <x v="0"/>
    <x v="4"/>
    <n v="1764401"/>
    <s v="1110-1000-7107T"/>
    <s v="Early Lit Sup Blk Grant S"/>
    <x v="0"/>
    <s v="Early Literacy Support Block Grant S"/>
    <x v="16"/>
    <s v="Health/Welfare-Class"/>
    <s v="010-7810"/>
    <s v="GF-Other State"/>
    <m/>
    <m/>
    <n v="-1183.33"/>
    <m/>
    <n v="1183.33"/>
    <n v="0"/>
    <n v="-1183.33"/>
    <s v="X"/>
    <x v="4"/>
  </r>
  <r>
    <x v="0"/>
    <s v="EARLY LITERACY SUPPO"/>
    <x v="0"/>
    <x v="4"/>
    <n v="1764401"/>
    <s v="1110-1000-7107T"/>
    <s v="Early Lit Sup Blk Grant S"/>
    <x v="0"/>
    <s v="Early Literacy Support Block Grant S"/>
    <x v="10"/>
    <s v="Unemploy Insur-Cert"/>
    <s v="010-7810"/>
    <s v="GF-Other State"/>
    <m/>
    <n v="87"/>
    <n v="87"/>
    <m/>
    <m/>
    <n v="0"/>
    <n v="87"/>
    <n v="100"/>
    <x v="4"/>
  </r>
  <r>
    <x v="0"/>
    <s v="EARLY LITERACY SUPPO"/>
    <x v="0"/>
    <x v="4"/>
    <n v="1764401"/>
    <s v="1110-1000-7107T"/>
    <s v="Early Lit Sup Blk Grant S"/>
    <x v="0"/>
    <s v="Early Literacy Support Block Grant S"/>
    <x v="23"/>
    <s v="Unemploy Insur-Class"/>
    <s v="010-7810"/>
    <s v="GF-Other State"/>
    <m/>
    <m/>
    <n v="-18.149999999999999"/>
    <m/>
    <n v="18.149999999999999"/>
    <n v="0"/>
    <n v="-18.149999999999999"/>
    <s v="X"/>
    <x v="4"/>
  </r>
  <r>
    <x v="0"/>
    <s v="EARLY LITERACY SUPPO"/>
    <x v="0"/>
    <x v="4"/>
    <n v="1764401"/>
    <s v="1110-1000-7107T"/>
    <s v="Early Lit Sup Blk Grant S"/>
    <x v="0"/>
    <s v="Early Literacy Support Block Grant S"/>
    <x v="11"/>
    <s v="Workers Comp - Cert"/>
    <s v="010-7810"/>
    <s v="GF-Other State"/>
    <m/>
    <n v="453"/>
    <n v="453"/>
    <m/>
    <m/>
    <n v="0"/>
    <n v="453"/>
    <n v="100"/>
    <x v="4"/>
  </r>
  <r>
    <x v="0"/>
    <s v="EARLY LITERACY SUPPO"/>
    <x v="0"/>
    <x v="4"/>
    <n v="1764401"/>
    <s v="1110-1000-7107T"/>
    <s v="Early Lit Sup Blk Grant S"/>
    <x v="0"/>
    <s v="Early Literacy Support Block Grant S"/>
    <x v="24"/>
    <s v="Workers Comp - Class"/>
    <s v="010-7810"/>
    <s v="GF-Other State"/>
    <m/>
    <m/>
    <n v="-93.82"/>
    <m/>
    <n v="93.82"/>
    <n v="0"/>
    <n v="-93.82"/>
    <s v="X"/>
    <x v="4"/>
  </r>
  <r>
    <x v="0"/>
    <s v="EARLY LITERACY SUPPO"/>
    <x v="0"/>
    <x v="4"/>
    <n v="1764401"/>
    <s v="1110-1000-7107T"/>
    <s v="Early Lit Sup Blk Grant S"/>
    <x v="0"/>
    <s v="Early Literacy Support Block Grant S"/>
    <x v="12"/>
    <s v="OPEB,Alloc-Cert"/>
    <s v="010-7810"/>
    <s v="GF-Other State"/>
    <m/>
    <n v="1335"/>
    <n v="1335"/>
    <m/>
    <m/>
    <n v="0"/>
    <n v="1335"/>
    <n v="100"/>
    <x v="4"/>
  </r>
  <r>
    <x v="0"/>
    <s v="EARLY LITERACY SUPPO"/>
    <x v="0"/>
    <x v="4"/>
    <n v="1764401"/>
    <s v="1110-1000-7107T"/>
    <s v="Early Lit Sup Blk Grant S"/>
    <x v="0"/>
    <s v="Early Literacy Support Block Grant S"/>
    <x v="17"/>
    <s v="OPEB,Alloc-Class"/>
    <s v="010-7810"/>
    <s v="GF-Other State"/>
    <m/>
    <m/>
    <n v="-375"/>
    <m/>
    <n v="375"/>
    <n v="0"/>
    <n v="-375"/>
    <s v="X"/>
    <x v="4"/>
  </r>
  <r>
    <x v="0"/>
    <s v="EARLY LITERACY SUPPO"/>
    <x v="0"/>
    <x v="4"/>
    <n v="1764401"/>
    <s v="1110-1000-7107T"/>
    <s v="Early Lit Sup Blk Grant S"/>
    <x v="0"/>
    <s v="Early Literacy Support Block Grant S"/>
    <x v="31"/>
    <s v="Other Books-Gen Purp"/>
    <s v="010-7810"/>
    <s v="GF-Other State"/>
    <m/>
    <n v="19000"/>
    <m/>
    <m/>
    <m/>
    <n v="19000"/>
    <n v="19000"/>
    <n v="100"/>
    <x v="0"/>
  </r>
  <r>
    <x v="0"/>
    <s v="EARLY LITERACY SUPPO"/>
    <x v="0"/>
    <x v="4"/>
    <n v="1764401"/>
    <s v="1110-1000-7107T"/>
    <s v="Early Lit Sup Blk Grant S"/>
    <x v="0"/>
    <s v="Early Literacy Support Block Grant S"/>
    <x v="26"/>
    <s v="Instl Mat&amp;Supls-Bud"/>
    <s v="010-7810"/>
    <s v="GF-Other State"/>
    <m/>
    <n v="200000"/>
    <m/>
    <m/>
    <m/>
    <n v="200000"/>
    <n v="200000"/>
    <n v="100"/>
    <x v="0"/>
  </r>
  <r>
    <x v="0"/>
    <s v="EARLY LITERACY SUPPO"/>
    <x v="0"/>
    <x v="4"/>
    <n v="1764401"/>
    <s v="1110-1000-7107T"/>
    <s v="Early Lit Sup Blk Grant S"/>
    <x v="0"/>
    <s v="Early Literacy Support Block Grant S"/>
    <x v="1"/>
    <s v="Instr Mat-Gen Purp"/>
    <s v="010-7810"/>
    <s v="GF-Other State"/>
    <m/>
    <n v="42565"/>
    <m/>
    <m/>
    <m/>
    <n v="42565"/>
    <n v="42565"/>
    <n v="100"/>
    <x v="0"/>
  </r>
  <r>
    <x v="0"/>
    <s v="EARLY LITERACY SUPPO"/>
    <x v="0"/>
    <x v="4"/>
    <n v="1764401"/>
    <s v="1110-1000-7107T"/>
    <s v="Early Lit Sup Blk Grant S"/>
    <x v="0"/>
    <s v="Early Literacy Support Block Grant S"/>
    <x v="28"/>
    <s v="Instr Mat Pot Fndg"/>
    <s v="010-7810"/>
    <s v="GF-Other State"/>
    <m/>
    <n v="-265"/>
    <m/>
    <m/>
    <m/>
    <n v="-265"/>
    <n v="-265"/>
    <n v="-100"/>
    <x v="0"/>
  </r>
  <r>
    <x v="0"/>
    <s v="EARLY LITERACY SUPPO"/>
    <x v="0"/>
    <x v="4"/>
    <n v="1764401"/>
    <s v="1110-1000-7107T"/>
    <s v="Early Lit Sup Blk Grant S"/>
    <x v="0"/>
    <s v="Early Literacy Support Block Grant S"/>
    <x v="3"/>
    <s v="ProfSv Contr-GP-Inst"/>
    <s v="010-7810"/>
    <s v="GF-Other State"/>
    <m/>
    <n v="14200"/>
    <m/>
    <m/>
    <m/>
    <n v="14200"/>
    <n v="14200"/>
    <n v="100"/>
    <x v="2"/>
  </r>
  <r>
    <x v="0"/>
    <s v="EARLY LITERACY SUPPO"/>
    <x v="0"/>
    <x v="4"/>
    <n v="1764401"/>
    <s v="1110-2100-7107T"/>
    <s v="Early Lit Sup Blk Grant S"/>
    <x v="0"/>
    <s v="Early Literacy Support Block Grant S"/>
    <x v="0"/>
    <s v="General Supplies"/>
    <s v="010-7810"/>
    <s v="GF-Other State"/>
    <m/>
    <n v="2000"/>
    <m/>
    <m/>
    <m/>
    <n v="2000"/>
    <n v="2000"/>
    <n v="100"/>
    <x v="0"/>
  </r>
  <r>
    <x v="0"/>
    <s v="EARLY LITERACY SUPPO"/>
    <x v="0"/>
    <x v="4"/>
    <n v="1764401"/>
    <s v="1110-7210-7107T"/>
    <s v="Early Lit Sup Blk Grant S"/>
    <x v="0"/>
    <s v="Early Literacy Support Block Grant S"/>
    <x v="2"/>
    <s v="Ind Support-Gen Fund"/>
    <s v="010-7810"/>
    <s v="GF-Other State"/>
    <m/>
    <n v="13144"/>
    <m/>
    <m/>
    <n v="279.23"/>
    <n v="12864.77"/>
    <n v="12864.77"/>
    <n v="97.875608642726718"/>
    <x v="1"/>
  </r>
  <r>
    <x v="0"/>
    <s v="EARLY LITERACY SUPPO"/>
    <x v="0"/>
    <x v="4"/>
    <n v="9999999"/>
    <s v="0000-0000-71R07"/>
    <s v="Early Lit Sup Blk Grant R"/>
    <x v="2"/>
    <s v="Early Literacy Support Block Grant R"/>
    <x v="18"/>
    <s v="All Other State Rev"/>
    <s v="010-7810"/>
    <s v="GF-Other State"/>
    <m/>
    <n v="-1036118"/>
    <m/>
    <m/>
    <m/>
    <n v="-1036118"/>
    <n v="-1036118"/>
    <n v="-100"/>
    <x v="5"/>
  </r>
  <r>
    <x v="0"/>
    <s v="EARLY LITERACY SUPPO"/>
    <x v="0"/>
    <x v="5"/>
    <n v="1043935"/>
    <s v="0000-7210-13897"/>
    <s v="Admin Serv Credit-SFEP"/>
    <x v="1"/>
    <s v="Admin Serv Credit-SFEP"/>
    <x v="2"/>
    <s v="Ind Support-Gen Fund"/>
    <s v="010-0000"/>
    <s v="GF-Unrestricted"/>
    <m/>
    <m/>
    <m/>
    <m/>
    <n v="-1924.32"/>
    <n v="1924.32"/>
    <n v="1924.32"/>
    <s v="X"/>
    <x v="1"/>
  </r>
  <r>
    <x v="0"/>
    <s v="EARLY LITERACY SUPPO"/>
    <x v="0"/>
    <x v="5"/>
    <n v="1401401"/>
    <s v="1110-1000-7107T"/>
    <s v="Early Lit Sup Blk Grant S"/>
    <x v="0"/>
    <s v="Early Literacy Support Block Grant S"/>
    <x v="4"/>
    <s v="Tchr Sal-Reg Assgnmt"/>
    <s v="010-7810"/>
    <s v="GF-Other State"/>
    <m/>
    <m/>
    <n v="-8031.32"/>
    <m/>
    <n v="8031.32"/>
    <n v="0"/>
    <n v="-8031.32"/>
    <s v="X"/>
    <x v="3"/>
  </r>
  <r>
    <x v="0"/>
    <s v="EARLY LITERACY SUPPO"/>
    <x v="0"/>
    <x v="5"/>
    <n v="1401401"/>
    <s v="1110-1000-7107T"/>
    <s v="Early Lit Sup Blk Grant S"/>
    <x v="0"/>
    <s v="Early Literacy Support Block Grant S"/>
    <x v="30"/>
    <s v="Tchr Sal-Supple/Oth"/>
    <s v="010-7810"/>
    <s v="GF-Other State"/>
    <m/>
    <m/>
    <n v="-590.54"/>
    <m/>
    <n v="590.54"/>
    <n v="0"/>
    <n v="-590.54"/>
    <s v="X"/>
    <x v="3"/>
  </r>
  <r>
    <x v="0"/>
    <s v="EARLY LITERACY SUPPO"/>
    <x v="0"/>
    <x v="5"/>
    <n v="1401401"/>
    <s v="1110-1000-7107T"/>
    <s v="Early Lit Sup Blk Grant S"/>
    <x v="0"/>
    <s v="Early Literacy Support Block Grant S"/>
    <x v="5"/>
    <s v="Tchr Asst Salaries"/>
    <s v="010-7810"/>
    <s v="GF-Other State"/>
    <m/>
    <m/>
    <n v="-3345.49"/>
    <m/>
    <n v="3345.49"/>
    <n v="0"/>
    <n v="-3345.49"/>
    <s v="X"/>
    <x v="3"/>
  </r>
  <r>
    <x v="0"/>
    <s v="EARLY LITERACY SUPPO"/>
    <x v="0"/>
    <x v="5"/>
    <n v="1401401"/>
    <s v="1110-1000-7107T"/>
    <s v="Early Lit Sup Blk Grant S"/>
    <x v="0"/>
    <s v="Early Literacy Support Block Grant S"/>
    <x v="6"/>
    <s v="STRS - Certificated"/>
    <s v="010-7810"/>
    <s v="GF-Other State"/>
    <m/>
    <m/>
    <n v="-1646.77"/>
    <m/>
    <n v="1646.77"/>
    <n v="0"/>
    <n v="-1646.77"/>
    <s v="X"/>
    <x v="4"/>
  </r>
  <r>
    <x v="0"/>
    <s v="EARLY LITERACY SUPPO"/>
    <x v="0"/>
    <x v="5"/>
    <n v="1401401"/>
    <s v="1110-1000-7107T"/>
    <s v="Early Lit Sup Blk Grant S"/>
    <x v="0"/>
    <s v="Early Literacy Support Block Grant S"/>
    <x v="7"/>
    <s v="Medicare-Certificatd"/>
    <s v="010-7810"/>
    <s v="GF-Other State"/>
    <m/>
    <m/>
    <n v="-171.18"/>
    <m/>
    <n v="171.18"/>
    <n v="0"/>
    <n v="-171.18"/>
    <s v="X"/>
    <x v="4"/>
  </r>
  <r>
    <x v="0"/>
    <s v="EARLY LITERACY SUPPO"/>
    <x v="0"/>
    <x v="5"/>
    <n v="1401401"/>
    <s v="1110-1000-7107T"/>
    <s v="Early Lit Sup Blk Grant S"/>
    <x v="0"/>
    <s v="Early Literacy Support Block Grant S"/>
    <x v="8"/>
    <s v="Ret InLieu-PARS-Cert"/>
    <s v="010-7810"/>
    <s v="GF-Other State"/>
    <m/>
    <m/>
    <n v="-125.45"/>
    <m/>
    <n v="125.45"/>
    <n v="0"/>
    <n v="-125.45"/>
    <s v="X"/>
    <x v="4"/>
  </r>
  <r>
    <x v="0"/>
    <s v="EARLY LITERACY SUPPO"/>
    <x v="0"/>
    <x v="5"/>
    <n v="1401401"/>
    <s v="1110-1000-7107T"/>
    <s v="Early Lit Sup Blk Grant S"/>
    <x v="0"/>
    <s v="Early Literacy Support Block Grant S"/>
    <x v="9"/>
    <s v="Health/Welfare-Cert"/>
    <s v="010-7810"/>
    <s v="GF-Other State"/>
    <m/>
    <m/>
    <n v="-1183.33"/>
    <m/>
    <n v="1183.33"/>
    <n v="0"/>
    <n v="-1183.33"/>
    <s v="X"/>
    <x v="4"/>
  </r>
  <r>
    <x v="0"/>
    <s v="EARLY LITERACY SUPPO"/>
    <x v="0"/>
    <x v="5"/>
    <n v="1401401"/>
    <s v="1110-1000-7107T"/>
    <s v="Early Lit Sup Blk Grant S"/>
    <x v="0"/>
    <s v="Early Literacy Support Block Grant S"/>
    <x v="10"/>
    <s v="Unemploy Insur-Cert"/>
    <s v="010-7810"/>
    <s v="GF-Other State"/>
    <m/>
    <m/>
    <n v="-59.03"/>
    <m/>
    <n v="59.03"/>
    <n v="0"/>
    <n v="-59.03"/>
    <s v="X"/>
    <x v="4"/>
  </r>
  <r>
    <x v="0"/>
    <s v="EARLY LITERACY SUPPO"/>
    <x v="0"/>
    <x v="5"/>
    <n v="1401401"/>
    <s v="1110-1000-7107T"/>
    <s v="Early Lit Sup Blk Grant S"/>
    <x v="0"/>
    <s v="Early Literacy Support Block Grant S"/>
    <x v="11"/>
    <s v="Workers Comp - Cert"/>
    <s v="010-7810"/>
    <s v="GF-Other State"/>
    <m/>
    <m/>
    <n v="-314.75"/>
    <m/>
    <n v="314.75"/>
    <n v="0"/>
    <n v="-314.75"/>
    <s v="X"/>
    <x v="4"/>
  </r>
  <r>
    <x v="0"/>
    <s v="EARLY LITERACY SUPPO"/>
    <x v="0"/>
    <x v="5"/>
    <n v="1401401"/>
    <s v="1110-1000-7107T"/>
    <s v="Early Lit Sup Blk Grant S"/>
    <x v="0"/>
    <s v="Early Literacy Support Block Grant S"/>
    <x v="12"/>
    <s v="OPEB,Alloc-Cert"/>
    <s v="010-7810"/>
    <s v="GF-Other State"/>
    <m/>
    <m/>
    <n v="-375"/>
    <m/>
    <n v="375"/>
    <n v="0"/>
    <n v="-375"/>
    <s v="X"/>
    <x v="4"/>
  </r>
  <r>
    <x v="0"/>
    <s v="EARLY LITERACY SUPPO"/>
    <x v="0"/>
    <x v="5"/>
    <n v="1401401"/>
    <s v="1110-1000-7107T"/>
    <s v="Early Lit Sup Blk Grant S"/>
    <x v="0"/>
    <s v="Early Literacy Support Block Grant S"/>
    <x v="1"/>
    <s v="Instr Mat-Gen Purp"/>
    <s v="010-7810"/>
    <s v="GF-Other State"/>
    <m/>
    <m/>
    <m/>
    <n v="-2677.84"/>
    <n v="2677.83"/>
    <n v="0.01"/>
    <n v="0.01"/>
    <s v="X"/>
    <x v="0"/>
  </r>
  <r>
    <x v="0"/>
    <s v="EARLY LITERACY SUPPO"/>
    <x v="0"/>
    <x v="5"/>
    <n v="1401401"/>
    <s v="1110-7210-7107T"/>
    <s v="Early Lit Sup Blk Grant S"/>
    <x v="0"/>
    <s v="Early Literacy Support Block Grant S"/>
    <x v="2"/>
    <s v="Ind Support-Gen Fund"/>
    <s v="010-7810"/>
    <s v="GF-Other State"/>
    <m/>
    <m/>
    <m/>
    <m/>
    <n v="807.48"/>
    <n v="-807.48"/>
    <n v="-807.48"/>
    <s v="X"/>
    <x v="1"/>
  </r>
  <r>
    <x v="0"/>
    <s v="EARLY LITERACY SUPPO"/>
    <x v="0"/>
    <x v="5"/>
    <n v="1465801"/>
    <s v="1110-1000-7107T"/>
    <s v="Early Lit Sup Blk Grant S"/>
    <x v="0"/>
    <s v="Early Literacy Support Block Grant S"/>
    <x v="30"/>
    <s v="Tchr Sal-Supple/Oth"/>
    <s v="010-7810"/>
    <s v="GF-Other State"/>
    <m/>
    <m/>
    <n v="-570.95000000000005"/>
    <m/>
    <n v="570.95000000000005"/>
    <n v="0"/>
    <n v="-570.95000000000005"/>
    <s v="X"/>
    <x v="3"/>
  </r>
  <r>
    <x v="0"/>
    <s v="EARLY LITERACY SUPPO"/>
    <x v="0"/>
    <x v="5"/>
    <n v="1465801"/>
    <s v="1110-1000-7107T"/>
    <s v="Early Lit Sup Blk Grant S"/>
    <x v="0"/>
    <s v="Early Literacy Support Block Grant S"/>
    <x v="6"/>
    <s v="STRS - Certificated"/>
    <s v="010-7810"/>
    <s v="GF-Other State"/>
    <m/>
    <m/>
    <n v="-109.05"/>
    <m/>
    <n v="109.05"/>
    <n v="0"/>
    <n v="-109.05"/>
    <s v="X"/>
    <x v="4"/>
  </r>
  <r>
    <x v="0"/>
    <s v="EARLY LITERACY SUPPO"/>
    <x v="0"/>
    <x v="5"/>
    <n v="1465801"/>
    <s v="1110-1000-7107T"/>
    <s v="Early Lit Sup Blk Grant S"/>
    <x v="0"/>
    <s v="Early Literacy Support Block Grant S"/>
    <x v="7"/>
    <s v="Medicare-Certificatd"/>
    <s v="010-7810"/>
    <s v="GF-Other State"/>
    <m/>
    <m/>
    <n v="-7.71"/>
    <m/>
    <n v="7.71"/>
    <n v="0"/>
    <n v="-7.71"/>
    <s v="X"/>
    <x v="4"/>
  </r>
  <r>
    <x v="0"/>
    <s v="EARLY LITERACY SUPPO"/>
    <x v="0"/>
    <x v="5"/>
    <n v="1465801"/>
    <s v="1110-1000-7107T"/>
    <s v="Early Lit Sup Blk Grant S"/>
    <x v="0"/>
    <s v="Early Literacy Support Block Grant S"/>
    <x v="10"/>
    <s v="Unemploy Insur-Cert"/>
    <s v="010-7810"/>
    <s v="GF-Other State"/>
    <m/>
    <m/>
    <n v="-2.65"/>
    <m/>
    <n v="2.65"/>
    <n v="0"/>
    <n v="-2.65"/>
    <s v="X"/>
    <x v="4"/>
  </r>
  <r>
    <x v="0"/>
    <s v="EARLY LITERACY SUPPO"/>
    <x v="0"/>
    <x v="5"/>
    <n v="1465801"/>
    <s v="1110-1000-7107T"/>
    <s v="Early Lit Sup Blk Grant S"/>
    <x v="0"/>
    <s v="Early Literacy Support Block Grant S"/>
    <x v="11"/>
    <s v="Workers Comp - Cert"/>
    <s v="010-7810"/>
    <s v="GF-Other State"/>
    <m/>
    <m/>
    <n v="-15.03"/>
    <m/>
    <n v="15.03"/>
    <n v="0"/>
    <n v="-15.03"/>
    <s v="X"/>
    <x v="4"/>
  </r>
  <r>
    <x v="0"/>
    <s v="EARLY LITERACY SUPPO"/>
    <x v="0"/>
    <x v="5"/>
    <n v="1465801"/>
    <s v="1110-2100-7107T"/>
    <s v="Early Lit Sup Blk Grant S"/>
    <x v="0"/>
    <s v="Early Literacy Support Block Grant S"/>
    <x v="35"/>
    <s v="Supv Sal-Supple/Oth"/>
    <s v="010-7810"/>
    <s v="GF-Other State"/>
    <m/>
    <m/>
    <n v="-129.88999999999999"/>
    <m/>
    <n v="129.88999999999999"/>
    <n v="0"/>
    <n v="-129.88999999999999"/>
    <s v="X"/>
    <x v="3"/>
  </r>
  <r>
    <x v="0"/>
    <s v="EARLY LITERACY SUPPO"/>
    <x v="0"/>
    <x v="5"/>
    <n v="1465801"/>
    <s v="1110-2100-7107T"/>
    <s v="Early Lit Sup Blk Grant S"/>
    <x v="0"/>
    <s v="Early Literacy Support Block Grant S"/>
    <x v="6"/>
    <s v="STRS - Certificated"/>
    <s v="010-7810"/>
    <s v="GF-Other State"/>
    <m/>
    <m/>
    <n v="-24.81"/>
    <m/>
    <n v="24.81"/>
    <n v="0"/>
    <n v="-24.81"/>
    <s v="X"/>
    <x v="4"/>
  </r>
  <r>
    <x v="0"/>
    <s v="EARLY LITERACY SUPPO"/>
    <x v="0"/>
    <x v="5"/>
    <n v="1465801"/>
    <s v="1110-2100-7107T"/>
    <s v="Early Lit Sup Blk Grant S"/>
    <x v="0"/>
    <s v="Early Literacy Support Block Grant S"/>
    <x v="7"/>
    <s v="Medicare-Certificatd"/>
    <s v="010-7810"/>
    <s v="GF-Other State"/>
    <m/>
    <m/>
    <n v="-1.49"/>
    <m/>
    <n v="1.49"/>
    <n v="0"/>
    <n v="-1.49"/>
    <s v="X"/>
    <x v="4"/>
  </r>
  <r>
    <x v="0"/>
    <s v="EARLY LITERACY SUPPO"/>
    <x v="0"/>
    <x v="5"/>
    <n v="1465801"/>
    <s v="1110-2100-7107T"/>
    <s v="Early Lit Sup Blk Grant S"/>
    <x v="0"/>
    <s v="Early Literacy Support Block Grant S"/>
    <x v="10"/>
    <s v="Unemploy Insur-Cert"/>
    <s v="010-7810"/>
    <s v="GF-Other State"/>
    <m/>
    <m/>
    <n v="-0.51"/>
    <m/>
    <n v="0.51"/>
    <n v="0"/>
    <n v="-0.51"/>
    <s v="X"/>
    <x v="4"/>
  </r>
  <r>
    <x v="0"/>
    <s v="EARLY LITERACY SUPPO"/>
    <x v="0"/>
    <x v="5"/>
    <n v="1465801"/>
    <s v="1110-2100-7107T"/>
    <s v="Early Lit Sup Blk Grant S"/>
    <x v="0"/>
    <s v="Early Literacy Support Block Grant S"/>
    <x v="11"/>
    <s v="Workers Comp - Cert"/>
    <s v="010-7810"/>
    <s v="GF-Other State"/>
    <m/>
    <m/>
    <n v="-3.42"/>
    <m/>
    <n v="3.42"/>
    <n v="0"/>
    <n v="-3.42"/>
    <s v="X"/>
    <x v="4"/>
  </r>
  <r>
    <x v="0"/>
    <s v="EARLY LITERACY SUPPO"/>
    <x v="0"/>
    <x v="5"/>
    <n v="1465801"/>
    <s v="1110-2700-7107T"/>
    <s v="Early Lit Sup Blk Grant S"/>
    <x v="0"/>
    <s v="Early Literacy Support Block Grant S"/>
    <x v="7"/>
    <s v="Medicare-Certificatd"/>
    <s v="010-7810"/>
    <s v="GF-Other State"/>
    <m/>
    <m/>
    <n v="0.05"/>
    <m/>
    <n v="-0.05"/>
    <n v="0"/>
    <n v="0.05"/>
    <s v="X"/>
    <x v="4"/>
  </r>
  <r>
    <x v="0"/>
    <s v="EARLY LITERACY SUPPO"/>
    <x v="0"/>
    <x v="5"/>
    <n v="1465801"/>
    <s v="1110-2700-7107T"/>
    <s v="Early Lit Sup Blk Grant S"/>
    <x v="0"/>
    <s v="Early Literacy Support Block Grant S"/>
    <x v="10"/>
    <s v="Unemploy Insur-Cert"/>
    <s v="010-7810"/>
    <s v="GF-Other State"/>
    <m/>
    <m/>
    <n v="0.02"/>
    <m/>
    <n v="-0.02"/>
    <n v="0"/>
    <n v="0.02"/>
    <s v="X"/>
    <x v="4"/>
  </r>
  <r>
    <x v="0"/>
    <s v="EARLY LITERACY SUPPO"/>
    <x v="0"/>
    <x v="5"/>
    <n v="1465801"/>
    <s v="1110-7210-7107T"/>
    <s v="Early Lit Sup Blk Grant S"/>
    <x v="0"/>
    <s v="Early Literacy Support Block Grant S"/>
    <x v="2"/>
    <s v="Ind Support-Gen Fund"/>
    <s v="010-7810"/>
    <s v="GF-Other State"/>
    <m/>
    <m/>
    <m/>
    <m/>
    <n v="37.729999999999997"/>
    <n v="-37.729999999999997"/>
    <n v="-37.729999999999997"/>
    <s v="X"/>
    <x v="1"/>
  </r>
  <r>
    <x v="0"/>
    <s v="EARLY LITERACY SUPPO"/>
    <x v="0"/>
    <x v="5"/>
    <n v="1478601"/>
    <s v="1110-1000-7107T"/>
    <s v="Early Lit Sup Blk Grant S"/>
    <x v="0"/>
    <s v="Early Literacy Support Block Grant S"/>
    <x v="30"/>
    <s v="Tchr Sal-Supple/Oth"/>
    <s v="010-7810"/>
    <s v="GF-Other State"/>
    <m/>
    <m/>
    <n v="-577.73"/>
    <m/>
    <n v="577.73"/>
    <n v="0"/>
    <n v="-577.73"/>
    <s v="X"/>
    <x v="3"/>
  </r>
  <r>
    <x v="0"/>
    <s v="EARLY LITERACY SUPPO"/>
    <x v="0"/>
    <x v="5"/>
    <n v="1478601"/>
    <s v="1110-1000-7107T"/>
    <s v="Early Lit Sup Blk Grant S"/>
    <x v="0"/>
    <s v="Early Literacy Support Block Grant S"/>
    <x v="6"/>
    <s v="STRS - Certificated"/>
    <s v="010-7810"/>
    <s v="GF-Other State"/>
    <m/>
    <m/>
    <n v="-97.75"/>
    <m/>
    <n v="97.75"/>
    <n v="0"/>
    <n v="-97.75"/>
    <s v="X"/>
    <x v="4"/>
  </r>
  <r>
    <x v="0"/>
    <s v="EARLY LITERACY SUPPO"/>
    <x v="0"/>
    <x v="5"/>
    <n v="1478601"/>
    <s v="1110-1000-7107T"/>
    <s v="Early Lit Sup Blk Grant S"/>
    <x v="0"/>
    <s v="Early Literacy Support Block Grant S"/>
    <x v="7"/>
    <s v="Medicare-Certificatd"/>
    <s v="010-7810"/>
    <s v="GF-Other State"/>
    <m/>
    <m/>
    <n v="0.24"/>
    <m/>
    <n v="-0.24"/>
    <n v="0"/>
    <n v="0.24"/>
    <s v="X"/>
    <x v="4"/>
  </r>
  <r>
    <x v="0"/>
    <s v="EARLY LITERACY SUPPO"/>
    <x v="0"/>
    <x v="5"/>
    <n v="1478601"/>
    <s v="1110-1000-7107T"/>
    <s v="Early Lit Sup Blk Grant S"/>
    <x v="0"/>
    <s v="Early Literacy Support Block Grant S"/>
    <x v="10"/>
    <s v="Unemploy Insur-Cert"/>
    <s v="010-7810"/>
    <s v="GF-Other State"/>
    <m/>
    <m/>
    <n v="7.0000000000000007E-2"/>
    <m/>
    <n v="-7.0000000000000007E-2"/>
    <n v="0"/>
    <n v="7.0000000000000007E-2"/>
    <s v="X"/>
    <x v="4"/>
  </r>
  <r>
    <x v="0"/>
    <s v="EARLY LITERACY SUPPO"/>
    <x v="0"/>
    <x v="5"/>
    <n v="1478601"/>
    <s v="1110-1000-7107T"/>
    <s v="Early Lit Sup Blk Grant S"/>
    <x v="0"/>
    <s v="Early Literacy Support Block Grant S"/>
    <x v="11"/>
    <s v="Workers Comp - Cert"/>
    <s v="010-7810"/>
    <s v="GF-Other State"/>
    <m/>
    <m/>
    <n v="-14.28"/>
    <m/>
    <n v="14.28"/>
    <n v="0"/>
    <n v="-14.28"/>
    <s v="X"/>
    <x v="4"/>
  </r>
  <r>
    <x v="0"/>
    <s v="EARLY LITERACY SUPPO"/>
    <x v="0"/>
    <x v="5"/>
    <n v="1478601"/>
    <s v="1110-7210-7107T"/>
    <s v="Early Lit Sup Blk Grant S"/>
    <x v="0"/>
    <s v="Early Literacy Support Block Grant S"/>
    <x v="2"/>
    <s v="Ind Support-Gen Fund"/>
    <s v="010-7810"/>
    <s v="GF-Other State"/>
    <m/>
    <m/>
    <m/>
    <m/>
    <n v="30.06"/>
    <n v="-30.06"/>
    <n v="-30.06"/>
    <s v="X"/>
    <x v="1"/>
  </r>
  <r>
    <x v="0"/>
    <s v="EARLY LITERACY SUPPO"/>
    <x v="0"/>
    <x v="5"/>
    <n v="1764401"/>
    <s v="1110-1000-7107T"/>
    <s v="Early Lit Sup Blk Grant S"/>
    <x v="0"/>
    <s v="Early Literacy Support Block Grant S"/>
    <x v="19"/>
    <s v="Instruct Aides-Reg"/>
    <s v="010-7810"/>
    <s v="GF-Other State"/>
    <m/>
    <m/>
    <n v="-6039.98"/>
    <m/>
    <n v="6039.98"/>
    <n v="0"/>
    <n v="-6039.98"/>
    <s v="X"/>
    <x v="6"/>
  </r>
  <r>
    <x v="0"/>
    <s v="EARLY LITERACY SUPPO"/>
    <x v="0"/>
    <x v="5"/>
    <n v="1764401"/>
    <s v="1110-1000-7107T"/>
    <s v="Early Lit Sup Blk Grant S"/>
    <x v="0"/>
    <s v="Early Literacy Support Block Grant S"/>
    <x v="20"/>
    <s v="PERS - Classified"/>
    <s v="010-7810"/>
    <s v="GF-Other State"/>
    <m/>
    <m/>
    <n v="-1532.34"/>
    <m/>
    <n v="1532.34"/>
    <n v="0"/>
    <n v="-1532.34"/>
    <s v="X"/>
    <x v="4"/>
  </r>
  <r>
    <x v="0"/>
    <s v="EARLY LITERACY SUPPO"/>
    <x v="0"/>
    <x v="5"/>
    <n v="1764401"/>
    <s v="1110-1000-7107T"/>
    <s v="Early Lit Sup Blk Grant S"/>
    <x v="0"/>
    <s v="Early Literacy Support Block Grant S"/>
    <x v="21"/>
    <s v="Social Sec-Classfd"/>
    <s v="010-7810"/>
    <s v="GF-Other State"/>
    <m/>
    <m/>
    <n v="-374.48"/>
    <m/>
    <n v="374.48"/>
    <n v="0"/>
    <n v="-374.48"/>
    <s v="X"/>
    <x v="4"/>
  </r>
  <r>
    <x v="0"/>
    <s v="EARLY LITERACY SUPPO"/>
    <x v="0"/>
    <x v="5"/>
    <n v="1764401"/>
    <s v="1110-1000-7107T"/>
    <s v="Early Lit Sup Blk Grant S"/>
    <x v="0"/>
    <s v="Early Literacy Support Block Grant S"/>
    <x v="22"/>
    <s v="Medicare-Classified"/>
    <s v="010-7810"/>
    <s v="GF-Other State"/>
    <m/>
    <m/>
    <n v="-87.59"/>
    <m/>
    <n v="87.59"/>
    <n v="0"/>
    <n v="-87.59"/>
    <s v="X"/>
    <x v="4"/>
  </r>
  <r>
    <x v="0"/>
    <s v="EARLY LITERACY SUPPO"/>
    <x v="0"/>
    <x v="5"/>
    <n v="1764401"/>
    <s v="1110-1000-7107T"/>
    <s v="Early Lit Sup Blk Grant S"/>
    <x v="0"/>
    <s v="Early Literacy Support Block Grant S"/>
    <x v="16"/>
    <s v="Health/Welfare-Class"/>
    <s v="010-7810"/>
    <s v="GF-Other State"/>
    <m/>
    <m/>
    <n v="-1183.33"/>
    <m/>
    <n v="1183.33"/>
    <n v="0"/>
    <n v="-1183.33"/>
    <s v="X"/>
    <x v="4"/>
  </r>
  <r>
    <x v="0"/>
    <s v="EARLY LITERACY SUPPO"/>
    <x v="0"/>
    <x v="5"/>
    <n v="1764401"/>
    <s v="1110-1000-7107T"/>
    <s v="Early Lit Sup Blk Grant S"/>
    <x v="0"/>
    <s v="Early Literacy Support Block Grant S"/>
    <x v="23"/>
    <s v="Unemploy Insur-Class"/>
    <s v="010-7810"/>
    <s v="GF-Other State"/>
    <m/>
    <m/>
    <n v="-30.19"/>
    <m/>
    <n v="30.19"/>
    <n v="0"/>
    <n v="-30.19"/>
    <s v="X"/>
    <x v="4"/>
  </r>
  <r>
    <x v="0"/>
    <s v="EARLY LITERACY SUPPO"/>
    <x v="0"/>
    <x v="5"/>
    <n v="1764401"/>
    <s v="1110-1000-7107T"/>
    <s v="Early Lit Sup Blk Grant S"/>
    <x v="0"/>
    <s v="Early Literacy Support Block Grant S"/>
    <x v="24"/>
    <s v="Workers Comp - Class"/>
    <s v="010-7810"/>
    <s v="GF-Other State"/>
    <m/>
    <m/>
    <n v="-158.85"/>
    <m/>
    <n v="158.85"/>
    <n v="0"/>
    <n v="-158.85"/>
    <s v="X"/>
    <x v="4"/>
  </r>
  <r>
    <x v="0"/>
    <s v="EARLY LITERACY SUPPO"/>
    <x v="0"/>
    <x v="5"/>
    <n v="1764401"/>
    <s v="1110-1000-7107T"/>
    <s v="Early Lit Sup Blk Grant S"/>
    <x v="0"/>
    <s v="Early Literacy Support Block Grant S"/>
    <x v="17"/>
    <s v="OPEB,Alloc-Class"/>
    <s v="010-7810"/>
    <s v="GF-Other State"/>
    <m/>
    <m/>
    <n v="-375"/>
    <m/>
    <n v="375"/>
    <n v="0"/>
    <n v="-375"/>
    <s v="X"/>
    <x v="4"/>
  </r>
  <r>
    <x v="0"/>
    <s v="EARLY LITERACY SUPPO"/>
    <x v="0"/>
    <x v="5"/>
    <n v="1764401"/>
    <s v="1110-1000-7107T"/>
    <s v="Early Lit Sup Blk Grant S"/>
    <x v="0"/>
    <s v="Early Literacy Support Block Grant S"/>
    <x v="1"/>
    <s v="Instr Mat-Gen Purp"/>
    <s v="010-7810"/>
    <s v="GF-Other State"/>
    <m/>
    <m/>
    <m/>
    <n v="-14607.3"/>
    <n v="14278.9"/>
    <n v="328.4"/>
    <n v="328.4"/>
    <s v="X"/>
    <x v="0"/>
  </r>
  <r>
    <x v="0"/>
    <s v="EARLY LITERACY SUPPO"/>
    <x v="0"/>
    <x v="5"/>
    <n v="1764401"/>
    <s v="1110-7210-7107T"/>
    <s v="Early Lit Sup Blk Grant S"/>
    <x v="0"/>
    <s v="Early Literacy Support Block Grant S"/>
    <x v="2"/>
    <s v="Ind Support-Gen Fund"/>
    <s v="010-7810"/>
    <s v="GF-Other State"/>
    <m/>
    <m/>
    <m/>
    <m/>
    <n v="1049.05"/>
    <n v="-1049.05"/>
    <n v="-1049.05"/>
    <s v="X"/>
    <x v="1"/>
  </r>
  <r>
    <x v="0"/>
    <s v="EARLY LITERACY SUPPO"/>
    <x v="0"/>
    <x v="6"/>
    <n v="1043935"/>
    <s v="0000-7210-13897"/>
    <s v="Admin Serv Credit-SFEP"/>
    <x v="1"/>
    <s v="Admin Serv Credit-SFEP"/>
    <x v="2"/>
    <s v="Ind Support-Gen Fund"/>
    <s v="010-0000"/>
    <s v="GF-Unrestricted"/>
    <m/>
    <m/>
    <m/>
    <m/>
    <n v="-1091.28"/>
    <n v="1091.28"/>
    <n v="1091.28"/>
    <s v="X"/>
    <x v="1"/>
  </r>
  <r>
    <x v="0"/>
    <s v="EARLY LITERACY SUPPO"/>
    <x v="0"/>
    <x v="6"/>
    <n v="1401401"/>
    <s v="1110-1000-7107T"/>
    <s v="Early Lit Sup Blk Grant S"/>
    <x v="0"/>
    <s v="Early Literacy Support Block Grant S"/>
    <x v="4"/>
    <s v="Tchr Sal-Reg Assgnmt"/>
    <s v="010-7810"/>
    <s v="GF-Other State"/>
    <m/>
    <m/>
    <n v="-8037.04"/>
    <m/>
    <n v="8037.04"/>
    <n v="0"/>
    <n v="-8037.04"/>
    <s v="X"/>
    <x v="3"/>
  </r>
  <r>
    <x v="0"/>
    <s v="EARLY LITERACY SUPPO"/>
    <x v="0"/>
    <x v="6"/>
    <n v="1401401"/>
    <s v="1110-1000-7107T"/>
    <s v="Early Lit Sup Blk Grant S"/>
    <x v="0"/>
    <s v="Early Literacy Support Block Grant S"/>
    <x v="30"/>
    <s v="Tchr Sal-Supple/Oth"/>
    <s v="010-7810"/>
    <s v="GF-Other State"/>
    <m/>
    <m/>
    <n v="-501.43"/>
    <m/>
    <n v="501.43"/>
    <n v="0"/>
    <n v="-501.43"/>
    <s v="X"/>
    <x v="3"/>
  </r>
  <r>
    <x v="0"/>
    <s v="EARLY LITERACY SUPPO"/>
    <x v="0"/>
    <x v="6"/>
    <n v="1401401"/>
    <s v="1110-1000-7107T"/>
    <s v="Early Lit Sup Blk Grant S"/>
    <x v="0"/>
    <s v="Early Literacy Support Block Grant S"/>
    <x v="5"/>
    <s v="Tchr Asst Salaries"/>
    <s v="010-7810"/>
    <s v="GF-Other State"/>
    <m/>
    <m/>
    <n v="-2476.13"/>
    <m/>
    <n v="2476.13"/>
    <n v="0"/>
    <n v="-2476.13"/>
    <s v="X"/>
    <x v="3"/>
  </r>
  <r>
    <x v="0"/>
    <s v="EARLY LITERACY SUPPO"/>
    <x v="0"/>
    <x v="6"/>
    <n v="1401401"/>
    <s v="1110-1000-7107T"/>
    <s v="Early Lit Sup Blk Grant S"/>
    <x v="0"/>
    <s v="Early Literacy Support Block Grant S"/>
    <x v="6"/>
    <s v="STRS - Certificated"/>
    <s v="010-7810"/>
    <s v="GF-Other State"/>
    <m/>
    <m/>
    <n v="-1630.85"/>
    <m/>
    <n v="1630.85"/>
    <n v="0"/>
    <n v="-1630.85"/>
    <s v="X"/>
    <x v="4"/>
  </r>
  <r>
    <x v="0"/>
    <s v="EARLY LITERACY SUPPO"/>
    <x v="0"/>
    <x v="6"/>
    <n v="1401401"/>
    <s v="1110-1000-7107T"/>
    <s v="Early Lit Sup Blk Grant S"/>
    <x v="0"/>
    <s v="Early Literacy Support Block Grant S"/>
    <x v="7"/>
    <s v="Medicare-Certificatd"/>
    <s v="010-7810"/>
    <s v="GF-Other State"/>
    <m/>
    <m/>
    <n v="-159.96"/>
    <m/>
    <n v="159.96"/>
    <n v="0"/>
    <n v="-159.96"/>
    <s v="X"/>
    <x v="4"/>
  </r>
  <r>
    <x v="0"/>
    <s v="EARLY LITERACY SUPPO"/>
    <x v="0"/>
    <x v="6"/>
    <n v="1401401"/>
    <s v="1110-1000-7107T"/>
    <s v="Early Lit Sup Blk Grant S"/>
    <x v="0"/>
    <s v="Early Literacy Support Block Grant S"/>
    <x v="8"/>
    <s v="Ret InLieu-PARS-Cert"/>
    <s v="010-7810"/>
    <s v="GF-Other State"/>
    <m/>
    <m/>
    <n v="-92.86"/>
    <m/>
    <n v="92.86"/>
    <n v="0"/>
    <n v="-92.86"/>
    <s v="X"/>
    <x v="4"/>
  </r>
  <r>
    <x v="0"/>
    <s v="EARLY LITERACY SUPPO"/>
    <x v="0"/>
    <x v="6"/>
    <n v="1401401"/>
    <s v="1110-1000-7107T"/>
    <s v="Early Lit Sup Blk Grant S"/>
    <x v="0"/>
    <s v="Early Literacy Support Block Grant S"/>
    <x v="9"/>
    <s v="Health/Welfare-Cert"/>
    <s v="010-7810"/>
    <s v="GF-Other State"/>
    <m/>
    <m/>
    <n v="-1183.33"/>
    <m/>
    <n v="1183.33"/>
    <n v="0"/>
    <n v="-1183.33"/>
    <s v="X"/>
    <x v="4"/>
  </r>
  <r>
    <x v="0"/>
    <s v="EARLY LITERACY SUPPO"/>
    <x v="0"/>
    <x v="6"/>
    <n v="1401401"/>
    <s v="1110-1000-7107T"/>
    <s v="Early Lit Sup Blk Grant S"/>
    <x v="0"/>
    <s v="Early Literacy Support Block Grant S"/>
    <x v="10"/>
    <s v="Unemploy Insur-Cert"/>
    <s v="010-7810"/>
    <s v="GF-Other State"/>
    <m/>
    <m/>
    <n v="-55.17"/>
    <m/>
    <n v="55.17"/>
    <n v="0"/>
    <n v="-55.17"/>
    <s v="X"/>
    <x v="4"/>
  </r>
  <r>
    <x v="0"/>
    <s v="EARLY LITERACY SUPPO"/>
    <x v="0"/>
    <x v="6"/>
    <n v="1401401"/>
    <s v="1110-1000-7107T"/>
    <s v="Early Lit Sup Blk Grant S"/>
    <x v="0"/>
    <s v="Early Literacy Support Block Grant S"/>
    <x v="11"/>
    <s v="Workers Comp - Cert"/>
    <s v="010-7810"/>
    <s v="GF-Other State"/>
    <m/>
    <m/>
    <n v="-289.69"/>
    <m/>
    <n v="289.69"/>
    <n v="0"/>
    <n v="-289.69"/>
    <s v="X"/>
    <x v="4"/>
  </r>
  <r>
    <x v="0"/>
    <s v="EARLY LITERACY SUPPO"/>
    <x v="0"/>
    <x v="6"/>
    <n v="1401401"/>
    <s v="1110-1000-7107T"/>
    <s v="Early Lit Sup Blk Grant S"/>
    <x v="0"/>
    <s v="Early Literacy Support Block Grant S"/>
    <x v="12"/>
    <s v="OPEB,Alloc-Cert"/>
    <s v="010-7810"/>
    <s v="GF-Other State"/>
    <m/>
    <m/>
    <n v="-375"/>
    <m/>
    <n v="375"/>
    <n v="0"/>
    <n v="-375"/>
    <s v="X"/>
    <x v="4"/>
  </r>
  <r>
    <x v="0"/>
    <s v="EARLY LITERACY SUPPO"/>
    <x v="0"/>
    <x v="6"/>
    <n v="1401401"/>
    <s v="1110-7210-7107T"/>
    <s v="Early Lit Sup Blk Grant S"/>
    <x v="0"/>
    <s v="Early Literacy Support Block Grant S"/>
    <x v="2"/>
    <s v="Ind Support-Gen Fund"/>
    <s v="010-7810"/>
    <s v="GF-Other State"/>
    <m/>
    <m/>
    <m/>
    <m/>
    <n v="645.35"/>
    <n v="-645.35"/>
    <n v="-645.35"/>
    <s v="X"/>
    <x v="1"/>
  </r>
  <r>
    <x v="0"/>
    <s v="EARLY LITERACY SUPPO"/>
    <x v="0"/>
    <x v="6"/>
    <n v="1465801"/>
    <s v="1110-1000-7107T"/>
    <s v="Early Lit Sup Blk Grant S"/>
    <x v="0"/>
    <s v="Early Literacy Support Block Grant S"/>
    <x v="7"/>
    <s v="Medicare-Certificatd"/>
    <s v="010-7810"/>
    <s v="GF-Other State"/>
    <m/>
    <m/>
    <n v="0.02"/>
    <m/>
    <n v="-0.02"/>
    <n v="0"/>
    <n v="0.02"/>
    <s v="X"/>
    <x v="4"/>
  </r>
  <r>
    <x v="0"/>
    <s v="EARLY LITERACY SUPPO"/>
    <x v="0"/>
    <x v="6"/>
    <n v="1465801"/>
    <s v="1110-1000-7107T"/>
    <s v="Early Lit Sup Blk Grant S"/>
    <x v="0"/>
    <s v="Early Literacy Support Block Grant S"/>
    <x v="10"/>
    <s v="Unemploy Insur-Cert"/>
    <s v="010-7810"/>
    <s v="GF-Other State"/>
    <m/>
    <m/>
    <n v="0.01"/>
    <m/>
    <n v="-0.01"/>
    <n v="0"/>
    <n v="0.01"/>
    <s v="X"/>
    <x v="4"/>
  </r>
  <r>
    <x v="0"/>
    <s v="EARLY LITERACY SUPPO"/>
    <x v="0"/>
    <x v="6"/>
    <n v="1465801"/>
    <s v="1110-2100-7107T"/>
    <s v="Early Lit Sup Blk Grant S"/>
    <x v="0"/>
    <s v="Early Literacy Support Block Grant S"/>
    <x v="35"/>
    <s v="Supv Sal-Supple/Oth"/>
    <s v="010-7810"/>
    <s v="GF-Other State"/>
    <m/>
    <m/>
    <n v="64.94"/>
    <m/>
    <n v="-64.94"/>
    <n v="0"/>
    <n v="64.94"/>
    <s v="X"/>
    <x v="3"/>
  </r>
  <r>
    <x v="0"/>
    <s v="EARLY LITERACY SUPPO"/>
    <x v="0"/>
    <x v="6"/>
    <n v="1465801"/>
    <s v="1110-2100-7107T"/>
    <s v="Early Lit Sup Blk Grant S"/>
    <x v="0"/>
    <s v="Early Literacy Support Block Grant S"/>
    <x v="6"/>
    <s v="STRS - Certificated"/>
    <s v="010-7810"/>
    <s v="GF-Other State"/>
    <m/>
    <m/>
    <n v="12.4"/>
    <m/>
    <n v="-12.4"/>
    <n v="0"/>
    <n v="12.4"/>
    <s v="X"/>
    <x v="4"/>
  </r>
  <r>
    <x v="0"/>
    <s v="EARLY LITERACY SUPPO"/>
    <x v="0"/>
    <x v="6"/>
    <n v="1465801"/>
    <s v="1110-2100-7107T"/>
    <s v="Early Lit Sup Blk Grant S"/>
    <x v="0"/>
    <s v="Early Literacy Support Block Grant S"/>
    <x v="7"/>
    <s v="Medicare-Certificatd"/>
    <s v="010-7810"/>
    <s v="GF-Other State"/>
    <m/>
    <m/>
    <n v="0.74"/>
    <m/>
    <n v="-0.74"/>
    <n v="0"/>
    <n v="0.74"/>
    <s v="X"/>
    <x v="4"/>
  </r>
  <r>
    <x v="0"/>
    <s v="EARLY LITERACY SUPPO"/>
    <x v="0"/>
    <x v="6"/>
    <n v="1465801"/>
    <s v="1110-2100-7107T"/>
    <s v="Early Lit Sup Blk Grant S"/>
    <x v="0"/>
    <s v="Early Literacy Support Block Grant S"/>
    <x v="10"/>
    <s v="Unemploy Insur-Cert"/>
    <s v="010-7810"/>
    <s v="GF-Other State"/>
    <m/>
    <m/>
    <n v="0.25"/>
    <m/>
    <n v="-0.25"/>
    <n v="0"/>
    <n v="0.25"/>
    <s v="X"/>
    <x v="4"/>
  </r>
  <r>
    <x v="0"/>
    <s v="EARLY LITERACY SUPPO"/>
    <x v="0"/>
    <x v="6"/>
    <n v="1465801"/>
    <s v="1110-2100-7107T"/>
    <s v="Early Lit Sup Blk Grant S"/>
    <x v="0"/>
    <s v="Early Literacy Support Block Grant S"/>
    <x v="11"/>
    <s v="Workers Comp - Cert"/>
    <s v="010-7810"/>
    <s v="GF-Other State"/>
    <m/>
    <m/>
    <n v="1.71"/>
    <m/>
    <n v="-1.71"/>
    <n v="0"/>
    <n v="1.71"/>
    <s v="X"/>
    <x v="4"/>
  </r>
  <r>
    <x v="0"/>
    <s v="EARLY LITERACY SUPPO"/>
    <x v="0"/>
    <x v="6"/>
    <n v="1465801"/>
    <s v="1110-2700-7107T"/>
    <s v="Early Lit Sup Blk Grant S"/>
    <x v="0"/>
    <s v="Early Literacy Support Block Grant S"/>
    <x v="35"/>
    <s v="Supv Sal-Supple/Oth"/>
    <s v="010-7810"/>
    <s v="GF-Other State"/>
    <m/>
    <m/>
    <n v="-64.95"/>
    <m/>
    <n v="64.95"/>
    <n v="0"/>
    <n v="-64.95"/>
    <s v="X"/>
    <x v="3"/>
  </r>
  <r>
    <x v="0"/>
    <s v="EARLY LITERACY SUPPO"/>
    <x v="0"/>
    <x v="6"/>
    <n v="1465801"/>
    <s v="1110-2700-7107T"/>
    <s v="Early Lit Sup Blk Grant S"/>
    <x v="0"/>
    <s v="Early Literacy Support Block Grant S"/>
    <x v="6"/>
    <s v="STRS - Certificated"/>
    <s v="010-7810"/>
    <s v="GF-Other State"/>
    <m/>
    <m/>
    <n v="-12.41"/>
    <m/>
    <n v="12.41"/>
    <n v="0"/>
    <n v="-12.41"/>
    <s v="X"/>
    <x v="4"/>
  </r>
  <r>
    <x v="0"/>
    <s v="EARLY LITERACY SUPPO"/>
    <x v="0"/>
    <x v="6"/>
    <n v="1465801"/>
    <s v="1110-2700-7107T"/>
    <s v="Early Lit Sup Blk Grant S"/>
    <x v="0"/>
    <s v="Early Literacy Support Block Grant S"/>
    <x v="7"/>
    <s v="Medicare-Certificatd"/>
    <s v="010-7810"/>
    <s v="GF-Other State"/>
    <m/>
    <m/>
    <n v="-0.75"/>
    <m/>
    <n v="0.75"/>
    <n v="0"/>
    <n v="-0.75"/>
    <s v="X"/>
    <x v="4"/>
  </r>
  <r>
    <x v="0"/>
    <s v="EARLY LITERACY SUPPO"/>
    <x v="0"/>
    <x v="6"/>
    <n v="1465801"/>
    <s v="1110-2700-7107T"/>
    <s v="Early Lit Sup Blk Grant S"/>
    <x v="0"/>
    <s v="Early Literacy Support Block Grant S"/>
    <x v="10"/>
    <s v="Unemploy Insur-Cert"/>
    <s v="010-7810"/>
    <s v="GF-Other State"/>
    <m/>
    <m/>
    <n v="-0.26"/>
    <m/>
    <n v="0.26"/>
    <n v="0"/>
    <n v="-0.26"/>
    <s v="X"/>
    <x v="4"/>
  </r>
  <r>
    <x v="0"/>
    <s v="EARLY LITERACY SUPPO"/>
    <x v="0"/>
    <x v="6"/>
    <n v="1465801"/>
    <s v="1110-2700-7107T"/>
    <s v="Early Lit Sup Blk Grant S"/>
    <x v="0"/>
    <s v="Early Literacy Support Block Grant S"/>
    <x v="11"/>
    <s v="Workers Comp - Cert"/>
    <s v="010-7810"/>
    <s v="GF-Other State"/>
    <m/>
    <m/>
    <n v="-1.71"/>
    <m/>
    <n v="1.71"/>
    <n v="0"/>
    <n v="-1.71"/>
    <s v="X"/>
    <x v="4"/>
  </r>
  <r>
    <x v="0"/>
    <s v="EARLY LITERACY SUPPO"/>
    <x v="0"/>
    <x v="6"/>
    <n v="1764401"/>
    <s v="1110-1000-7107T"/>
    <s v="Early Lit Sup Blk Grant S"/>
    <x v="0"/>
    <s v="Early Literacy Support Block Grant S"/>
    <x v="19"/>
    <s v="Instruct Aides-Reg"/>
    <s v="010-7810"/>
    <s v="GF-Other State"/>
    <m/>
    <m/>
    <n v="-5229.72"/>
    <m/>
    <n v="5229.72"/>
    <n v="0"/>
    <n v="-5229.72"/>
    <s v="X"/>
    <x v="6"/>
  </r>
  <r>
    <x v="0"/>
    <s v="EARLY LITERACY SUPPO"/>
    <x v="0"/>
    <x v="6"/>
    <n v="1764401"/>
    <s v="1110-1000-7107T"/>
    <s v="Early Lit Sup Blk Grant S"/>
    <x v="0"/>
    <s v="Early Literacy Support Block Grant S"/>
    <x v="20"/>
    <s v="PERS - Classified"/>
    <s v="010-7810"/>
    <s v="GF-Other State"/>
    <m/>
    <m/>
    <n v="-1326.77"/>
    <m/>
    <n v="1326.77"/>
    <n v="0"/>
    <n v="-1326.77"/>
    <s v="X"/>
    <x v="4"/>
  </r>
  <r>
    <x v="0"/>
    <s v="EARLY LITERACY SUPPO"/>
    <x v="0"/>
    <x v="6"/>
    <n v="1764401"/>
    <s v="1110-1000-7107T"/>
    <s v="Early Lit Sup Blk Grant S"/>
    <x v="0"/>
    <s v="Early Literacy Support Block Grant S"/>
    <x v="21"/>
    <s v="Social Sec-Classfd"/>
    <s v="010-7810"/>
    <s v="GF-Other State"/>
    <m/>
    <m/>
    <n v="-317.26"/>
    <m/>
    <n v="317.26"/>
    <n v="0"/>
    <n v="-317.26"/>
    <s v="X"/>
    <x v="4"/>
  </r>
  <r>
    <x v="0"/>
    <s v="EARLY LITERACY SUPPO"/>
    <x v="0"/>
    <x v="6"/>
    <n v="1764401"/>
    <s v="1110-1000-7107T"/>
    <s v="Early Lit Sup Blk Grant S"/>
    <x v="0"/>
    <s v="Early Literacy Support Block Grant S"/>
    <x v="22"/>
    <s v="Medicare-Classified"/>
    <s v="010-7810"/>
    <s v="GF-Other State"/>
    <m/>
    <m/>
    <n v="-74.19"/>
    <m/>
    <n v="74.19"/>
    <n v="0"/>
    <n v="-74.19"/>
    <s v="X"/>
    <x v="4"/>
  </r>
  <r>
    <x v="0"/>
    <s v="EARLY LITERACY SUPPO"/>
    <x v="0"/>
    <x v="6"/>
    <n v="1764401"/>
    <s v="1110-1000-7107T"/>
    <s v="Early Lit Sup Blk Grant S"/>
    <x v="0"/>
    <s v="Early Literacy Support Block Grant S"/>
    <x v="16"/>
    <s v="Health/Welfare-Class"/>
    <s v="010-7810"/>
    <s v="GF-Other State"/>
    <m/>
    <m/>
    <n v="-2366.66"/>
    <m/>
    <n v="2366.66"/>
    <n v="0"/>
    <n v="-2366.66"/>
    <s v="X"/>
    <x v="4"/>
  </r>
  <r>
    <x v="0"/>
    <s v="EARLY LITERACY SUPPO"/>
    <x v="0"/>
    <x v="6"/>
    <n v="1764401"/>
    <s v="1110-1000-7107T"/>
    <s v="Early Lit Sup Blk Grant S"/>
    <x v="0"/>
    <s v="Early Literacy Support Block Grant S"/>
    <x v="23"/>
    <s v="Unemploy Insur-Class"/>
    <s v="010-7810"/>
    <s v="GF-Other State"/>
    <m/>
    <m/>
    <n v="-25.59"/>
    <m/>
    <n v="25.59"/>
    <n v="0"/>
    <n v="-25.59"/>
    <s v="X"/>
    <x v="4"/>
  </r>
  <r>
    <x v="0"/>
    <s v="EARLY LITERACY SUPPO"/>
    <x v="0"/>
    <x v="6"/>
    <n v="1764401"/>
    <s v="1110-1000-7107T"/>
    <s v="Early Lit Sup Blk Grant S"/>
    <x v="0"/>
    <s v="Early Literacy Support Block Grant S"/>
    <x v="24"/>
    <s v="Workers Comp - Class"/>
    <s v="010-7810"/>
    <s v="GF-Other State"/>
    <m/>
    <m/>
    <n v="-137.54"/>
    <m/>
    <n v="137.54"/>
    <n v="0"/>
    <n v="-137.54"/>
    <s v="X"/>
    <x v="4"/>
  </r>
  <r>
    <x v="0"/>
    <s v="EARLY LITERACY SUPPO"/>
    <x v="0"/>
    <x v="6"/>
    <n v="1764401"/>
    <s v="1110-1000-7107T"/>
    <s v="Early Lit Sup Blk Grant S"/>
    <x v="0"/>
    <s v="Early Literacy Support Block Grant S"/>
    <x v="17"/>
    <s v="OPEB,Alloc-Class"/>
    <s v="010-7810"/>
    <s v="GF-Other State"/>
    <m/>
    <m/>
    <n v="-750"/>
    <m/>
    <n v="750"/>
    <n v="0"/>
    <n v="-750"/>
    <s v="X"/>
    <x v="4"/>
  </r>
  <r>
    <x v="0"/>
    <s v="EARLY LITERACY SUPPO"/>
    <x v="0"/>
    <x v="6"/>
    <n v="1764401"/>
    <s v="1110-7210-7107T"/>
    <s v="Early Lit Sup Blk Grant S"/>
    <x v="0"/>
    <s v="Early Literacy Support Block Grant S"/>
    <x v="2"/>
    <s v="Ind Support-Gen Fund"/>
    <s v="010-7810"/>
    <s v="GF-Other State"/>
    <m/>
    <m/>
    <m/>
    <m/>
    <n v="445.93"/>
    <n v="-445.93"/>
    <n v="-445.93"/>
    <s v="X"/>
    <x v="1"/>
  </r>
  <r>
    <x v="0"/>
    <s v="EARLY LITERACY SUPPO"/>
    <x v="0"/>
    <x v="7"/>
    <n v="1043935"/>
    <s v="0000-7210-13897"/>
    <s v="Admin Serv Credit-SFEP"/>
    <x v="1"/>
    <s v="Admin Serv Credit-SFEP"/>
    <x v="2"/>
    <s v="Ind Support-Gen Fund"/>
    <s v="010-0000"/>
    <s v="GF-Unrestricted"/>
    <m/>
    <m/>
    <m/>
    <m/>
    <n v="-1199.71"/>
    <n v="1199.71"/>
    <n v="1199.71"/>
    <s v="X"/>
    <x v="1"/>
  </r>
  <r>
    <x v="0"/>
    <s v="EARLY LITERACY SUPPO"/>
    <x v="0"/>
    <x v="7"/>
    <n v="1401401"/>
    <s v="1110-1000-7107T"/>
    <s v="Early Lit Sup Blk Grant S"/>
    <x v="0"/>
    <s v="Early Literacy Support Block Grant S"/>
    <x v="4"/>
    <s v="Tchr Sal-Reg Assgnmt"/>
    <s v="010-7810"/>
    <s v="GF-Other State"/>
    <m/>
    <m/>
    <n v="-8025.59"/>
    <m/>
    <n v="8025.59"/>
    <n v="0"/>
    <n v="-8025.59"/>
    <s v="X"/>
    <x v="3"/>
  </r>
  <r>
    <x v="0"/>
    <s v="EARLY LITERACY SUPPO"/>
    <x v="0"/>
    <x v="7"/>
    <n v="1401401"/>
    <s v="1110-1000-7107T"/>
    <s v="Early Lit Sup Blk Grant S"/>
    <x v="0"/>
    <s v="Early Literacy Support Block Grant S"/>
    <x v="5"/>
    <s v="Tchr Asst Salaries"/>
    <s v="010-7810"/>
    <s v="GF-Other State"/>
    <m/>
    <m/>
    <n v="-3182.28"/>
    <m/>
    <n v="3182.28"/>
    <n v="0"/>
    <n v="-3182.28"/>
    <s v="X"/>
    <x v="3"/>
  </r>
  <r>
    <x v="0"/>
    <s v="EARLY LITERACY SUPPO"/>
    <x v="0"/>
    <x v="7"/>
    <n v="1401401"/>
    <s v="1110-1000-7107T"/>
    <s v="Early Lit Sup Blk Grant S"/>
    <x v="0"/>
    <s v="Early Literacy Support Block Grant S"/>
    <x v="6"/>
    <s v="STRS - Certificated"/>
    <s v="010-7810"/>
    <s v="GF-Other State"/>
    <m/>
    <m/>
    <n v="-1532.89"/>
    <m/>
    <n v="1532.89"/>
    <n v="0"/>
    <n v="-1532.89"/>
    <s v="X"/>
    <x v="4"/>
  </r>
  <r>
    <x v="0"/>
    <s v="EARLY LITERACY SUPPO"/>
    <x v="0"/>
    <x v="7"/>
    <n v="1401401"/>
    <s v="1110-1000-7107T"/>
    <s v="Early Lit Sup Blk Grant S"/>
    <x v="0"/>
    <s v="Early Literacy Support Block Grant S"/>
    <x v="7"/>
    <s v="Medicare-Certificatd"/>
    <s v="010-7810"/>
    <s v="GF-Other State"/>
    <m/>
    <m/>
    <n v="-162.52000000000001"/>
    <m/>
    <n v="162.52000000000001"/>
    <n v="0"/>
    <n v="-162.52000000000001"/>
    <s v="X"/>
    <x v="4"/>
  </r>
  <r>
    <x v="0"/>
    <s v="EARLY LITERACY SUPPO"/>
    <x v="0"/>
    <x v="7"/>
    <n v="1401401"/>
    <s v="1110-1000-7107T"/>
    <s v="Early Lit Sup Blk Grant S"/>
    <x v="0"/>
    <s v="Early Literacy Support Block Grant S"/>
    <x v="8"/>
    <s v="Ret InLieu-PARS-Cert"/>
    <s v="010-7810"/>
    <s v="GF-Other State"/>
    <m/>
    <m/>
    <n v="-119.33"/>
    <m/>
    <n v="119.33"/>
    <n v="0"/>
    <n v="-119.33"/>
    <s v="X"/>
    <x v="4"/>
  </r>
  <r>
    <x v="0"/>
    <s v="EARLY LITERACY SUPPO"/>
    <x v="0"/>
    <x v="7"/>
    <n v="1401401"/>
    <s v="1110-1000-7107T"/>
    <s v="Early Lit Sup Blk Grant S"/>
    <x v="0"/>
    <s v="Early Literacy Support Block Grant S"/>
    <x v="9"/>
    <s v="Health/Welfare-Cert"/>
    <s v="010-7810"/>
    <s v="GF-Other State"/>
    <m/>
    <m/>
    <n v="-1183.33"/>
    <m/>
    <n v="1183.33"/>
    <n v="0"/>
    <n v="-1183.33"/>
    <s v="X"/>
    <x v="4"/>
  </r>
  <r>
    <x v="0"/>
    <s v="EARLY LITERACY SUPPO"/>
    <x v="0"/>
    <x v="7"/>
    <n v="1401401"/>
    <s v="1110-1000-7107T"/>
    <s v="Early Lit Sup Blk Grant S"/>
    <x v="0"/>
    <s v="Early Literacy Support Block Grant S"/>
    <x v="10"/>
    <s v="Unemploy Insur-Cert"/>
    <s v="010-7810"/>
    <s v="GF-Other State"/>
    <m/>
    <m/>
    <n v="-56.03"/>
    <m/>
    <n v="56.03"/>
    <n v="0"/>
    <n v="-56.03"/>
    <s v="X"/>
    <x v="4"/>
  </r>
  <r>
    <x v="0"/>
    <s v="EARLY LITERACY SUPPO"/>
    <x v="0"/>
    <x v="7"/>
    <n v="1401401"/>
    <s v="1110-1000-7107T"/>
    <s v="Early Lit Sup Blk Grant S"/>
    <x v="0"/>
    <s v="Early Literacy Support Block Grant S"/>
    <x v="11"/>
    <s v="Workers Comp - Cert"/>
    <s v="010-7810"/>
    <s v="GF-Other State"/>
    <m/>
    <m/>
    <n v="-294.76"/>
    <m/>
    <n v="294.76"/>
    <n v="0"/>
    <n v="-294.76"/>
    <s v="X"/>
    <x v="4"/>
  </r>
  <r>
    <x v="0"/>
    <s v="EARLY LITERACY SUPPO"/>
    <x v="0"/>
    <x v="7"/>
    <n v="1401401"/>
    <s v="1110-1000-7107T"/>
    <s v="Early Lit Sup Blk Grant S"/>
    <x v="0"/>
    <s v="Early Literacy Support Block Grant S"/>
    <x v="12"/>
    <s v="OPEB,Alloc-Cert"/>
    <s v="010-7810"/>
    <s v="GF-Other State"/>
    <m/>
    <m/>
    <n v="-375"/>
    <m/>
    <n v="375"/>
    <n v="0"/>
    <n v="-375"/>
    <s v="X"/>
    <x v="4"/>
  </r>
  <r>
    <x v="0"/>
    <s v="EARLY LITERACY SUPPO"/>
    <x v="0"/>
    <x v="7"/>
    <n v="1401401"/>
    <s v="1110-7210-7107T"/>
    <s v="Early Lit Sup Blk Grant S"/>
    <x v="0"/>
    <s v="Early Literacy Support Block Grant S"/>
    <x v="2"/>
    <s v="Ind Support-Gen Fund"/>
    <s v="010-7810"/>
    <s v="GF-Other State"/>
    <m/>
    <m/>
    <m/>
    <m/>
    <n v="651"/>
    <n v="-651"/>
    <n v="-651"/>
    <s v="X"/>
    <x v="1"/>
  </r>
  <r>
    <x v="0"/>
    <s v="EARLY LITERACY SUPPO"/>
    <x v="0"/>
    <x v="7"/>
    <n v="1465801"/>
    <s v="1110-1000-7107T"/>
    <s v="Early Lit Sup Blk Grant S"/>
    <x v="0"/>
    <s v="Early Literacy Support Block Grant S"/>
    <x v="30"/>
    <s v="Tchr Sal-Supple/Oth"/>
    <s v="010-7810"/>
    <s v="GF-Other State"/>
    <m/>
    <m/>
    <n v="-468.47"/>
    <m/>
    <n v="468.47"/>
    <n v="0"/>
    <n v="-468.47"/>
    <s v="X"/>
    <x v="3"/>
  </r>
  <r>
    <x v="0"/>
    <s v="EARLY LITERACY SUPPO"/>
    <x v="0"/>
    <x v="7"/>
    <n v="1465801"/>
    <s v="1110-1000-7107T"/>
    <s v="Early Lit Sup Blk Grant S"/>
    <x v="0"/>
    <s v="Early Literacy Support Block Grant S"/>
    <x v="6"/>
    <s v="STRS - Certificated"/>
    <s v="010-7810"/>
    <s v="GF-Other State"/>
    <m/>
    <m/>
    <n v="-89.48"/>
    <m/>
    <n v="89.48"/>
    <n v="0"/>
    <n v="-89.48"/>
    <s v="X"/>
    <x v="4"/>
  </r>
  <r>
    <x v="0"/>
    <s v="EARLY LITERACY SUPPO"/>
    <x v="0"/>
    <x v="7"/>
    <n v="1465801"/>
    <s v="1110-1000-7107T"/>
    <s v="Early Lit Sup Blk Grant S"/>
    <x v="0"/>
    <s v="Early Literacy Support Block Grant S"/>
    <x v="7"/>
    <s v="Medicare-Certificatd"/>
    <s v="010-7810"/>
    <s v="GF-Other State"/>
    <m/>
    <m/>
    <n v="-6.51"/>
    <m/>
    <n v="6.51"/>
    <n v="0"/>
    <n v="-6.51"/>
    <s v="X"/>
    <x v="4"/>
  </r>
  <r>
    <x v="0"/>
    <s v="EARLY LITERACY SUPPO"/>
    <x v="0"/>
    <x v="7"/>
    <n v="1465801"/>
    <s v="1110-1000-7107T"/>
    <s v="Early Lit Sup Blk Grant S"/>
    <x v="0"/>
    <s v="Early Literacy Support Block Grant S"/>
    <x v="10"/>
    <s v="Unemploy Insur-Cert"/>
    <s v="010-7810"/>
    <s v="GF-Other State"/>
    <m/>
    <m/>
    <n v="-2.2400000000000002"/>
    <m/>
    <n v="2.2400000000000002"/>
    <n v="0"/>
    <n v="-2.2400000000000002"/>
    <s v="X"/>
    <x v="4"/>
  </r>
  <r>
    <x v="0"/>
    <s v="EARLY LITERACY SUPPO"/>
    <x v="0"/>
    <x v="7"/>
    <n v="1465801"/>
    <s v="1110-1000-7107T"/>
    <s v="Early Lit Sup Blk Grant S"/>
    <x v="0"/>
    <s v="Early Literacy Support Block Grant S"/>
    <x v="11"/>
    <s v="Workers Comp - Cert"/>
    <s v="010-7810"/>
    <s v="GF-Other State"/>
    <m/>
    <m/>
    <n v="-12.32"/>
    <m/>
    <n v="12.32"/>
    <n v="0"/>
    <n v="-12.32"/>
    <s v="X"/>
    <x v="4"/>
  </r>
  <r>
    <x v="0"/>
    <s v="EARLY LITERACY SUPPO"/>
    <x v="0"/>
    <x v="7"/>
    <n v="1465801"/>
    <s v="1110-7210-7107T"/>
    <s v="Early Lit Sup Blk Grant S"/>
    <x v="0"/>
    <s v="Early Literacy Support Block Grant S"/>
    <x v="2"/>
    <s v="Ind Support-Gen Fund"/>
    <s v="010-7810"/>
    <s v="GF-Other State"/>
    <m/>
    <m/>
    <m/>
    <m/>
    <n v="25.25"/>
    <n v="-25.25"/>
    <n v="-25.25"/>
    <s v="X"/>
    <x v="1"/>
  </r>
  <r>
    <x v="0"/>
    <s v="EARLY LITERACY SUPPO"/>
    <x v="0"/>
    <x v="7"/>
    <n v="1728801"/>
    <s v="1110-1000-7107T"/>
    <s v="Early Lit Sup Blk Grant S"/>
    <x v="0"/>
    <s v="Early Literacy Support Block Grant S"/>
    <x v="1"/>
    <s v="Instr Mat-Gen Purp"/>
    <s v="010-7810"/>
    <s v="GF-Other State"/>
    <m/>
    <m/>
    <m/>
    <n v="0"/>
    <n v="1117.8"/>
    <n v="-1117.8"/>
    <n v="-1117.8"/>
    <s v="X"/>
    <x v="0"/>
  </r>
  <r>
    <x v="0"/>
    <s v="EARLY LITERACY SUPPO"/>
    <x v="0"/>
    <x v="7"/>
    <n v="1728801"/>
    <s v="1110-7210-7107T"/>
    <s v="Early Lit Sup Blk Grant S"/>
    <x v="0"/>
    <s v="Early Literacy Support Block Grant S"/>
    <x v="2"/>
    <s v="Ind Support-Gen Fund"/>
    <s v="010-7810"/>
    <s v="GF-Other State"/>
    <m/>
    <m/>
    <m/>
    <m/>
    <n v="48.74"/>
    <n v="-48.74"/>
    <n v="-48.74"/>
    <s v="X"/>
    <x v="1"/>
  </r>
  <r>
    <x v="0"/>
    <s v="EARLY LITERACY SUPPO"/>
    <x v="0"/>
    <x v="7"/>
    <n v="1764401"/>
    <s v="1110-1000-7107T"/>
    <s v="Early Lit Sup Blk Grant S"/>
    <x v="0"/>
    <s v="Early Literacy Support Block Grant S"/>
    <x v="19"/>
    <s v="Instruct Aides-Reg"/>
    <s v="010-7810"/>
    <s v="GF-Other State"/>
    <m/>
    <m/>
    <n v="-5722.08"/>
    <m/>
    <n v="5722.08"/>
    <n v="0"/>
    <n v="-5722.08"/>
    <s v="X"/>
    <x v="6"/>
  </r>
  <r>
    <x v="0"/>
    <s v="EARLY LITERACY SUPPO"/>
    <x v="0"/>
    <x v="7"/>
    <n v="1764401"/>
    <s v="1110-1000-7107T"/>
    <s v="Early Lit Sup Blk Grant S"/>
    <x v="0"/>
    <s v="Early Literacy Support Block Grant S"/>
    <x v="20"/>
    <s v="PERS - Classified"/>
    <s v="010-7810"/>
    <s v="GF-Other State"/>
    <m/>
    <m/>
    <n v="-1451.7"/>
    <m/>
    <n v="1451.7"/>
    <n v="0"/>
    <n v="-1451.7"/>
    <s v="X"/>
    <x v="4"/>
  </r>
  <r>
    <x v="0"/>
    <s v="EARLY LITERACY SUPPO"/>
    <x v="0"/>
    <x v="7"/>
    <n v="1764401"/>
    <s v="1110-1000-7107T"/>
    <s v="Early Lit Sup Blk Grant S"/>
    <x v="0"/>
    <s v="Early Literacy Support Block Grant S"/>
    <x v="21"/>
    <s v="Social Sec-Classfd"/>
    <s v="010-7810"/>
    <s v="GF-Other State"/>
    <m/>
    <m/>
    <n v="-340.25"/>
    <m/>
    <n v="340.25"/>
    <n v="0"/>
    <n v="-340.25"/>
    <s v="X"/>
    <x v="4"/>
  </r>
  <r>
    <x v="0"/>
    <s v="EARLY LITERACY SUPPO"/>
    <x v="0"/>
    <x v="7"/>
    <n v="1764401"/>
    <s v="1110-1000-7107T"/>
    <s v="Early Lit Sup Blk Grant S"/>
    <x v="0"/>
    <s v="Early Literacy Support Block Grant S"/>
    <x v="22"/>
    <s v="Medicare-Classified"/>
    <s v="010-7810"/>
    <s v="GF-Other State"/>
    <m/>
    <m/>
    <n v="-79.58"/>
    <m/>
    <n v="79.58"/>
    <n v="0"/>
    <n v="-79.58"/>
    <s v="X"/>
    <x v="4"/>
  </r>
  <r>
    <x v="0"/>
    <s v="EARLY LITERACY SUPPO"/>
    <x v="0"/>
    <x v="7"/>
    <n v="1764401"/>
    <s v="1110-1000-7107T"/>
    <s v="Early Lit Sup Blk Grant S"/>
    <x v="0"/>
    <s v="Early Literacy Support Block Grant S"/>
    <x v="16"/>
    <s v="Health/Welfare-Class"/>
    <s v="010-7810"/>
    <s v="GF-Other State"/>
    <m/>
    <m/>
    <n v="-2366.66"/>
    <m/>
    <n v="2366.66"/>
    <n v="0"/>
    <n v="-2366.66"/>
    <s v="X"/>
    <x v="4"/>
  </r>
  <r>
    <x v="0"/>
    <s v="EARLY LITERACY SUPPO"/>
    <x v="0"/>
    <x v="7"/>
    <n v="1764401"/>
    <s v="1110-1000-7107T"/>
    <s v="Early Lit Sup Blk Grant S"/>
    <x v="0"/>
    <s v="Early Literacy Support Block Grant S"/>
    <x v="23"/>
    <s v="Unemploy Insur-Class"/>
    <s v="010-7810"/>
    <s v="GF-Other State"/>
    <m/>
    <m/>
    <n v="-27.44"/>
    <m/>
    <n v="27.44"/>
    <n v="0"/>
    <n v="-27.44"/>
    <s v="X"/>
    <x v="4"/>
  </r>
  <r>
    <x v="0"/>
    <s v="EARLY LITERACY SUPPO"/>
    <x v="0"/>
    <x v="7"/>
    <n v="1764401"/>
    <s v="1110-1000-7107T"/>
    <s v="Early Lit Sup Blk Grant S"/>
    <x v="0"/>
    <s v="Early Literacy Support Block Grant S"/>
    <x v="24"/>
    <s v="Workers Comp - Class"/>
    <s v="010-7810"/>
    <s v="GF-Other State"/>
    <m/>
    <m/>
    <n v="-150.51"/>
    <m/>
    <n v="150.51"/>
    <n v="0"/>
    <n v="-150.51"/>
    <s v="X"/>
    <x v="4"/>
  </r>
  <r>
    <x v="0"/>
    <s v="EARLY LITERACY SUPPO"/>
    <x v="0"/>
    <x v="7"/>
    <n v="1764401"/>
    <s v="1110-1000-7107T"/>
    <s v="Early Lit Sup Blk Grant S"/>
    <x v="0"/>
    <s v="Early Literacy Support Block Grant S"/>
    <x v="17"/>
    <s v="OPEB,Alloc-Class"/>
    <s v="010-7810"/>
    <s v="GF-Other State"/>
    <m/>
    <m/>
    <n v="-750"/>
    <m/>
    <n v="750"/>
    <n v="0"/>
    <n v="-750"/>
    <s v="X"/>
    <x v="4"/>
  </r>
  <r>
    <x v="0"/>
    <s v="EARLY LITERACY SUPPO"/>
    <x v="0"/>
    <x v="7"/>
    <n v="1764401"/>
    <s v="1110-1000-7107T"/>
    <s v="Early Lit Sup Blk Grant S"/>
    <x v="0"/>
    <s v="Early Literacy Support Block Grant S"/>
    <x v="1"/>
    <s v="Instr Mat-Gen Purp"/>
    <s v="010-7810"/>
    <s v="GF-Other State"/>
    <m/>
    <m/>
    <m/>
    <n v="2470.12"/>
    <m/>
    <n v="-2470.12"/>
    <n v="-2470.12"/>
    <s v="X"/>
    <x v="0"/>
  </r>
  <r>
    <x v="0"/>
    <s v="EARLY LITERACY SUPPO"/>
    <x v="0"/>
    <x v="7"/>
    <n v="1764401"/>
    <s v="1110-7210-7107T"/>
    <s v="Early Lit Sup Blk Grant S"/>
    <x v="0"/>
    <s v="Early Literacy Support Block Grant S"/>
    <x v="2"/>
    <s v="Ind Support-Gen Fund"/>
    <s v="010-7810"/>
    <s v="GF-Other State"/>
    <m/>
    <m/>
    <m/>
    <m/>
    <n v="474.72"/>
    <n v="-474.72"/>
    <n v="-474.72"/>
    <s v="X"/>
    <x v="1"/>
  </r>
  <r>
    <x v="0"/>
    <s v="EARLY LITERACY SUPPO"/>
    <x v="0"/>
    <x v="8"/>
    <n v="1043935"/>
    <s v="0000-7210-13897"/>
    <s v="Admin Serv Credit-SFEP"/>
    <x v="1"/>
    <s v="Admin Serv Credit-SFEP"/>
    <x v="2"/>
    <s v="Ind Support-Gen Fund"/>
    <s v="010-0000"/>
    <s v="GF-Unrestricted"/>
    <m/>
    <m/>
    <m/>
    <m/>
    <n v="-1346.97"/>
    <n v="1346.97"/>
    <n v="1346.97"/>
    <s v="X"/>
    <x v="1"/>
  </r>
  <r>
    <x v="0"/>
    <s v="EARLY LITERACY SUPPO"/>
    <x v="0"/>
    <x v="8"/>
    <n v="1401401"/>
    <s v="1110-1000-7107T"/>
    <s v="Early Lit Sup Blk Grant S"/>
    <x v="0"/>
    <s v="Early Literacy Support Block Grant S"/>
    <x v="4"/>
    <s v="Tchr Sal-Reg Assgnmt"/>
    <s v="010-7810"/>
    <s v="GF-Other State"/>
    <m/>
    <m/>
    <n v="-8031.32"/>
    <m/>
    <n v="8031.32"/>
    <n v="0"/>
    <n v="-8031.32"/>
    <s v="X"/>
    <x v="3"/>
  </r>
  <r>
    <x v="0"/>
    <s v="EARLY LITERACY SUPPO"/>
    <x v="0"/>
    <x v="8"/>
    <n v="1401401"/>
    <s v="1110-1000-7107T"/>
    <s v="Early Lit Sup Blk Grant S"/>
    <x v="0"/>
    <s v="Early Literacy Support Block Grant S"/>
    <x v="5"/>
    <s v="Tchr Asst Salaries"/>
    <s v="010-7810"/>
    <s v="GF-Other State"/>
    <m/>
    <m/>
    <n v="-3812.3"/>
    <m/>
    <n v="3812.3"/>
    <n v="0"/>
    <n v="-3812.3"/>
    <s v="X"/>
    <x v="3"/>
  </r>
  <r>
    <x v="0"/>
    <s v="EARLY LITERACY SUPPO"/>
    <x v="0"/>
    <x v="8"/>
    <n v="1401401"/>
    <s v="1110-1000-7107T"/>
    <s v="Early Lit Sup Blk Grant S"/>
    <x v="0"/>
    <s v="Early Literacy Support Block Grant S"/>
    <x v="6"/>
    <s v="STRS - Certificated"/>
    <s v="010-7810"/>
    <s v="GF-Other State"/>
    <m/>
    <m/>
    <n v="-1533.98"/>
    <m/>
    <n v="1533.98"/>
    <n v="0"/>
    <n v="-1533.98"/>
    <s v="X"/>
    <x v="4"/>
  </r>
  <r>
    <x v="0"/>
    <s v="EARLY LITERACY SUPPO"/>
    <x v="0"/>
    <x v="8"/>
    <n v="1401401"/>
    <s v="1110-1000-7107T"/>
    <s v="Early Lit Sup Blk Grant S"/>
    <x v="0"/>
    <s v="Early Literacy Support Block Grant S"/>
    <x v="7"/>
    <s v="Medicare-Certificatd"/>
    <s v="010-7810"/>
    <s v="GF-Other State"/>
    <m/>
    <m/>
    <n v="-171.73"/>
    <m/>
    <n v="171.73"/>
    <n v="0"/>
    <n v="-171.73"/>
    <s v="X"/>
    <x v="4"/>
  </r>
  <r>
    <x v="0"/>
    <s v="EARLY LITERACY SUPPO"/>
    <x v="0"/>
    <x v="8"/>
    <n v="1401401"/>
    <s v="1110-1000-7107T"/>
    <s v="Early Lit Sup Blk Grant S"/>
    <x v="0"/>
    <s v="Early Literacy Support Block Grant S"/>
    <x v="8"/>
    <s v="Ret InLieu-PARS-Cert"/>
    <s v="010-7810"/>
    <s v="GF-Other State"/>
    <m/>
    <m/>
    <n v="-142.96"/>
    <m/>
    <n v="142.96"/>
    <n v="0"/>
    <n v="-142.96"/>
    <s v="X"/>
    <x v="4"/>
  </r>
  <r>
    <x v="0"/>
    <s v="EARLY LITERACY SUPPO"/>
    <x v="0"/>
    <x v="8"/>
    <n v="1401401"/>
    <s v="1110-1000-7107T"/>
    <s v="Early Lit Sup Blk Grant S"/>
    <x v="0"/>
    <s v="Early Literacy Support Block Grant S"/>
    <x v="9"/>
    <s v="Health/Welfare-Cert"/>
    <s v="010-7810"/>
    <s v="GF-Other State"/>
    <m/>
    <m/>
    <n v="-1183.33"/>
    <m/>
    <n v="1183.33"/>
    <n v="0"/>
    <n v="-1183.33"/>
    <s v="X"/>
    <x v="4"/>
  </r>
  <r>
    <x v="0"/>
    <s v="EARLY LITERACY SUPPO"/>
    <x v="0"/>
    <x v="8"/>
    <n v="1401401"/>
    <s v="1110-1000-7107T"/>
    <s v="Early Lit Sup Blk Grant S"/>
    <x v="0"/>
    <s v="Early Literacy Support Block Grant S"/>
    <x v="10"/>
    <s v="Unemploy Insur-Cert"/>
    <s v="010-7810"/>
    <s v="GF-Other State"/>
    <m/>
    <m/>
    <n v="-59.22"/>
    <m/>
    <n v="59.22"/>
    <n v="0"/>
    <n v="-59.22"/>
    <s v="X"/>
    <x v="4"/>
  </r>
  <r>
    <x v="0"/>
    <s v="EARLY LITERACY SUPPO"/>
    <x v="0"/>
    <x v="8"/>
    <n v="1401401"/>
    <s v="1110-1000-7107T"/>
    <s v="Early Lit Sup Blk Grant S"/>
    <x v="0"/>
    <s v="Early Literacy Support Block Grant S"/>
    <x v="11"/>
    <s v="Workers Comp - Cert"/>
    <s v="010-7810"/>
    <s v="GF-Other State"/>
    <m/>
    <m/>
    <n v="-311.48"/>
    <m/>
    <n v="311.48"/>
    <n v="0"/>
    <n v="-311.48"/>
    <s v="X"/>
    <x v="4"/>
  </r>
  <r>
    <x v="0"/>
    <s v="EARLY LITERACY SUPPO"/>
    <x v="0"/>
    <x v="8"/>
    <n v="1401401"/>
    <s v="1110-1000-7107T"/>
    <s v="Early Lit Sup Blk Grant S"/>
    <x v="0"/>
    <s v="Early Literacy Support Block Grant S"/>
    <x v="12"/>
    <s v="OPEB,Alloc-Cert"/>
    <s v="010-7810"/>
    <s v="GF-Other State"/>
    <m/>
    <m/>
    <n v="-375"/>
    <m/>
    <n v="375"/>
    <n v="0"/>
    <n v="-375"/>
    <s v="X"/>
    <x v="4"/>
  </r>
  <r>
    <x v="0"/>
    <s v="EARLY LITERACY SUPPO"/>
    <x v="0"/>
    <x v="8"/>
    <n v="1401401"/>
    <s v="1110-7210-7107T"/>
    <s v="Early Lit Sup Blk Grant S"/>
    <x v="0"/>
    <s v="Early Literacy Support Block Grant S"/>
    <x v="2"/>
    <s v="Ind Support-Gen Fund"/>
    <s v="010-7810"/>
    <s v="GF-Other State"/>
    <m/>
    <m/>
    <m/>
    <m/>
    <n v="681.08"/>
    <n v="-681.08"/>
    <n v="-681.08"/>
    <s v="X"/>
    <x v="1"/>
  </r>
  <r>
    <x v="0"/>
    <s v="EARLY LITERACY SUPPO"/>
    <x v="0"/>
    <x v="8"/>
    <n v="1465801"/>
    <s v="1110-1000-7107T"/>
    <s v="Early Lit Sup Blk Grant S"/>
    <x v="0"/>
    <s v="Early Literacy Support Block Grant S"/>
    <x v="30"/>
    <s v="Tchr Sal-Supple/Oth"/>
    <s v="010-7810"/>
    <s v="GF-Other State"/>
    <m/>
    <m/>
    <n v="-301.04000000000002"/>
    <m/>
    <n v="301.04000000000002"/>
    <n v="0"/>
    <n v="-301.04000000000002"/>
    <s v="X"/>
    <x v="3"/>
  </r>
  <r>
    <x v="0"/>
    <s v="EARLY LITERACY SUPPO"/>
    <x v="0"/>
    <x v="8"/>
    <n v="1465801"/>
    <s v="1110-1000-7107T"/>
    <s v="Early Lit Sup Blk Grant S"/>
    <x v="0"/>
    <s v="Early Literacy Support Block Grant S"/>
    <x v="6"/>
    <s v="STRS - Certificated"/>
    <s v="010-7810"/>
    <s v="GF-Other State"/>
    <m/>
    <m/>
    <n v="-57.51"/>
    <m/>
    <n v="57.51"/>
    <n v="0"/>
    <n v="-57.51"/>
    <s v="X"/>
    <x v="4"/>
  </r>
  <r>
    <x v="0"/>
    <s v="EARLY LITERACY SUPPO"/>
    <x v="0"/>
    <x v="8"/>
    <n v="1465801"/>
    <s v="1110-1000-7107T"/>
    <s v="Early Lit Sup Blk Grant S"/>
    <x v="0"/>
    <s v="Early Literacy Support Block Grant S"/>
    <x v="7"/>
    <s v="Medicare-Certificatd"/>
    <s v="010-7810"/>
    <s v="GF-Other State"/>
    <m/>
    <m/>
    <n v="-4.12"/>
    <m/>
    <n v="4.12"/>
    <n v="0"/>
    <n v="-4.12"/>
    <s v="X"/>
    <x v="4"/>
  </r>
  <r>
    <x v="0"/>
    <s v="EARLY LITERACY SUPPO"/>
    <x v="0"/>
    <x v="8"/>
    <n v="1465801"/>
    <s v="1110-1000-7107T"/>
    <s v="Early Lit Sup Blk Grant S"/>
    <x v="0"/>
    <s v="Early Literacy Support Block Grant S"/>
    <x v="10"/>
    <s v="Unemploy Insur-Cert"/>
    <s v="010-7810"/>
    <s v="GF-Other State"/>
    <m/>
    <m/>
    <n v="-1.42"/>
    <m/>
    <n v="1.42"/>
    <n v="0"/>
    <n v="-1.42"/>
    <s v="X"/>
    <x v="4"/>
  </r>
  <r>
    <x v="0"/>
    <s v="EARLY LITERACY SUPPO"/>
    <x v="0"/>
    <x v="8"/>
    <n v="1465801"/>
    <s v="1110-1000-7107T"/>
    <s v="Early Lit Sup Blk Grant S"/>
    <x v="0"/>
    <s v="Early Literacy Support Block Grant S"/>
    <x v="11"/>
    <s v="Workers Comp - Cert"/>
    <s v="010-7810"/>
    <s v="GF-Other State"/>
    <m/>
    <m/>
    <n v="-7.91"/>
    <m/>
    <n v="7.91"/>
    <n v="0"/>
    <n v="-7.91"/>
    <s v="X"/>
    <x v="4"/>
  </r>
  <r>
    <x v="0"/>
    <s v="EARLY LITERACY SUPPO"/>
    <x v="0"/>
    <x v="8"/>
    <n v="1465801"/>
    <s v="1110-2100-7107T"/>
    <s v="Early Lit Sup Blk Grant S"/>
    <x v="0"/>
    <s v="Early Literacy Support Block Grant S"/>
    <x v="7"/>
    <s v="Medicare-Certificatd"/>
    <s v="010-7810"/>
    <s v="GF-Other State"/>
    <m/>
    <m/>
    <n v="0.01"/>
    <m/>
    <n v="-0.01"/>
    <n v="0"/>
    <n v="0.01"/>
    <s v="X"/>
    <x v="4"/>
  </r>
  <r>
    <x v="0"/>
    <s v="EARLY LITERACY SUPPO"/>
    <x v="0"/>
    <x v="8"/>
    <n v="1465801"/>
    <s v="1110-2100-7107T"/>
    <s v="Early Lit Sup Blk Grant S"/>
    <x v="0"/>
    <s v="Early Literacy Support Block Grant S"/>
    <x v="10"/>
    <s v="Unemploy Insur-Cert"/>
    <s v="010-7810"/>
    <s v="GF-Other State"/>
    <m/>
    <m/>
    <n v="0.01"/>
    <m/>
    <n v="-0.01"/>
    <n v="0"/>
    <n v="0.01"/>
    <s v="X"/>
    <x v="4"/>
  </r>
  <r>
    <x v="0"/>
    <s v="EARLY LITERACY SUPPO"/>
    <x v="0"/>
    <x v="8"/>
    <n v="1465801"/>
    <s v="1110-2700-7107T"/>
    <s v="Early Lit Sup Blk Grant S"/>
    <x v="0"/>
    <s v="Early Literacy Support Block Grant S"/>
    <x v="7"/>
    <s v="Medicare-Certificatd"/>
    <s v="010-7810"/>
    <s v="GF-Other State"/>
    <m/>
    <m/>
    <n v="0.11"/>
    <m/>
    <n v="-0.11"/>
    <n v="0"/>
    <n v="0.11"/>
    <s v="X"/>
    <x v="4"/>
  </r>
  <r>
    <x v="0"/>
    <s v="EARLY LITERACY SUPPO"/>
    <x v="0"/>
    <x v="8"/>
    <n v="1465801"/>
    <s v="1110-2700-7107T"/>
    <s v="Early Lit Sup Blk Grant S"/>
    <x v="0"/>
    <s v="Early Literacy Support Block Grant S"/>
    <x v="10"/>
    <s v="Unemploy Insur-Cert"/>
    <s v="010-7810"/>
    <s v="GF-Other State"/>
    <m/>
    <m/>
    <n v="0.04"/>
    <m/>
    <n v="-0.04"/>
    <n v="0"/>
    <n v="0.04"/>
    <s v="X"/>
    <x v="4"/>
  </r>
  <r>
    <x v="0"/>
    <s v="EARLY LITERACY SUPPO"/>
    <x v="0"/>
    <x v="8"/>
    <n v="1465801"/>
    <s v="1110-7210-7107T"/>
    <s v="Early Lit Sup Blk Grant S"/>
    <x v="0"/>
    <s v="Early Literacy Support Block Grant S"/>
    <x v="2"/>
    <s v="Ind Support-Gen Fund"/>
    <s v="010-7810"/>
    <s v="GF-Other State"/>
    <m/>
    <m/>
    <m/>
    <m/>
    <n v="16.22"/>
    <n v="-16.22"/>
    <n v="-16.22"/>
    <s v="X"/>
    <x v="1"/>
  </r>
  <r>
    <x v="0"/>
    <s v="EARLY LITERACY SUPPO"/>
    <x v="0"/>
    <x v="8"/>
    <n v="1728801"/>
    <s v="1110-1000-7107T"/>
    <s v="Early Lit Sup Blk Grant S"/>
    <x v="0"/>
    <s v="Early Literacy Support Block Grant S"/>
    <x v="1"/>
    <s v="Instr Mat-Gen Purp"/>
    <s v="010-7810"/>
    <s v="GF-Other State"/>
    <m/>
    <m/>
    <m/>
    <n v="0"/>
    <n v="676.27"/>
    <n v="-676.27"/>
    <n v="-676.27"/>
    <s v="X"/>
    <x v="0"/>
  </r>
  <r>
    <x v="0"/>
    <s v="EARLY LITERACY SUPPO"/>
    <x v="0"/>
    <x v="8"/>
    <n v="1728801"/>
    <s v="1110-7210-7107T"/>
    <s v="Early Lit Sup Blk Grant S"/>
    <x v="0"/>
    <s v="Early Literacy Support Block Grant S"/>
    <x v="2"/>
    <s v="Ind Support-Gen Fund"/>
    <s v="010-7810"/>
    <s v="GF-Other State"/>
    <m/>
    <m/>
    <m/>
    <m/>
    <n v="29.49"/>
    <n v="-29.49"/>
    <n v="-29.49"/>
    <s v="X"/>
    <x v="1"/>
  </r>
  <r>
    <x v="0"/>
    <s v="EARLY LITERACY SUPPO"/>
    <x v="0"/>
    <x v="8"/>
    <n v="1764401"/>
    <s v="1110-1000-7107T"/>
    <s v="Early Lit Sup Blk Grant S"/>
    <x v="0"/>
    <s v="Early Literacy Support Block Grant S"/>
    <x v="19"/>
    <s v="Instruct Aides-Reg"/>
    <s v="010-7810"/>
    <s v="GF-Other State"/>
    <m/>
    <m/>
    <n v="-6357.85"/>
    <m/>
    <n v="6357.85"/>
    <n v="0"/>
    <n v="-6357.85"/>
    <s v="X"/>
    <x v="6"/>
  </r>
  <r>
    <x v="0"/>
    <s v="EARLY LITERACY SUPPO"/>
    <x v="0"/>
    <x v="8"/>
    <n v="1764401"/>
    <s v="1110-1000-7107T"/>
    <s v="Early Lit Sup Blk Grant S"/>
    <x v="0"/>
    <s v="Early Literacy Support Block Grant S"/>
    <x v="20"/>
    <s v="PERS - Classified"/>
    <s v="010-7810"/>
    <s v="GF-Other State"/>
    <m/>
    <m/>
    <n v="-1612.98"/>
    <m/>
    <n v="1612.98"/>
    <n v="0"/>
    <n v="-1612.98"/>
    <s v="X"/>
    <x v="4"/>
  </r>
  <r>
    <x v="0"/>
    <s v="EARLY LITERACY SUPPO"/>
    <x v="0"/>
    <x v="8"/>
    <n v="1764401"/>
    <s v="1110-1000-7107T"/>
    <s v="Early Lit Sup Blk Grant S"/>
    <x v="0"/>
    <s v="Early Literacy Support Block Grant S"/>
    <x v="21"/>
    <s v="Social Sec-Classfd"/>
    <s v="010-7810"/>
    <s v="GF-Other State"/>
    <m/>
    <m/>
    <n v="-380.23"/>
    <m/>
    <n v="380.23"/>
    <n v="0"/>
    <n v="-380.23"/>
    <s v="X"/>
    <x v="4"/>
  </r>
  <r>
    <x v="0"/>
    <s v="EARLY LITERACY SUPPO"/>
    <x v="0"/>
    <x v="8"/>
    <n v="1764401"/>
    <s v="1110-1000-7107T"/>
    <s v="Early Lit Sup Blk Grant S"/>
    <x v="0"/>
    <s v="Early Literacy Support Block Grant S"/>
    <x v="22"/>
    <s v="Medicare-Classified"/>
    <s v="010-7810"/>
    <s v="GF-Other State"/>
    <m/>
    <m/>
    <n v="-88.93"/>
    <m/>
    <n v="88.93"/>
    <n v="0"/>
    <n v="-88.93"/>
    <s v="X"/>
    <x v="4"/>
  </r>
  <r>
    <x v="0"/>
    <s v="EARLY LITERACY SUPPO"/>
    <x v="0"/>
    <x v="8"/>
    <n v="1764401"/>
    <s v="1110-1000-7107T"/>
    <s v="Early Lit Sup Blk Grant S"/>
    <x v="0"/>
    <s v="Early Literacy Support Block Grant S"/>
    <x v="16"/>
    <s v="Health/Welfare-Class"/>
    <s v="010-7810"/>
    <s v="GF-Other State"/>
    <m/>
    <m/>
    <n v="-2366.66"/>
    <m/>
    <n v="2366.66"/>
    <n v="0"/>
    <n v="-2366.66"/>
    <s v="X"/>
    <x v="4"/>
  </r>
  <r>
    <x v="0"/>
    <s v="EARLY LITERACY SUPPO"/>
    <x v="0"/>
    <x v="8"/>
    <n v="1764401"/>
    <s v="1110-1000-7107T"/>
    <s v="Early Lit Sup Blk Grant S"/>
    <x v="0"/>
    <s v="Early Literacy Support Block Grant S"/>
    <x v="23"/>
    <s v="Unemploy Insur-Class"/>
    <s v="010-7810"/>
    <s v="GF-Other State"/>
    <m/>
    <m/>
    <n v="-30.66"/>
    <m/>
    <n v="30.66"/>
    <n v="0"/>
    <n v="-30.66"/>
    <s v="X"/>
    <x v="4"/>
  </r>
  <r>
    <x v="0"/>
    <s v="EARLY LITERACY SUPPO"/>
    <x v="0"/>
    <x v="8"/>
    <n v="1764401"/>
    <s v="1110-1000-7107T"/>
    <s v="Early Lit Sup Blk Grant S"/>
    <x v="0"/>
    <s v="Early Literacy Support Block Grant S"/>
    <x v="24"/>
    <s v="Workers Comp - Class"/>
    <s v="010-7810"/>
    <s v="GF-Other State"/>
    <m/>
    <m/>
    <n v="-167.21"/>
    <m/>
    <n v="167.21"/>
    <n v="0"/>
    <n v="-167.21"/>
    <s v="X"/>
    <x v="4"/>
  </r>
  <r>
    <x v="0"/>
    <s v="EARLY LITERACY SUPPO"/>
    <x v="0"/>
    <x v="8"/>
    <n v="1764401"/>
    <s v="1110-1000-7107T"/>
    <s v="Early Lit Sup Blk Grant S"/>
    <x v="0"/>
    <s v="Early Literacy Support Block Grant S"/>
    <x v="17"/>
    <s v="OPEB,Alloc-Class"/>
    <s v="010-7810"/>
    <s v="GF-Other State"/>
    <m/>
    <m/>
    <n v="-750"/>
    <m/>
    <n v="750"/>
    <n v="0"/>
    <n v="-750"/>
    <s v="X"/>
    <x v="4"/>
  </r>
  <r>
    <x v="0"/>
    <s v="EARLY LITERACY SUPPO"/>
    <x v="0"/>
    <x v="8"/>
    <n v="1764401"/>
    <s v="1110-1000-7107T"/>
    <s v="Early Lit Sup Blk Grant S"/>
    <x v="0"/>
    <s v="Early Literacy Support Block Grant S"/>
    <x v="1"/>
    <s v="Instr Mat-Gen Purp"/>
    <s v="010-7810"/>
    <s v="GF-Other State"/>
    <m/>
    <m/>
    <m/>
    <n v="-2470.12"/>
    <n v="2470.12"/>
    <n v="0"/>
    <n v="0"/>
    <s v="X"/>
    <x v="0"/>
  </r>
  <r>
    <x v="0"/>
    <s v="EARLY LITERACY SUPPO"/>
    <x v="0"/>
    <x v="8"/>
    <n v="1764401"/>
    <s v="1110-7210-7107T"/>
    <s v="Early Lit Sup Blk Grant S"/>
    <x v="0"/>
    <s v="Early Literacy Support Block Grant S"/>
    <x v="2"/>
    <s v="Ind Support-Gen Fund"/>
    <s v="010-7810"/>
    <s v="GF-Other State"/>
    <m/>
    <m/>
    <m/>
    <m/>
    <n v="620.17999999999995"/>
    <n v="-620.17999999999995"/>
    <n v="-620.17999999999995"/>
    <s v="X"/>
    <x v="1"/>
  </r>
  <r>
    <x v="0"/>
    <s v="EARLY LITERACY SUPPO"/>
    <x v="0"/>
    <x v="9"/>
    <n v="1043935"/>
    <s v="0000-7210-13897"/>
    <s v="Admin Serv Credit-SFEP"/>
    <x v="1"/>
    <s v="Admin Serv Credit-SFEP"/>
    <x v="2"/>
    <s v="Ind Support-Gen Fund"/>
    <s v="010-0000"/>
    <s v="GF-Unrestricted"/>
    <m/>
    <m/>
    <m/>
    <m/>
    <n v="-1386"/>
    <n v="1386"/>
    <n v="1386"/>
    <s v="X"/>
    <x v="1"/>
  </r>
  <r>
    <x v="0"/>
    <s v="EARLY LITERACY SUPPO"/>
    <x v="0"/>
    <x v="9"/>
    <n v="1401401"/>
    <s v="1110-1000-7107T"/>
    <s v="Early Lit Sup Blk Grant S"/>
    <x v="0"/>
    <s v="Early Literacy Support Block Grant S"/>
    <x v="4"/>
    <s v="Tchr Sal-Reg Assgnmt"/>
    <s v="010-7810"/>
    <s v="GF-Other State"/>
    <m/>
    <m/>
    <n v="-8037.04"/>
    <m/>
    <n v="8037.04"/>
    <n v="0"/>
    <n v="-8037.04"/>
    <s v="X"/>
    <x v="3"/>
  </r>
  <r>
    <x v="0"/>
    <s v="EARLY LITERACY SUPPO"/>
    <x v="0"/>
    <x v="9"/>
    <n v="1401401"/>
    <s v="1110-1000-7107T"/>
    <s v="Early Lit Sup Blk Grant S"/>
    <x v="0"/>
    <s v="Early Literacy Support Block Grant S"/>
    <x v="30"/>
    <s v="Tchr Sal-Supple/Oth"/>
    <s v="010-7810"/>
    <s v="GF-Other State"/>
    <m/>
    <m/>
    <n v="-3422.48"/>
    <m/>
    <n v="3422.48"/>
    <n v="0"/>
    <n v="-3422.48"/>
    <s v="X"/>
    <x v="3"/>
  </r>
  <r>
    <x v="0"/>
    <s v="EARLY LITERACY SUPPO"/>
    <x v="0"/>
    <x v="9"/>
    <n v="1401401"/>
    <s v="1110-1000-7107T"/>
    <s v="Early Lit Sup Blk Grant S"/>
    <x v="0"/>
    <s v="Early Literacy Support Block Grant S"/>
    <x v="5"/>
    <s v="Tchr Asst Salaries"/>
    <s v="010-7810"/>
    <s v="GF-Other State"/>
    <m/>
    <m/>
    <n v="-4115.05"/>
    <m/>
    <n v="4115.05"/>
    <n v="0"/>
    <n v="-4115.05"/>
    <s v="X"/>
    <x v="3"/>
  </r>
  <r>
    <x v="0"/>
    <s v="EARLY LITERACY SUPPO"/>
    <x v="0"/>
    <x v="9"/>
    <n v="1401401"/>
    <s v="1110-1000-7107T"/>
    <s v="Early Lit Sup Blk Grant S"/>
    <x v="0"/>
    <s v="Early Literacy Support Block Grant S"/>
    <x v="6"/>
    <s v="STRS - Certificated"/>
    <s v="010-7810"/>
    <s v="GF-Other State"/>
    <m/>
    <m/>
    <n v="-2188.77"/>
    <m/>
    <n v="2188.77"/>
    <n v="0"/>
    <n v="-2188.77"/>
    <s v="X"/>
    <x v="4"/>
  </r>
  <r>
    <x v="0"/>
    <s v="EARLY LITERACY SUPPO"/>
    <x v="0"/>
    <x v="9"/>
    <n v="1401401"/>
    <s v="1110-1000-7107T"/>
    <s v="Early Lit Sup Blk Grant S"/>
    <x v="0"/>
    <s v="Early Literacy Support Block Grant S"/>
    <x v="7"/>
    <s v="Medicare-Certificatd"/>
    <s v="010-7810"/>
    <s v="GF-Other State"/>
    <m/>
    <m/>
    <n v="-222.79"/>
    <m/>
    <n v="222.79"/>
    <n v="0"/>
    <n v="-222.79"/>
    <s v="X"/>
    <x v="4"/>
  </r>
  <r>
    <x v="0"/>
    <s v="EARLY LITERACY SUPPO"/>
    <x v="0"/>
    <x v="9"/>
    <n v="1401401"/>
    <s v="1110-1000-7107T"/>
    <s v="Early Lit Sup Blk Grant S"/>
    <x v="0"/>
    <s v="Early Literacy Support Block Grant S"/>
    <x v="8"/>
    <s v="Ret InLieu-PARS-Cert"/>
    <s v="010-7810"/>
    <s v="GF-Other State"/>
    <m/>
    <m/>
    <n v="-154.32"/>
    <m/>
    <n v="154.32"/>
    <n v="0"/>
    <n v="-154.32"/>
    <s v="X"/>
    <x v="4"/>
  </r>
  <r>
    <x v="0"/>
    <s v="EARLY LITERACY SUPPO"/>
    <x v="0"/>
    <x v="9"/>
    <n v="1401401"/>
    <s v="1110-1000-7107T"/>
    <s v="Early Lit Sup Blk Grant S"/>
    <x v="0"/>
    <s v="Early Literacy Support Block Grant S"/>
    <x v="9"/>
    <s v="Health/Welfare-Cert"/>
    <s v="010-7810"/>
    <s v="GF-Other State"/>
    <m/>
    <m/>
    <n v="-1183.33"/>
    <m/>
    <n v="1183.33"/>
    <n v="0"/>
    <n v="-1183.33"/>
    <s v="X"/>
    <x v="4"/>
  </r>
  <r>
    <x v="0"/>
    <s v="EARLY LITERACY SUPPO"/>
    <x v="0"/>
    <x v="9"/>
    <n v="1401401"/>
    <s v="1110-1000-7107T"/>
    <s v="Early Lit Sup Blk Grant S"/>
    <x v="0"/>
    <s v="Early Literacy Support Block Grant S"/>
    <x v="10"/>
    <s v="Unemploy Insur-Cert"/>
    <s v="010-7810"/>
    <s v="GF-Other State"/>
    <m/>
    <m/>
    <n v="-76.84"/>
    <m/>
    <n v="76.84"/>
    <n v="0"/>
    <n v="-76.84"/>
    <s v="X"/>
    <x v="4"/>
  </r>
  <r>
    <x v="0"/>
    <s v="EARLY LITERACY SUPPO"/>
    <x v="0"/>
    <x v="9"/>
    <n v="1401401"/>
    <s v="1110-1000-7107T"/>
    <s v="Early Lit Sup Blk Grant S"/>
    <x v="0"/>
    <s v="Early Literacy Support Block Grant S"/>
    <x v="11"/>
    <s v="Workers Comp - Cert"/>
    <s v="010-7810"/>
    <s v="GF-Other State"/>
    <m/>
    <m/>
    <n v="-409.63"/>
    <m/>
    <n v="409.63"/>
    <n v="0"/>
    <n v="-409.63"/>
    <s v="X"/>
    <x v="4"/>
  </r>
  <r>
    <x v="0"/>
    <s v="EARLY LITERACY SUPPO"/>
    <x v="0"/>
    <x v="9"/>
    <n v="1401401"/>
    <s v="1110-1000-7107T"/>
    <s v="Early Lit Sup Blk Grant S"/>
    <x v="0"/>
    <s v="Early Literacy Support Block Grant S"/>
    <x v="12"/>
    <s v="OPEB,Alloc-Cert"/>
    <s v="010-7810"/>
    <s v="GF-Other State"/>
    <m/>
    <m/>
    <n v="-375"/>
    <m/>
    <n v="375"/>
    <n v="0"/>
    <n v="-375"/>
    <s v="X"/>
    <x v="4"/>
  </r>
  <r>
    <x v="0"/>
    <s v="EARLY LITERACY SUPPO"/>
    <x v="0"/>
    <x v="9"/>
    <n v="1401401"/>
    <s v="1110-7210-7107T"/>
    <s v="Early Lit Sup Blk Grant S"/>
    <x v="0"/>
    <s v="Early Literacy Support Block Grant S"/>
    <x v="2"/>
    <s v="Ind Support-Gen Fund"/>
    <s v="010-7810"/>
    <s v="GF-Other State"/>
    <m/>
    <m/>
    <m/>
    <m/>
    <n v="880.05"/>
    <n v="-880.05"/>
    <n v="-880.05"/>
    <s v="X"/>
    <x v="1"/>
  </r>
  <r>
    <x v="0"/>
    <s v="EARLY LITERACY SUPPO"/>
    <x v="0"/>
    <x v="9"/>
    <n v="1465801"/>
    <s v="1110-1000-7107T"/>
    <s v="Early Lit Sup Blk Grant S"/>
    <x v="0"/>
    <s v="Early Literacy Support Block Grant S"/>
    <x v="30"/>
    <s v="Tchr Sal-Supple/Oth"/>
    <s v="010-7810"/>
    <s v="GF-Other State"/>
    <m/>
    <m/>
    <n v="-227.79"/>
    <m/>
    <n v="227.79"/>
    <n v="0"/>
    <n v="-227.79"/>
    <s v="X"/>
    <x v="3"/>
  </r>
  <r>
    <x v="0"/>
    <s v="EARLY LITERACY SUPPO"/>
    <x v="0"/>
    <x v="9"/>
    <n v="1465801"/>
    <s v="1110-1000-7107T"/>
    <s v="Early Lit Sup Blk Grant S"/>
    <x v="0"/>
    <s v="Early Literacy Support Block Grant S"/>
    <x v="6"/>
    <s v="STRS - Certificated"/>
    <s v="010-7810"/>
    <s v="GF-Other State"/>
    <m/>
    <m/>
    <n v="-43.51"/>
    <m/>
    <n v="43.51"/>
    <n v="0"/>
    <n v="-43.51"/>
    <s v="X"/>
    <x v="4"/>
  </r>
  <r>
    <x v="0"/>
    <s v="EARLY LITERACY SUPPO"/>
    <x v="0"/>
    <x v="9"/>
    <n v="1465801"/>
    <s v="1110-1000-7107T"/>
    <s v="Early Lit Sup Blk Grant S"/>
    <x v="0"/>
    <s v="Early Literacy Support Block Grant S"/>
    <x v="7"/>
    <s v="Medicare-Certificatd"/>
    <s v="010-7810"/>
    <s v="GF-Other State"/>
    <m/>
    <m/>
    <n v="-2.91"/>
    <m/>
    <n v="2.91"/>
    <n v="0"/>
    <n v="-2.91"/>
    <s v="X"/>
    <x v="4"/>
  </r>
  <r>
    <x v="0"/>
    <s v="EARLY LITERACY SUPPO"/>
    <x v="0"/>
    <x v="9"/>
    <n v="1465801"/>
    <s v="1110-1000-7107T"/>
    <s v="Early Lit Sup Blk Grant S"/>
    <x v="0"/>
    <s v="Early Literacy Support Block Grant S"/>
    <x v="10"/>
    <s v="Unemploy Insur-Cert"/>
    <s v="010-7810"/>
    <s v="GF-Other State"/>
    <m/>
    <m/>
    <n v="-1.01"/>
    <m/>
    <n v="1.01"/>
    <n v="0"/>
    <n v="-1.01"/>
    <s v="X"/>
    <x v="4"/>
  </r>
  <r>
    <x v="0"/>
    <s v="EARLY LITERACY SUPPO"/>
    <x v="0"/>
    <x v="9"/>
    <n v="1465801"/>
    <s v="1110-1000-7107T"/>
    <s v="Early Lit Sup Blk Grant S"/>
    <x v="0"/>
    <s v="Early Literacy Support Block Grant S"/>
    <x v="11"/>
    <s v="Workers Comp - Cert"/>
    <s v="010-7810"/>
    <s v="GF-Other State"/>
    <m/>
    <m/>
    <n v="-5.99"/>
    <m/>
    <n v="5.99"/>
    <n v="0"/>
    <n v="-5.99"/>
    <s v="X"/>
    <x v="4"/>
  </r>
  <r>
    <x v="0"/>
    <s v="EARLY LITERACY SUPPO"/>
    <x v="0"/>
    <x v="9"/>
    <n v="1465801"/>
    <s v="1110-7210-7107T"/>
    <s v="Early Lit Sup Blk Grant S"/>
    <x v="0"/>
    <s v="Early Literacy Support Block Grant S"/>
    <x v="2"/>
    <s v="Ind Support-Gen Fund"/>
    <s v="010-7810"/>
    <s v="GF-Other State"/>
    <m/>
    <m/>
    <m/>
    <m/>
    <n v="12.26"/>
    <n v="-12.26"/>
    <n v="-12.26"/>
    <s v="X"/>
    <x v="1"/>
  </r>
  <r>
    <x v="0"/>
    <s v="EARLY LITERACY SUPPO"/>
    <x v="0"/>
    <x v="9"/>
    <n v="1764401"/>
    <s v="1110-1000-7107T"/>
    <s v="Early Lit Sup Blk Grant S"/>
    <x v="0"/>
    <s v="Early Literacy Support Block Grant S"/>
    <x v="19"/>
    <s v="Instruct Aides-Reg"/>
    <s v="010-7810"/>
    <s v="GF-Other State"/>
    <m/>
    <m/>
    <n v="-6039.97"/>
    <m/>
    <n v="6039.97"/>
    <n v="0"/>
    <n v="-6039.97"/>
    <s v="X"/>
    <x v="6"/>
  </r>
  <r>
    <x v="0"/>
    <s v="EARLY LITERACY SUPPO"/>
    <x v="0"/>
    <x v="9"/>
    <n v="1764401"/>
    <s v="1110-1000-7107T"/>
    <s v="Early Lit Sup Blk Grant S"/>
    <x v="0"/>
    <s v="Early Literacy Support Block Grant S"/>
    <x v="20"/>
    <s v="PERS - Classified"/>
    <s v="010-7810"/>
    <s v="GF-Other State"/>
    <m/>
    <m/>
    <n v="-1532.34"/>
    <m/>
    <n v="1532.34"/>
    <n v="0"/>
    <n v="-1532.34"/>
    <s v="X"/>
    <x v="4"/>
  </r>
  <r>
    <x v="0"/>
    <s v="EARLY LITERACY SUPPO"/>
    <x v="0"/>
    <x v="9"/>
    <n v="1764401"/>
    <s v="1110-1000-7107T"/>
    <s v="Early Lit Sup Blk Grant S"/>
    <x v="0"/>
    <s v="Early Literacy Support Block Grant S"/>
    <x v="21"/>
    <s v="Social Sec-Classfd"/>
    <s v="010-7810"/>
    <s v="GF-Other State"/>
    <m/>
    <m/>
    <n v="-362.06"/>
    <m/>
    <n v="362.06"/>
    <n v="0"/>
    <n v="-362.06"/>
    <s v="X"/>
    <x v="4"/>
  </r>
  <r>
    <x v="0"/>
    <s v="EARLY LITERACY SUPPO"/>
    <x v="0"/>
    <x v="9"/>
    <n v="1764401"/>
    <s v="1110-1000-7107T"/>
    <s v="Early Lit Sup Blk Grant S"/>
    <x v="0"/>
    <s v="Early Literacy Support Block Grant S"/>
    <x v="22"/>
    <s v="Medicare-Classified"/>
    <s v="010-7810"/>
    <s v="GF-Other State"/>
    <m/>
    <m/>
    <n v="-84.66"/>
    <m/>
    <n v="84.66"/>
    <n v="0"/>
    <n v="-84.66"/>
    <s v="X"/>
    <x v="4"/>
  </r>
  <r>
    <x v="0"/>
    <s v="EARLY LITERACY SUPPO"/>
    <x v="0"/>
    <x v="9"/>
    <n v="1764401"/>
    <s v="1110-1000-7107T"/>
    <s v="Early Lit Sup Blk Grant S"/>
    <x v="0"/>
    <s v="Early Literacy Support Block Grant S"/>
    <x v="16"/>
    <s v="Health/Welfare-Class"/>
    <s v="010-7810"/>
    <s v="GF-Other State"/>
    <m/>
    <m/>
    <n v="-2366.66"/>
    <m/>
    <n v="2366.66"/>
    <n v="0"/>
    <n v="-2366.66"/>
    <s v="X"/>
    <x v="4"/>
  </r>
  <r>
    <x v="0"/>
    <s v="EARLY LITERACY SUPPO"/>
    <x v="0"/>
    <x v="9"/>
    <n v="1764401"/>
    <s v="1110-1000-7107T"/>
    <s v="Early Lit Sup Blk Grant S"/>
    <x v="0"/>
    <s v="Early Literacy Support Block Grant S"/>
    <x v="23"/>
    <s v="Unemploy Insur-Class"/>
    <s v="010-7810"/>
    <s v="GF-Other State"/>
    <m/>
    <m/>
    <n v="-29.21"/>
    <m/>
    <n v="29.21"/>
    <n v="0"/>
    <n v="-29.21"/>
    <s v="X"/>
    <x v="4"/>
  </r>
  <r>
    <x v="0"/>
    <s v="EARLY LITERACY SUPPO"/>
    <x v="0"/>
    <x v="9"/>
    <n v="1764401"/>
    <s v="1110-1000-7107T"/>
    <s v="Early Lit Sup Blk Grant S"/>
    <x v="0"/>
    <s v="Early Literacy Support Block Grant S"/>
    <x v="24"/>
    <s v="Workers Comp - Class"/>
    <s v="010-7810"/>
    <s v="GF-Other State"/>
    <m/>
    <m/>
    <n v="-158.85"/>
    <m/>
    <n v="158.85"/>
    <n v="0"/>
    <n v="-158.85"/>
    <s v="X"/>
    <x v="4"/>
  </r>
  <r>
    <x v="0"/>
    <s v="EARLY LITERACY SUPPO"/>
    <x v="0"/>
    <x v="9"/>
    <n v="1764401"/>
    <s v="1110-1000-7107T"/>
    <s v="Early Lit Sup Blk Grant S"/>
    <x v="0"/>
    <s v="Early Literacy Support Block Grant S"/>
    <x v="17"/>
    <s v="OPEB,Alloc-Class"/>
    <s v="010-7810"/>
    <s v="GF-Other State"/>
    <m/>
    <m/>
    <n v="-750"/>
    <m/>
    <n v="750"/>
    <n v="0"/>
    <n v="-750"/>
    <s v="X"/>
    <x v="4"/>
  </r>
  <r>
    <x v="0"/>
    <s v="EARLY LITERACY SUPPO"/>
    <x v="0"/>
    <x v="9"/>
    <n v="1764401"/>
    <s v="1110-1000-7107T"/>
    <s v="Early Lit Sup Blk Grant S"/>
    <x v="0"/>
    <s v="Early Literacy Support Block Grant S"/>
    <x v="1"/>
    <s v="Instr Mat-Gen Purp"/>
    <s v="010-7810"/>
    <s v="GF-Other State"/>
    <m/>
    <m/>
    <m/>
    <n v="15460.86"/>
    <m/>
    <n v="-15460.86"/>
    <n v="-15460.86"/>
    <s v="X"/>
    <x v="0"/>
  </r>
  <r>
    <x v="0"/>
    <s v="EARLY LITERACY SUPPO"/>
    <x v="0"/>
    <x v="9"/>
    <n v="1764401"/>
    <s v="1110-7210-7107T"/>
    <s v="Early Lit Sup Blk Grant S"/>
    <x v="0"/>
    <s v="Early Literacy Support Block Grant S"/>
    <x v="2"/>
    <s v="Ind Support-Gen Fund"/>
    <s v="010-7810"/>
    <s v="GF-Other State"/>
    <m/>
    <m/>
    <m/>
    <m/>
    <n v="493.69"/>
    <n v="-493.69"/>
    <n v="-493.69"/>
    <s v="X"/>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E2A3D1A-683D-49A6-A716-A9CAFAD674FA}"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H49" firstHeaderRow="0" firstDataRow="1" firstDataCol="1" rowPageCount="4" colPageCount="1"/>
  <pivotFields count="22">
    <pivotField axis="axisPage" showAll="0">
      <items count="2">
        <item x="0"/>
        <item t="default"/>
      </items>
    </pivotField>
    <pivotField showAll="0"/>
    <pivotField axis="axisPage" showAll="0">
      <items count="11">
        <item m="1" x="5"/>
        <item m="1" x="2"/>
        <item m="1" x="6"/>
        <item m="1" x="9"/>
        <item m="1" x="1"/>
        <item m="1" x="3"/>
        <item m="1" x="4"/>
        <item m="1" x="7"/>
        <item m="1" x="8"/>
        <item x="0"/>
        <item t="default"/>
      </items>
    </pivotField>
    <pivotField axis="axisPage" multipleItemSelectionAllowed="1" showAll="0">
      <items count="12">
        <item m="1" x="10"/>
        <item x="0"/>
        <item x="1"/>
        <item x="2"/>
        <item x="3"/>
        <item x="4"/>
        <item x="5"/>
        <item x="6"/>
        <item x="7"/>
        <item x="8"/>
        <item x="9"/>
        <item t="default"/>
      </items>
    </pivotField>
    <pivotField showAll="0"/>
    <pivotField showAll="0"/>
    <pivotField showAll="0"/>
    <pivotField axis="axisPage" multipleItemSelectionAllowed="1" showAll="0">
      <items count="4">
        <item h="1" x="1"/>
        <item x="0"/>
        <item x="2"/>
        <item t="default"/>
      </items>
    </pivotField>
    <pivotField showAll="0"/>
    <pivotField axis="axisRow"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showAll="0"/>
    <pivotField showAll="0"/>
    <pivotField showAll="0"/>
    <pivotField dataField="1" showAll="0"/>
    <pivotField dataField="1" showAll="0"/>
    <pivotField dataField="1" showAll="0"/>
    <pivotField dataField="1" showAll="0"/>
    <pivotField dataField="1" showAll="0"/>
    <pivotField dataField="1" numFmtId="167" showAll="0"/>
    <pivotField dataField="1" numFmtId="167" showAll="0"/>
    <pivotField showAll="0"/>
    <pivotField axis="axisRow" showAll="0">
      <items count="8">
        <item x="3"/>
        <item x="6"/>
        <item x="4"/>
        <item x="0"/>
        <item x="2"/>
        <item x="1"/>
        <item h="1" x="5"/>
        <item t="default"/>
      </items>
    </pivotField>
  </pivotFields>
  <rowFields count="2">
    <field x="21"/>
    <field x="9"/>
  </rowFields>
  <rowItems count="43">
    <i>
      <x/>
    </i>
    <i r="1">
      <x v="4"/>
    </i>
    <i r="1">
      <x v="5"/>
    </i>
    <i r="1">
      <x v="27"/>
    </i>
    <i r="1">
      <x v="30"/>
    </i>
    <i r="1">
      <x v="32"/>
    </i>
    <i r="1">
      <x v="33"/>
    </i>
    <i r="1">
      <x v="35"/>
    </i>
    <i r="1">
      <x v="36"/>
    </i>
    <i>
      <x v="1"/>
    </i>
    <i r="1">
      <x v="19"/>
    </i>
    <i>
      <x v="2"/>
    </i>
    <i r="1">
      <x v="6"/>
    </i>
    <i r="1">
      <x v="7"/>
    </i>
    <i r="1">
      <x v="8"/>
    </i>
    <i r="1">
      <x v="9"/>
    </i>
    <i r="1">
      <x v="10"/>
    </i>
    <i r="1">
      <x v="11"/>
    </i>
    <i r="1">
      <x v="12"/>
    </i>
    <i r="1">
      <x v="16"/>
    </i>
    <i r="1">
      <x v="17"/>
    </i>
    <i r="1">
      <x v="20"/>
    </i>
    <i r="1">
      <x v="21"/>
    </i>
    <i r="1">
      <x v="22"/>
    </i>
    <i r="1">
      <x v="23"/>
    </i>
    <i r="1">
      <x v="24"/>
    </i>
    <i r="1">
      <x v="25"/>
    </i>
    <i r="1">
      <x v="29"/>
    </i>
    <i>
      <x v="3"/>
    </i>
    <i r="1">
      <x/>
    </i>
    <i r="1">
      <x v="1"/>
    </i>
    <i r="1">
      <x v="26"/>
    </i>
    <i r="1">
      <x v="28"/>
    </i>
    <i r="1">
      <x v="31"/>
    </i>
    <i r="1">
      <x v="34"/>
    </i>
    <i>
      <x v="4"/>
    </i>
    <i r="1">
      <x v="3"/>
    </i>
    <i r="1">
      <x v="13"/>
    </i>
    <i r="1">
      <x v="14"/>
    </i>
    <i r="1">
      <x v="15"/>
    </i>
    <i>
      <x v="5"/>
    </i>
    <i r="1">
      <x v="2"/>
    </i>
    <i t="grand">
      <x/>
    </i>
  </rowItems>
  <colFields count="1">
    <field x="-2"/>
  </colFields>
  <colItems count="7">
    <i>
      <x/>
    </i>
    <i i="1">
      <x v="1"/>
    </i>
    <i i="2">
      <x v="2"/>
    </i>
    <i i="3">
      <x v="3"/>
    </i>
    <i i="4">
      <x v="4"/>
    </i>
    <i i="5">
      <x v="5"/>
    </i>
    <i i="6">
      <x v="6"/>
    </i>
  </colItems>
  <pageFields count="4">
    <pageField fld="0" hier="-1"/>
    <pageField fld="2" hier="-1"/>
    <pageField fld="3" hier="-1"/>
    <pageField fld="7" hier="-1"/>
  </pageFields>
  <dataFields count="7">
    <dataField name="Sum of Carry_x000a_Over" fld="13" baseField="0" baseItem="0"/>
    <dataField name="Sum of Current_x000a_Modified_x000a_Budget" fld="14" baseField="0" baseItem="0"/>
    <dataField name="Sum of Payroll _x000a_Encumbrances" fld="15" baseField="0" baseItem="0"/>
    <dataField name="Sum of Actuals" fld="17" baseField="0" baseItem="0"/>
    <dataField name="Sum of Commitments" fld="16" baseField="0" baseItem="0"/>
    <dataField name="Sum of Available Budget_x000a_(Payroll Encumbrance _x000a_Deducted)" fld="18" baseField="0" baseItem="0"/>
    <dataField name="Sum of Available Budget _x000a_(Payroll Encumbrance _x000a_Not Deducted)" fld="19" baseField="0" baseItem="0"/>
  </dataFields>
  <formats count="6">
    <format dxfId="81">
      <pivotArea outline="0" collapsedLevelsAreSubtotals="1" fieldPosition="0"/>
    </format>
    <format dxfId="80">
      <pivotArea outline="0" collapsedLevelsAreSubtotals="1" fieldPosition="0">
        <references count="1">
          <reference field="4294967294" count="6" selected="0">
            <x v="1"/>
            <x v="2"/>
            <x v="3"/>
            <x v="4"/>
            <x v="5"/>
            <x v="6"/>
          </reference>
        </references>
      </pivotArea>
    </format>
    <format dxfId="79">
      <pivotArea dataOnly="0" labelOnly="1" outline="0" fieldPosition="0">
        <references count="1">
          <reference field="4294967294" count="6">
            <x v="1"/>
            <x v="2"/>
            <x v="3"/>
            <x v="4"/>
            <x v="5"/>
            <x v="6"/>
          </reference>
        </references>
      </pivotArea>
    </format>
    <format dxfId="78">
      <pivotArea dataOnly="0" labelOnly="1" outline="0" fieldPosition="0">
        <references count="1">
          <reference field="4294967294" count="1">
            <x v="6"/>
          </reference>
        </references>
      </pivotArea>
    </format>
    <format dxfId="77">
      <pivotArea dataOnly="0" labelOnly="1" outline="0" fieldPosition="0">
        <references count="1">
          <reference field="4294967294" count="1">
            <x v="6"/>
          </reference>
        </references>
      </pivotArea>
    </format>
    <format dxfId="76">
      <pivotArea field="21" grandRow="1" outline="0" collapsedLevelsAreSubtotals="1"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6D7DB20-280A-4D80-B97F-8BDC94AFFF4A}" name="PivotTable3" cacheId="1"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5:D53" firstHeaderRow="2" firstDataRow="2" firstDataCol="3" rowPageCount="3" colPageCount="1"/>
  <pivotFields count="37">
    <pivotField compact="0" outline="0" showAll="0"/>
    <pivotField compact="0" outline="0" showAll="0"/>
    <pivotField compact="0" outline="0" showAll="0"/>
    <pivotField compact="0" outline="0" showAll="0"/>
    <pivotField axis="axisPage" compact="0" outline="0" multipleItemSelectionAllowed="1" showAll="0">
      <items count="2">
        <item x="0"/>
        <item t="default"/>
      </items>
    </pivotField>
    <pivotField compact="0" outline="0" showAll="0"/>
    <pivotField compact="0" outline="0" showAll="0"/>
    <pivotField compact="0" outline="0" showAll="0"/>
    <pivotField compact="0" outline="0" showAll="0"/>
    <pivotField axis="axisPage" compact="0" outline="0" multipleItemSelectionAllowed="1" showAll="0">
      <items count="10">
        <item x="6"/>
        <item x="7"/>
        <item x="8"/>
        <item h="1" x="0"/>
        <item h="1" x="1"/>
        <item h="1" x="2"/>
        <item h="1" x="3"/>
        <item h="1" x="4"/>
        <item h="1" x="5"/>
        <item t="default"/>
      </items>
    </pivotField>
    <pivotField compact="0" numFmtId="14" outline="0" showAll="0"/>
    <pivotField compact="0" outline="0" showAll="0"/>
    <pivotField dataField="1" compact="0" numFmtId="4" outline="0" showAll="0"/>
    <pivotField axis="axisPage" compact="0" outline="0" multipleItemSelectionAllowed="1"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numFmtId="168"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7">
        <item x="0"/>
        <item x="4"/>
        <item x="1"/>
        <item x="2"/>
        <item x="5"/>
        <item x="3"/>
        <item t="default"/>
      </items>
    </pivotField>
    <pivotField axis="axisRow" compact="0" outline="0" showAll="0">
      <items count="7">
        <item x="2"/>
        <item x="1"/>
        <item x="3"/>
        <item x="4"/>
        <item x="0"/>
        <item x="5"/>
        <item t="default"/>
      </items>
      <extLst>
        <ext xmlns:x14="http://schemas.microsoft.com/office/spreadsheetml/2009/9/main" uri="{2946ED86-A175-432a-8AC1-64E0C546D7DE}">
          <x14:pivotField fillDownLabels="1"/>
        </ext>
      </extLst>
    </pivotField>
    <pivotField axis="axisRow" compact="0" outline="0" showAll="0">
      <items count="25">
        <item x="12"/>
        <item x="5"/>
        <item x="6"/>
        <item x="13"/>
        <item x="11"/>
        <item x="14"/>
        <item x="3"/>
        <item x="16"/>
        <item x="9"/>
        <item x="10"/>
        <item x="15"/>
        <item x="20"/>
        <item x="4"/>
        <item x="17"/>
        <item x="2"/>
        <item x="1"/>
        <item x="0"/>
        <item x="7"/>
        <item x="18"/>
        <item x="8"/>
        <item x="19"/>
        <item x="21"/>
        <item x="22"/>
        <item m="1" x="23"/>
        <item t="default"/>
      </items>
    </pivotField>
  </pivotFields>
  <rowFields count="3">
    <field x="34"/>
    <field x="35"/>
    <field x="36"/>
  </rowFields>
  <rowItems count="47">
    <i>
      <x/>
      <x v="1"/>
      <x v="15"/>
    </i>
    <i r="2">
      <x v="16"/>
    </i>
    <i r="2">
      <x v="21"/>
    </i>
    <i t="default" r="1">
      <x v="1"/>
    </i>
    <i r="1">
      <x v="4"/>
      <x v="21"/>
    </i>
    <i t="default" r="1">
      <x v="4"/>
    </i>
    <i t="default">
      <x/>
    </i>
    <i>
      <x v="1"/>
      <x v="3"/>
      <x v="5"/>
    </i>
    <i t="default" r="1">
      <x v="3"/>
    </i>
    <i t="default">
      <x v="1"/>
    </i>
    <i>
      <x v="2"/>
      <x v="1"/>
      <x v="1"/>
    </i>
    <i r="2">
      <x v="6"/>
    </i>
    <i r="2">
      <x v="8"/>
    </i>
    <i r="2">
      <x v="12"/>
    </i>
    <i r="2">
      <x v="14"/>
    </i>
    <i r="2">
      <x v="17"/>
    </i>
    <i r="2">
      <x v="19"/>
    </i>
    <i t="default" r="1">
      <x v="1"/>
    </i>
    <i r="1">
      <x v="3"/>
      <x v="2"/>
    </i>
    <i r="2">
      <x v="7"/>
    </i>
    <i r="2">
      <x v="9"/>
    </i>
    <i r="2">
      <x v="10"/>
    </i>
    <i r="2">
      <x v="13"/>
    </i>
    <i r="2">
      <x v="18"/>
    </i>
    <i r="2">
      <x v="20"/>
    </i>
    <i t="default" r="1">
      <x v="3"/>
    </i>
    <i r="1">
      <x v="4"/>
      <x v="6"/>
    </i>
    <i r="2">
      <x v="14"/>
    </i>
    <i r="2">
      <x v="17"/>
    </i>
    <i r="2">
      <x v="19"/>
    </i>
    <i t="default" r="1">
      <x v="4"/>
    </i>
    <i t="default">
      <x v="2"/>
    </i>
    <i>
      <x v="3"/>
      <x/>
      <x v="4"/>
    </i>
    <i t="default" r="1">
      <x/>
    </i>
    <i r="1">
      <x v="3"/>
      <x v="4"/>
    </i>
    <i t="default" r="1">
      <x v="3"/>
    </i>
    <i t="default">
      <x v="3"/>
    </i>
    <i>
      <x v="5"/>
      <x/>
      <x v="3"/>
    </i>
    <i t="default" r="1">
      <x/>
    </i>
    <i r="1">
      <x v="1"/>
      <x v="3"/>
    </i>
    <i t="default" r="1">
      <x v="1"/>
    </i>
    <i r="1">
      <x v="3"/>
      <x v="3"/>
    </i>
    <i t="default" r="1">
      <x v="3"/>
    </i>
    <i r="1">
      <x v="4"/>
      <x v="3"/>
    </i>
    <i t="default" r="1">
      <x v="4"/>
    </i>
    <i t="default">
      <x v="5"/>
    </i>
    <i t="grand">
      <x/>
    </i>
  </rowItems>
  <colItems count="1">
    <i/>
  </colItems>
  <pageFields count="3">
    <pageField fld="4" hier="-1"/>
    <pageField fld="13" hier="-1"/>
    <pageField fld="9" hier="-1"/>
  </pageFields>
  <dataFields count="1">
    <dataField name="Sum of Transaction Currency" fld="12" baseField="0" baseItem="0"/>
  </dataFields>
  <formats count="31">
    <format dxfId="40">
      <pivotArea outline="0" fieldPosition="0">
        <references count="1">
          <reference field="34" count="1" selected="0" defaultSubtotal="1">
            <x v="0"/>
          </reference>
        </references>
      </pivotArea>
    </format>
    <format dxfId="39">
      <pivotArea outline="0" fieldPosition="0">
        <references count="1">
          <reference field="34" count="1" selected="0" defaultSubtotal="1">
            <x v="1"/>
          </reference>
        </references>
      </pivotArea>
    </format>
    <format dxfId="38">
      <pivotArea outline="0" fieldPosition="0">
        <references count="1">
          <reference field="34" count="1" selected="0" defaultSubtotal="1">
            <x v="2"/>
          </reference>
        </references>
      </pivotArea>
    </format>
    <format dxfId="37">
      <pivotArea outline="0" fieldPosition="0">
        <references count="1">
          <reference field="34" count="1" selected="0" defaultSubtotal="1">
            <x v="3"/>
          </reference>
        </references>
      </pivotArea>
    </format>
    <format dxfId="36">
      <pivotArea outline="0" fieldPosition="0">
        <references count="1">
          <reference field="34" count="1" selected="0" defaultSubtotal="1">
            <x v="4"/>
          </reference>
        </references>
      </pivotArea>
    </format>
    <format dxfId="35">
      <pivotArea outline="0" fieldPosition="0">
        <references count="1">
          <reference field="34" count="1" selected="0" defaultSubtotal="1">
            <x v="5"/>
          </reference>
        </references>
      </pivotArea>
    </format>
    <format dxfId="34">
      <pivotArea grandRow="1" outline="0" collapsedLevelsAreSubtotals="1" fieldPosition="0"/>
    </format>
    <format dxfId="33">
      <pivotArea outline="0" fieldPosition="0">
        <references count="2">
          <reference field="34" count="1" selected="0">
            <x v="0"/>
          </reference>
          <reference field="35" count="1" selected="0" defaultSubtotal="1">
            <x v="1"/>
          </reference>
        </references>
      </pivotArea>
    </format>
    <format dxfId="32">
      <pivotArea dataOnly="0" labelOnly="1" outline="0" fieldPosition="0">
        <references count="2">
          <reference field="34" count="1" selected="0">
            <x v="0"/>
          </reference>
          <reference field="35" count="1" defaultSubtotal="1">
            <x v="1"/>
          </reference>
        </references>
      </pivotArea>
    </format>
    <format dxfId="31">
      <pivotArea outline="0" fieldPosition="0">
        <references count="2">
          <reference field="34" count="1" selected="0">
            <x v="0"/>
          </reference>
          <reference field="35" count="1" selected="0" defaultSubtotal="1">
            <x v="4"/>
          </reference>
        </references>
      </pivotArea>
    </format>
    <format dxfId="30">
      <pivotArea dataOnly="0" labelOnly="1" outline="0" fieldPosition="0">
        <references count="2">
          <reference field="34" count="1" selected="0">
            <x v="0"/>
          </reference>
          <reference field="35" count="1" defaultSubtotal="1">
            <x v="4"/>
          </reference>
        </references>
      </pivotArea>
    </format>
    <format dxfId="29">
      <pivotArea outline="0" fieldPosition="0">
        <references count="2">
          <reference field="34" count="1" selected="0">
            <x v="1"/>
          </reference>
          <reference field="35" count="1" selected="0" defaultSubtotal="1">
            <x v="3"/>
          </reference>
        </references>
      </pivotArea>
    </format>
    <format dxfId="28">
      <pivotArea dataOnly="0" labelOnly="1" outline="0" fieldPosition="0">
        <references count="2">
          <reference field="34" count="1" selected="0">
            <x v="1"/>
          </reference>
          <reference field="35" count="1" defaultSubtotal="1">
            <x v="3"/>
          </reference>
        </references>
      </pivotArea>
    </format>
    <format dxfId="27">
      <pivotArea outline="0" fieldPosition="0">
        <references count="2">
          <reference field="34" count="1" selected="0">
            <x v="2"/>
          </reference>
          <reference field="35" count="1" selected="0" defaultSubtotal="1">
            <x v="1"/>
          </reference>
        </references>
      </pivotArea>
    </format>
    <format dxfId="26">
      <pivotArea dataOnly="0" labelOnly="1" outline="0" fieldPosition="0">
        <references count="2">
          <reference field="34" count="1" selected="0">
            <x v="2"/>
          </reference>
          <reference field="35" count="1" defaultSubtotal="1">
            <x v="1"/>
          </reference>
        </references>
      </pivotArea>
    </format>
    <format dxfId="25">
      <pivotArea outline="0" fieldPosition="0">
        <references count="2">
          <reference field="34" count="1" selected="0">
            <x v="2"/>
          </reference>
          <reference field="35" count="1" selected="0" defaultSubtotal="1">
            <x v="3"/>
          </reference>
        </references>
      </pivotArea>
    </format>
    <format dxfId="24">
      <pivotArea dataOnly="0" labelOnly="1" outline="0" fieldPosition="0">
        <references count="2">
          <reference field="34" count="1" selected="0">
            <x v="2"/>
          </reference>
          <reference field="35" count="1" defaultSubtotal="1">
            <x v="3"/>
          </reference>
        </references>
      </pivotArea>
    </format>
    <format dxfId="23">
      <pivotArea outline="0" fieldPosition="0">
        <references count="2">
          <reference field="34" count="1" selected="0">
            <x v="2"/>
          </reference>
          <reference field="35" count="1" selected="0" defaultSubtotal="1">
            <x v="4"/>
          </reference>
        </references>
      </pivotArea>
    </format>
    <format dxfId="22">
      <pivotArea dataOnly="0" labelOnly="1" outline="0" fieldPosition="0">
        <references count="2">
          <reference field="34" count="1" selected="0">
            <x v="2"/>
          </reference>
          <reference field="35" count="1" defaultSubtotal="1">
            <x v="4"/>
          </reference>
        </references>
      </pivotArea>
    </format>
    <format dxfId="21">
      <pivotArea outline="0" fieldPosition="0">
        <references count="2">
          <reference field="34" count="1" selected="0">
            <x v="3"/>
          </reference>
          <reference field="35" count="1" selected="0" defaultSubtotal="1">
            <x v="0"/>
          </reference>
        </references>
      </pivotArea>
    </format>
    <format dxfId="20">
      <pivotArea dataOnly="0" labelOnly="1" outline="0" fieldPosition="0">
        <references count="2">
          <reference field="34" count="1" selected="0">
            <x v="3"/>
          </reference>
          <reference field="35" count="1" defaultSubtotal="1">
            <x v="0"/>
          </reference>
        </references>
      </pivotArea>
    </format>
    <format dxfId="19">
      <pivotArea outline="0" fieldPosition="0">
        <references count="2">
          <reference field="34" count="1" selected="0">
            <x v="3"/>
          </reference>
          <reference field="35" count="1" selected="0" defaultSubtotal="1">
            <x v="3"/>
          </reference>
        </references>
      </pivotArea>
    </format>
    <format dxfId="18">
      <pivotArea dataOnly="0" labelOnly="1" outline="0" fieldPosition="0">
        <references count="2">
          <reference field="34" count="1" selected="0">
            <x v="3"/>
          </reference>
          <reference field="35" count="1" defaultSubtotal="1">
            <x v="3"/>
          </reference>
        </references>
      </pivotArea>
    </format>
    <format dxfId="17">
      <pivotArea outline="0" fieldPosition="0">
        <references count="2">
          <reference field="34" count="1" selected="0">
            <x v="5"/>
          </reference>
          <reference field="35" count="1" selected="0" defaultSubtotal="1">
            <x v="0"/>
          </reference>
        </references>
      </pivotArea>
    </format>
    <format dxfId="16">
      <pivotArea dataOnly="0" labelOnly="1" outline="0" fieldPosition="0">
        <references count="2">
          <reference field="34" count="1" selected="0">
            <x v="5"/>
          </reference>
          <reference field="35" count="1" defaultSubtotal="1">
            <x v="0"/>
          </reference>
        </references>
      </pivotArea>
    </format>
    <format dxfId="15">
      <pivotArea outline="0" fieldPosition="0">
        <references count="2">
          <reference field="34" count="1" selected="0">
            <x v="5"/>
          </reference>
          <reference field="35" count="1" selected="0" defaultSubtotal="1">
            <x v="1"/>
          </reference>
        </references>
      </pivotArea>
    </format>
    <format dxfId="14">
      <pivotArea dataOnly="0" labelOnly="1" outline="0" fieldPosition="0">
        <references count="2">
          <reference field="34" count="1" selected="0">
            <x v="5"/>
          </reference>
          <reference field="35" count="1" defaultSubtotal="1">
            <x v="1"/>
          </reference>
        </references>
      </pivotArea>
    </format>
    <format dxfId="13">
      <pivotArea outline="0" fieldPosition="0">
        <references count="2">
          <reference field="34" count="1" selected="0">
            <x v="5"/>
          </reference>
          <reference field="35" count="1" selected="0" defaultSubtotal="1">
            <x v="3"/>
          </reference>
        </references>
      </pivotArea>
    </format>
    <format dxfId="12">
      <pivotArea dataOnly="0" labelOnly="1" outline="0" fieldPosition="0">
        <references count="2">
          <reference field="34" count="1" selected="0">
            <x v="5"/>
          </reference>
          <reference field="35" count="1" defaultSubtotal="1">
            <x v="3"/>
          </reference>
        </references>
      </pivotArea>
    </format>
    <format dxfId="11">
      <pivotArea outline="0" fieldPosition="0">
        <references count="2">
          <reference field="34" count="1" selected="0">
            <x v="5"/>
          </reference>
          <reference field="35" count="1" selected="0" defaultSubtotal="1">
            <x v="4"/>
          </reference>
        </references>
      </pivotArea>
    </format>
    <format dxfId="10">
      <pivotArea dataOnly="0" labelOnly="1" outline="0" fieldPosition="0">
        <references count="2">
          <reference field="34" count="1" selected="0">
            <x v="5"/>
          </reference>
          <reference field="35" count="1" defaultSubtotal="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B86CEF2-53A8-47F2-BB82-746644AC99A8}" name="PivotTable1" cacheId="1"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K5:L12" firstHeaderRow="2" firstDataRow="2" firstDataCol="1" rowPageCount="3" colPageCount="1"/>
  <pivotFields count="37">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multipleItemSelectionAllowed="1" showAll="0">
      <items count="10">
        <item x="6"/>
        <item x="7"/>
        <item x="8"/>
        <item h="1" x="0"/>
        <item h="1" x="1"/>
        <item h="1" x="2"/>
        <item h="1" x="3"/>
        <item h="1" x="4"/>
        <item h="1" x="5"/>
        <item t="default"/>
      </items>
    </pivotField>
    <pivotField compact="0" numFmtId="14" outline="0" showAll="0"/>
    <pivotField compact="0" outline="0" showAll="0"/>
    <pivotField dataField="1" compact="0" numFmtId="4" outline="0" showAll="0"/>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numFmtId="168"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7">
        <item x="0"/>
        <item x="4"/>
        <item x="1"/>
        <item x="2"/>
        <item x="5"/>
        <item x="3"/>
        <item t="default"/>
      </items>
    </pivotField>
    <pivotField compact="0" outline="0" showAll="0">
      <extLst>
        <ext xmlns:x14="http://schemas.microsoft.com/office/spreadsheetml/2009/9/main" uri="{2946ED86-A175-432a-8AC1-64E0C546D7DE}">
          <x14:pivotField fillDownLabels="1"/>
        </ext>
      </extLst>
    </pivotField>
    <pivotField compact="0" outline="0" showAll="0"/>
  </pivotFields>
  <rowFields count="1">
    <field x="34"/>
  </rowFields>
  <rowItems count="6">
    <i>
      <x/>
    </i>
    <i>
      <x v="1"/>
    </i>
    <i>
      <x v="2"/>
    </i>
    <i>
      <x v="3"/>
    </i>
    <i>
      <x v="5"/>
    </i>
    <i t="grand">
      <x/>
    </i>
  </rowItems>
  <colItems count="1">
    <i/>
  </colItems>
  <pageFields count="3">
    <pageField fld="4" hier="-1"/>
    <pageField fld="13" hier="-1"/>
    <pageField fld="9" hier="-1"/>
  </pageFields>
  <dataFields count="1">
    <dataField name="Sum of Transaction Currency" fld="12" baseField="0" baseItem="0" numFmtId="43"/>
  </dataFields>
  <formats count="2">
    <format dxfId="42">
      <pivotArea outline="0" collapsedLevelsAreSubtotals="1" fieldPosition="0"/>
    </format>
    <format dxfId="4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A888BB-775C-4F88-B16F-3F2667F3197A}" name="PivotTable4" cacheId="1"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3:D98" firstHeaderRow="2" firstDataRow="2" firstDataCol="3" rowPageCount="3" colPageCount="1"/>
  <pivotFields count="37">
    <pivotField compact="0" outline="0" showAll="0"/>
    <pivotField compact="0" outline="0" showAll="0"/>
    <pivotField compact="0" outline="0" showAll="0"/>
    <pivotField compact="0" outline="0" showAll="0"/>
    <pivotField axis="axisPage" compact="0" outline="0" multipleItemSelectionAllowed="1" showAll="0">
      <items count="2">
        <item x="0"/>
        <item t="default"/>
      </items>
    </pivotField>
    <pivotField compact="0" outline="0" showAll="0"/>
    <pivotField compact="0" outline="0" showAll="0"/>
    <pivotField compact="0" outline="0" showAll="0"/>
    <pivotField compact="0" outline="0" showAll="0"/>
    <pivotField axis="axisPage" compact="0" outline="0" multipleItemSelectionAllowed="1" showAll="0">
      <items count="10">
        <item x="6"/>
        <item x="7"/>
        <item x="8"/>
        <item h="1" x="0"/>
        <item h="1" x="1"/>
        <item h="1" x="2"/>
        <item h="1" x="3"/>
        <item h="1" x="4"/>
        <item h="1" x="5"/>
        <item t="default"/>
      </items>
    </pivotField>
    <pivotField compact="0" numFmtId="14" outline="0" showAll="0"/>
    <pivotField compact="0" outline="0" showAll="0"/>
    <pivotField dataField="1" compact="0" numFmtId="4" outline="0" showAll="0"/>
    <pivotField axis="axisPage" compact="0" outline="0" multipleItemSelectionAllowed="1"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numFmtId="168"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ascending" defaultSubtotal="0">
      <items count="6">
        <item x="0"/>
        <item x="4"/>
        <item x="1"/>
        <item x="2"/>
        <item x="5"/>
        <item x="3"/>
      </items>
    </pivotField>
    <pivotField axis="axisRow" compact="0" outline="0" showAll="0">
      <items count="7">
        <item x="2"/>
        <item x="1"/>
        <item x="3"/>
        <item x="4"/>
        <item x="0"/>
        <item x="5"/>
        <item t="default"/>
      </items>
      <extLst>
        <ext xmlns:x14="http://schemas.microsoft.com/office/spreadsheetml/2009/9/main" uri="{2946ED86-A175-432a-8AC1-64E0C546D7DE}">
          <x14:pivotField fillDownLabels="1"/>
        </ext>
      </extLst>
    </pivotField>
    <pivotField axis="axisRow" compact="0" outline="0" showAll="0">
      <items count="25">
        <item x="12"/>
        <item x="5"/>
        <item x="6"/>
        <item x="13"/>
        <item x="11"/>
        <item x="14"/>
        <item x="3"/>
        <item x="16"/>
        <item x="9"/>
        <item x="10"/>
        <item x="15"/>
        <item x="20"/>
        <item x="4"/>
        <item x="17"/>
        <item x="2"/>
        <item x="1"/>
        <item x="0"/>
        <item x="7"/>
        <item x="18"/>
        <item x="8"/>
        <item x="19"/>
        <item x="21"/>
        <item x="22"/>
        <item m="1" x="23"/>
        <item t="default"/>
      </items>
    </pivotField>
  </pivotFields>
  <rowFields count="3">
    <field x="35"/>
    <field x="34"/>
    <field x="36"/>
  </rowFields>
  <rowItems count="34">
    <i>
      <x/>
      <x v="3"/>
      <x v="4"/>
    </i>
    <i r="1">
      <x v="5"/>
      <x v="3"/>
    </i>
    <i t="default">
      <x/>
    </i>
    <i>
      <x v="1"/>
      <x/>
      <x v="15"/>
    </i>
    <i r="2">
      <x v="16"/>
    </i>
    <i r="2">
      <x v="21"/>
    </i>
    <i r="1">
      <x v="2"/>
      <x v="1"/>
    </i>
    <i r="2">
      <x v="6"/>
    </i>
    <i r="2">
      <x v="8"/>
    </i>
    <i r="2">
      <x v="12"/>
    </i>
    <i r="2">
      <x v="14"/>
    </i>
    <i r="2">
      <x v="17"/>
    </i>
    <i r="2">
      <x v="19"/>
    </i>
    <i r="1">
      <x v="5"/>
      <x v="3"/>
    </i>
    <i t="default">
      <x v="1"/>
    </i>
    <i>
      <x v="3"/>
      <x v="1"/>
      <x v="5"/>
    </i>
    <i r="1">
      <x v="2"/>
      <x v="2"/>
    </i>
    <i r="2">
      <x v="7"/>
    </i>
    <i r="2">
      <x v="9"/>
    </i>
    <i r="2">
      <x v="10"/>
    </i>
    <i r="2">
      <x v="13"/>
    </i>
    <i r="2">
      <x v="18"/>
    </i>
    <i r="2">
      <x v="20"/>
    </i>
    <i r="1">
      <x v="3"/>
      <x v="4"/>
    </i>
    <i r="1">
      <x v="5"/>
      <x v="3"/>
    </i>
    <i t="default">
      <x v="3"/>
    </i>
    <i>
      <x v="4"/>
      <x/>
      <x v="21"/>
    </i>
    <i r="1">
      <x v="2"/>
      <x v="6"/>
    </i>
    <i r="2">
      <x v="14"/>
    </i>
    <i r="2">
      <x v="17"/>
    </i>
    <i r="2">
      <x v="19"/>
    </i>
    <i r="1">
      <x v="5"/>
      <x v="3"/>
    </i>
    <i t="default">
      <x v="4"/>
    </i>
    <i t="grand">
      <x/>
    </i>
  </rowItems>
  <colItems count="1">
    <i/>
  </colItems>
  <pageFields count="3">
    <pageField fld="4" hier="-1"/>
    <pageField fld="13" hier="-1"/>
    <pageField fld="9" hier="-1"/>
  </pageFields>
  <dataFields count="1">
    <dataField name="Sum of Transaction Currency" fld="12" baseField="0" baseItem="0"/>
  </dataFields>
  <formats count="31">
    <format dxfId="73">
      <pivotArea outline="0" fieldPosition="0">
        <references count="1">
          <reference field="34" count="1" selected="0" defaultSubtotal="1">
            <x v="0"/>
          </reference>
        </references>
      </pivotArea>
    </format>
    <format dxfId="72">
      <pivotArea outline="0" fieldPosition="0">
        <references count="1">
          <reference field="34" count="1" selected="0" defaultSubtotal="1">
            <x v="1"/>
          </reference>
        </references>
      </pivotArea>
    </format>
    <format dxfId="71">
      <pivotArea outline="0" fieldPosition="0">
        <references count="1">
          <reference field="34" count="1" selected="0" defaultSubtotal="1">
            <x v="2"/>
          </reference>
        </references>
      </pivotArea>
    </format>
    <format dxfId="70">
      <pivotArea outline="0" fieldPosition="0">
        <references count="1">
          <reference field="34" count="1" selected="0" defaultSubtotal="1">
            <x v="3"/>
          </reference>
        </references>
      </pivotArea>
    </format>
    <format dxfId="69">
      <pivotArea outline="0" fieldPosition="0">
        <references count="1">
          <reference field="34" count="1" selected="0" defaultSubtotal="1">
            <x v="4"/>
          </reference>
        </references>
      </pivotArea>
    </format>
    <format dxfId="68">
      <pivotArea outline="0" fieldPosition="0">
        <references count="1">
          <reference field="34" count="1" selected="0" defaultSubtotal="1">
            <x v="5"/>
          </reference>
        </references>
      </pivotArea>
    </format>
    <format dxfId="67">
      <pivotArea grandRow="1" outline="0" collapsedLevelsAreSubtotals="1" fieldPosition="0"/>
    </format>
    <format dxfId="66">
      <pivotArea outline="0" fieldPosition="0">
        <references count="2">
          <reference field="34" count="1" selected="0">
            <x v="0"/>
          </reference>
          <reference field="35" count="1" selected="0" defaultSubtotal="1">
            <x v="1"/>
          </reference>
        </references>
      </pivotArea>
    </format>
    <format dxfId="65">
      <pivotArea dataOnly="0" labelOnly="1" outline="0" fieldPosition="0">
        <references count="2">
          <reference field="34" count="1" selected="0">
            <x v="0"/>
          </reference>
          <reference field="35" count="1" defaultSubtotal="1">
            <x v="1"/>
          </reference>
        </references>
      </pivotArea>
    </format>
    <format dxfId="64">
      <pivotArea outline="0" fieldPosition="0">
        <references count="2">
          <reference field="34" count="1" selected="0">
            <x v="0"/>
          </reference>
          <reference field="35" count="1" selected="0" defaultSubtotal="1">
            <x v="4"/>
          </reference>
        </references>
      </pivotArea>
    </format>
    <format dxfId="63">
      <pivotArea dataOnly="0" labelOnly="1" outline="0" fieldPosition="0">
        <references count="2">
          <reference field="34" count="1" selected="0">
            <x v="0"/>
          </reference>
          <reference field="35" count="1" defaultSubtotal="1">
            <x v="4"/>
          </reference>
        </references>
      </pivotArea>
    </format>
    <format dxfId="62">
      <pivotArea outline="0" fieldPosition="0">
        <references count="2">
          <reference field="34" count="1" selected="0">
            <x v="1"/>
          </reference>
          <reference field="35" count="1" selected="0" defaultSubtotal="1">
            <x v="3"/>
          </reference>
        </references>
      </pivotArea>
    </format>
    <format dxfId="61">
      <pivotArea dataOnly="0" labelOnly="1" outline="0" fieldPosition="0">
        <references count="2">
          <reference field="34" count="1" selected="0">
            <x v="1"/>
          </reference>
          <reference field="35" count="1" defaultSubtotal="1">
            <x v="3"/>
          </reference>
        </references>
      </pivotArea>
    </format>
    <format dxfId="60">
      <pivotArea outline="0" fieldPosition="0">
        <references count="2">
          <reference field="34" count="1" selected="0">
            <x v="2"/>
          </reference>
          <reference field="35" count="1" selected="0" defaultSubtotal="1">
            <x v="1"/>
          </reference>
        </references>
      </pivotArea>
    </format>
    <format dxfId="59">
      <pivotArea dataOnly="0" labelOnly="1" outline="0" fieldPosition="0">
        <references count="2">
          <reference field="34" count="1" selected="0">
            <x v="2"/>
          </reference>
          <reference field="35" count="1" defaultSubtotal="1">
            <x v="1"/>
          </reference>
        </references>
      </pivotArea>
    </format>
    <format dxfId="58">
      <pivotArea outline="0" fieldPosition="0">
        <references count="2">
          <reference field="34" count="1" selected="0">
            <x v="2"/>
          </reference>
          <reference field="35" count="1" selected="0" defaultSubtotal="1">
            <x v="3"/>
          </reference>
        </references>
      </pivotArea>
    </format>
    <format dxfId="57">
      <pivotArea dataOnly="0" labelOnly="1" outline="0" fieldPosition="0">
        <references count="2">
          <reference field="34" count="1" selected="0">
            <x v="2"/>
          </reference>
          <reference field="35" count="1" defaultSubtotal="1">
            <x v="3"/>
          </reference>
        </references>
      </pivotArea>
    </format>
    <format dxfId="56">
      <pivotArea outline="0" fieldPosition="0">
        <references count="2">
          <reference field="34" count="1" selected="0">
            <x v="2"/>
          </reference>
          <reference field="35" count="1" selected="0" defaultSubtotal="1">
            <x v="4"/>
          </reference>
        </references>
      </pivotArea>
    </format>
    <format dxfId="55">
      <pivotArea dataOnly="0" labelOnly="1" outline="0" fieldPosition="0">
        <references count="2">
          <reference field="34" count="1" selected="0">
            <x v="2"/>
          </reference>
          <reference field="35" count="1" defaultSubtotal="1">
            <x v="4"/>
          </reference>
        </references>
      </pivotArea>
    </format>
    <format dxfId="54">
      <pivotArea outline="0" fieldPosition="0">
        <references count="2">
          <reference field="34" count="1" selected="0">
            <x v="3"/>
          </reference>
          <reference field="35" count="1" selected="0" defaultSubtotal="1">
            <x v="0"/>
          </reference>
        </references>
      </pivotArea>
    </format>
    <format dxfId="53">
      <pivotArea dataOnly="0" labelOnly="1" outline="0" fieldPosition="0">
        <references count="2">
          <reference field="34" count="1" selected="0">
            <x v="3"/>
          </reference>
          <reference field="35" count="1" defaultSubtotal="1">
            <x v="0"/>
          </reference>
        </references>
      </pivotArea>
    </format>
    <format dxfId="52">
      <pivotArea outline="0" fieldPosition="0">
        <references count="2">
          <reference field="34" count="1" selected="0">
            <x v="3"/>
          </reference>
          <reference field="35" count="1" selected="0" defaultSubtotal="1">
            <x v="3"/>
          </reference>
        </references>
      </pivotArea>
    </format>
    <format dxfId="51">
      <pivotArea dataOnly="0" labelOnly="1" outline="0" fieldPosition="0">
        <references count="2">
          <reference field="34" count="1" selected="0">
            <x v="3"/>
          </reference>
          <reference field="35" count="1" defaultSubtotal="1">
            <x v="3"/>
          </reference>
        </references>
      </pivotArea>
    </format>
    <format dxfId="50">
      <pivotArea outline="0" fieldPosition="0">
        <references count="2">
          <reference field="34" count="1" selected="0">
            <x v="5"/>
          </reference>
          <reference field="35" count="1" selected="0" defaultSubtotal="1">
            <x v="0"/>
          </reference>
        </references>
      </pivotArea>
    </format>
    <format dxfId="49">
      <pivotArea dataOnly="0" labelOnly="1" outline="0" fieldPosition="0">
        <references count="2">
          <reference field="34" count="1" selected="0">
            <x v="5"/>
          </reference>
          <reference field="35" count="1" defaultSubtotal="1">
            <x v="0"/>
          </reference>
        </references>
      </pivotArea>
    </format>
    <format dxfId="48">
      <pivotArea outline="0" fieldPosition="0">
        <references count="2">
          <reference field="34" count="1" selected="0">
            <x v="5"/>
          </reference>
          <reference field="35" count="1" selected="0" defaultSubtotal="1">
            <x v="1"/>
          </reference>
        </references>
      </pivotArea>
    </format>
    <format dxfId="47">
      <pivotArea dataOnly="0" labelOnly="1" outline="0" fieldPosition="0">
        <references count="2">
          <reference field="34" count="1" selected="0">
            <x v="5"/>
          </reference>
          <reference field="35" count="1" defaultSubtotal="1">
            <x v="1"/>
          </reference>
        </references>
      </pivotArea>
    </format>
    <format dxfId="46">
      <pivotArea outline="0" fieldPosition="0">
        <references count="2">
          <reference field="34" count="1" selected="0">
            <x v="5"/>
          </reference>
          <reference field="35" count="1" selected="0" defaultSubtotal="1">
            <x v="3"/>
          </reference>
        </references>
      </pivotArea>
    </format>
    <format dxfId="45">
      <pivotArea dataOnly="0" labelOnly="1" outline="0" fieldPosition="0">
        <references count="2">
          <reference field="34" count="1" selected="0">
            <x v="5"/>
          </reference>
          <reference field="35" count="1" defaultSubtotal="1">
            <x v="3"/>
          </reference>
        </references>
      </pivotArea>
    </format>
    <format dxfId="44">
      <pivotArea outline="0" fieldPosition="0">
        <references count="2">
          <reference field="34" count="1" selected="0">
            <x v="5"/>
          </reference>
          <reference field="35" count="1" selected="0" defaultSubtotal="1">
            <x v="4"/>
          </reference>
        </references>
      </pivotArea>
    </format>
    <format dxfId="43">
      <pivotArea dataOnly="0" labelOnly="1" outline="0" fieldPosition="0">
        <references count="2">
          <reference field="34" count="1" selected="0">
            <x v="5"/>
          </reference>
          <reference field="35" count="1" defaultSubtotal="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598611C-B433-4A2C-8473-AC92E5B55B24}" name="PivotTable2" cacheId="1"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K27:L35" firstHeaderRow="2" firstDataRow="2" firstDataCol="1" rowPageCount="3" colPageCount="1"/>
  <pivotFields count="37">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multipleItemSelectionAllowed="1" showAll="0">
      <items count="10">
        <item x="6"/>
        <item x="7"/>
        <item x="8"/>
        <item x="0"/>
        <item x="1"/>
        <item x="2"/>
        <item x="3"/>
        <item x="4"/>
        <item x="5"/>
        <item t="default"/>
      </items>
    </pivotField>
    <pivotField compact="0" numFmtId="14" outline="0" showAll="0"/>
    <pivotField compact="0" outline="0" showAll="0"/>
    <pivotField dataField="1" compact="0" numFmtId="4" outline="0" showAll="0"/>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numFmtId="168"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7">
        <item x="0"/>
        <item x="4"/>
        <item x="1"/>
        <item x="2"/>
        <item x="5"/>
        <item x="3"/>
        <item t="default"/>
      </items>
    </pivotField>
    <pivotField compact="0" outline="0" showAll="0">
      <extLst>
        <ext xmlns:x14="http://schemas.microsoft.com/office/spreadsheetml/2009/9/main" uri="{2946ED86-A175-432a-8AC1-64E0C546D7DE}">
          <x14:pivotField fillDownLabels="1"/>
        </ext>
      </extLst>
    </pivotField>
    <pivotField compact="0" outline="0" showAll="0"/>
  </pivotFields>
  <rowFields count="1">
    <field x="34"/>
  </rowFields>
  <rowItems count="7">
    <i>
      <x/>
    </i>
    <i>
      <x v="1"/>
    </i>
    <i>
      <x v="2"/>
    </i>
    <i>
      <x v="3"/>
    </i>
    <i>
      <x v="4"/>
    </i>
    <i>
      <x v="5"/>
    </i>
    <i t="grand">
      <x/>
    </i>
  </rowItems>
  <colItems count="1">
    <i/>
  </colItems>
  <pageFields count="3">
    <pageField fld="4" hier="-1"/>
    <pageField fld="13" hier="-1"/>
    <pageField fld="9" hier="-1"/>
  </pageFields>
  <dataFields count="1">
    <dataField name="Sum of Transaction Currency" fld="12" baseField="0" baseItem="0" numFmtId="43"/>
  </dataFields>
  <formats count="2">
    <format dxfId="75">
      <pivotArea outline="0" collapsedLevelsAreSubtotals="1" fieldPosition="0"/>
    </format>
    <format dxfId="7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2D49522-368F-4872-BC89-B93D528139AC}"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4:G32" firstHeaderRow="1" firstDataRow="2" firstDataCol="3" rowPageCount="2" colPageCount="1"/>
  <pivotFields count="40">
    <pivotField axis="axisPage" compact="0" outline="0" showAll="0">
      <items count="2">
        <item x="0"/>
        <item t="default"/>
      </items>
    </pivotField>
    <pivotField axis="axisCol" compact="0" outline="0" showAll="0">
      <items count="10">
        <item h="1" x="0"/>
        <item h="1" x="1"/>
        <item h="1" x="2"/>
        <item h="1" x="3"/>
        <item h="1" x="4"/>
        <item h="1" x="5"/>
        <item x="6"/>
        <item x="7"/>
        <item x="8"/>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0">
        <item x="0"/>
        <item x="1"/>
        <item x="2"/>
        <item x="3"/>
        <item x="4"/>
        <item x="5"/>
        <item x="6"/>
        <item x="7"/>
        <item x="8"/>
        <item x="9"/>
        <item x="10"/>
        <item x="11"/>
        <item x="12"/>
        <item x="13"/>
        <item x="14"/>
        <item x="15"/>
        <item x="16"/>
        <item x="17"/>
        <item x="18"/>
        <item t="default"/>
      </items>
    </pivotField>
    <pivotField compact="0" outline="0" showAll="0"/>
    <pivotField axis="axisRow" compact="0" outline="0" showAll="0">
      <items count="6">
        <item x="0"/>
        <item x="1"/>
        <item x="2"/>
        <item x="3"/>
        <item x="4"/>
        <item t="default"/>
      </items>
    </pivotField>
    <pivotField axis="axisRow" compact="0" outline="0" showAll="0" defaultSubtotal="0">
      <items count="5">
        <item x="3"/>
        <item x="0"/>
        <item x="2"/>
        <item x="4"/>
        <item x="1"/>
      </items>
    </pivotField>
    <pivotField compact="0" outline="0" showAll="0"/>
    <pivotField compact="0" numFmtId="165" outline="0" showAll="0"/>
    <pivotField compact="0" numFmtId="165" outline="0" showAll="0"/>
    <pivotField compact="0" numFmtId="165"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6" outline="0" showAll="0"/>
    <pivotField dataField="1" compact="0" numFmtId="167" outline="0" showAll="0"/>
    <pivotField compact="0" outline="0" showAll="0"/>
  </pivotFields>
  <rowFields count="3">
    <field x="12"/>
    <field x="13"/>
    <field x="10"/>
  </rowFields>
  <rowItems count="27">
    <i>
      <x/>
      <x v="1"/>
      <x/>
    </i>
    <i r="2">
      <x v="1"/>
    </i>
    <i r="2">
      <x v="2"/>
    </i>
    <i r="2">
      <x v="3"/>
    </i>
    <i r="2">
      <x v="4"/>
    </i>
    <i r="2">
      <x v="5"/>
    </i>
    <i r="2">
      <x v="6"/>
    </i>
    <i r="2">
      <x v="7"/>
    </i>
    <i r="2">
      <x v="8"/>
    </i>
    <i r="2">
      <x v="17"/>
    </i>
    <i t="default">
      <x/>
    </i>
    <i>
      <x v="1"/>
      <x v="4"/>
      <x v="2"/>
    </i>
    <i r="2">
      <x v="3"/>
    </i>
    <i r="2">
      <x v="6"/>
    </i>
    <i r="2">
      <x v="7"/>
    </i>
    <i r="2">
      <x v="17"/>
    </i>
    <i t="default">
      <x v="1"/>
    </i>
    <i>
      <x v="4"/>
      <x v="3"/>
      <x v="9"/>
    </i>
    <i r="2">
      <x v="10"/>
    </i>
    <i r="2">
      <x v="11"/>
    </i>
    <i r="2">
      <x v="12"/>
    </i>
    <i r="2">
      <x v="13"/>
    </i>
    <i r="2">
      <x v="14"/>
    </i>
    <i r="2">
      <x v="15"/>
    </i>
    <i r="2">
      <x v="16"/>
    </i>
    <i t="default">
      <x v="4"/>
    </i>
    <i t="grand">
      <x/>
    </i>
  </rowItems>
  <colFields count="1">
    <field x="1"/>
  </colFields>
  <colItems count="4">
    <i>
      <x v="6"/>
    </i>
    <i>
      <x v="7"/>
    </i>
    <i>
      <x v="8"/>
    </i>
    <i t="grand">
      <x/>
    </i>
  </colItems>
  <pageFields count="2">
    <pageField fld="0" hier="-1"/>
    <pageField fld="2" hier="-1"/>
  </pageFields>
  <dataFields count="1">
    <dataField name="Sum of Amount" fld="38" baseField="0" baseItem="0" numFmtId="43"/>
  </dataFields>
  <formats count="8">
    <format dxfId="7">
      <pivotArea outline="0" collapsedLevelsAreSubtotals="1" fieldPosition="0"/>
    </format>
    <format dxfId="6">
      <pivotArea grandRow="1" grandCol="1" outline="0" collapsedLevelsAreSubtotals="1" fieldPosition="0"/>
    </format>
    <format dxfId="5">
      <pivotArea grandRow="1" grandCol="1" outline="0" collapsedLevelsAreSubtotals="1" fieldPosition="0"/>
    </format>
    <format dxfId="4">
      <pivotArea dataOnly="0" labelOnly="1" outline="0" fieldPosition="0">
        <references count="1">
          <reference field="1" count="0"/>
        </references>
      </pivotArea>
    </format>
    <format dxfId="3">
      <pivotArea dataOnly="0" labelOnly="1" outline="0" fieldPosition="0">
        <references count="1">
          <reference field="1" count="0"/>
        </references>
      </pivotArea>
    </format>
    <format dxfId="2">
      <pivotArea dataOnly="0" labelOnly="1" outline="0" fieldPosition="0">
        <references count="1">
          <reference field="1" count="0"/>
        </references>
      </pivotArea>
    </format>
    <format dxfId="1">
      <pivotArea dataOnly="0" labelOnly="1" outline="0" fieldPosition="0">
        <references count="1">
          <reference field="1" count="0"/>
        </references>
      </pivotArea>
    </format>
    <format dxfId="0">
      <pivotArea grandRow="1"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D78A342-7E10-440D-84F1-1C728D0CC587}" name="PivotTable2" cacheId="0"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L5:O10" firstHeaderRow="2" firstDataRow="2" firstDataCol="3" rowPageCount="3" colPageCount="1"/>
  <pivotFields count="40">
    <pivotField axis="axisPage" compact="0" outline="0" showAll="0">
      <items count="2">
        <item x="0"/>
        <item t="default"/>
      </items>
    </pivotField>
    <pivotField axis="axisPage" compact="0" outline="0" multipleItemSelectionAllowed="1" showAll="0">
      <items count="10">
        <item h="1" x="0"/>
        <item h="1" x="1"/>
        <item h="1" x="2"/>
        <item h="1" x="3"/>
        <item h="1" x="4"/>
        <item h="1" x="5"/>
        <item x="6"/>
        <item x="7"/>
        <item x="8"/>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5">
        <item x="0"/>
        <item x="1"/>
        <item x="2"/>
        <item x="3"/>
        <item x="4"/>
      </items>
    </pivotField>
    <pivotField axis="axisRow" compact="0" outline="0" showAll="0" defaultSubtotal="0">
      <items count="5">
        <item x="3"/>
        <item x="0"/>
        <item x="2"/>
        <item x="4"/>
        <item x="1"/>
      </items>
    </pivotField>
    <pivotField compact="0" outline="0" showAll="0"/>
    <pivotField compact="0" numFmtId="165" outline="0" showAll="0"/>
    <pivotField compact="0" numFmtId="165" outline="0" showAll="0"/>
    <pivotField compact="0" numFmtId="165"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6" outline="0" showAll="0"/>
    <pivotField dataField="1" compact="0" numFmtId="167" outline="0" showAll="0"/>
    <pivotField axis="axisRow" compact="0" outline="0" showAll="0">
      <items count="3">
        <item x="0"/>
        <item x="1"/>
        <item t="default"/>
      </items>
    </pivotField>
  </pivotFields>
  <rowFields count="3">
    <field x="12"/>
    <field x="13"/>
    <field x="39"/>
  </rowFields>
  <rowItems count="4">
    <i>
      <x/>
      <x v="1"/>
      <x/>
    </i>
    <i>
      <x v="1"/>
      <x v="4"/>
      <x/>
    </i>
    <i>
      <x v="4"/>
      <x v="3"/>
      <x v="1"/>
    </i>
    <i t="grand">
      <x/>
    </i>
  </rowItems>
  <colItems count="1">
    <i/>
  </colItems>
  <pageFields count="3">
    <pageField fld="0" hier="-1"/>
    <pageField fld="2" hier="-1"/>
    <pageField fld="1" hier="-1"/>
  </pageFields>
  <dataFields count="1">
    <dataField name="Sum of Amount" fld="38" baseField="0" baseItem="0" numFmtId="43"/>
  </dataFields>
  <formats count="2">
    <format dxfId="9">
      <pivotArea outline="0" collapsedLevelsAreSubtotals="1" fieldPosition="0"/>
    </format>
    <format dxfId="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0EC20D-2507-4C24-BB13-46D3012365C8}" name="Table1" displayName="Table1" ref="A5:B12" totalsRowShown="0" headerRowDxfId="136" dataDxfId="134" headerRowBorderDxfId="135">
  <autoFilter ref="A5:B12" xr:uid="{0B42C08B-5AD8-4019-B845-13A3F4505122}"/>
  <tableColumns count="2">
    <tableColumn id="1" xr3:uid="{AAD57F93-628A-412D-9A9C-07438F8E26EA}" name="LEA Information" dataDxfId="133"/>
    <tableColumn id="2" xr3:uid="{A735736F-9F31-4234-8079-C1849500F03B}" name="Please Type LEA Information Below" dataDxfId="132"/>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932CE3-9B16-448E-B1F4-60F34D68586B}" name="Table2" displayName="Table2" ref="A6:I17" headerRowDxfId="131" dataDxfId="129" totalsRowDxfId="128" headerRowBorderDxfId="130">
  <tableColumns count="9">
    <tableColumn id="1" xr3:uid="{032ED81F-7981-44E5-9B48-A80BA730CA2C}" name="Object Code" totalsRowLabel="Total" dataDxfId="127" totalsRowDxfId="126"/>
    <tableColumn id="13" xr3:uid="{9A696A43-08FA-4F53-9059-F553B326928C}" name="Object Code Description" dataDxfId="125" totalsRowDxfId="124"/>
    <tableColumn id="4" xr3:uid="{D8C0E58D-5D91-4846-A0BD-B3FD78B6F252}" name="Approved Implementation Year 2 Budget" dataDxfId="123" totalsRowDxfId="122"/>
    <tableColumn id="6" xr3:uid="{44A13F71-B11D-4ECC-9B22-AFB3B2C95AE5}" name="Quarter 1 Expenditures" dataDxfId="121" totalsRowDxfId="120"/>
    <tableColumn id="7" xr3:uid="{6B8A10BE-BB76-4B86-986E-93C7C15F0C42}" name="Quarter 2 Expenditures" dataDxfId="119" totalsRowDxfId="118"/>
    <tableColumn id="8" xr3:uid="{45EE08D3-5E97-4EFD-81FF-7604205B3DFB}" name="Quarter 3 Expenditures" dataDxfId="117" totalsRowDxfId="116"/>
    <tableColumn id="9" xr3:uid="{291F2012-EFD7-4DE5-91A7-04D6BA4F4B3F}" name="Quarter 4 Expenditures" dataDxfId="115" totalsRowDxfId="114"/>
    <tableColumn id="10" xr3:uid="{C8801C3F-0472-49CB-BE3D-530C7DC5AED1}" name="Cumulative Expenditures" dataDxfId="113" totalsRowDxfId="112"/>
    <tableColumn id="12" xr3:uid="{3F7B5347-68D9-4800-8C62-51184FAC6747}" name="Unspent Balance" totalsRowFunction="sum" dataDxfId="111" totalsRowDxfId="110">
      <calculatedColumnFormula>C7-H7</calculatedColumnFormula>
    </tableColumn>
  </tableColumns>
  <tableStyleInfo name="TableStyleLight21" showFirstColumn="0" showLastColumn="0" showRowStripes="1" showColumnStripes="0"/>
  <extLst>
    <ext xmlns:x14="http://schemas.microsoft.com/office/spreadsheetml/2009/9/main" uri="{504A1905-F514-4f6f-8877-14C23A59335A}">
      <x14:table altTextSummary="Quarterly expenditures by object code and grant year budget balanc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478CCF-FB88-485D-8883-61D4216DB95A}" name="Table3" displayName="Table3" ref="A6:E27" totalsRowShown="0" headerRowDxfId="109" headerRowBorderDxfId="108">
  <tableColumns count="5">
    <tableColumn id="1" xr3:uid="{6BB967E6-DC7B-43FB-A935-01341AF2551A}" name="Object Code" dataDxfId="107"/>
    <tableColumn id="5" xr3:uid="{5CBFCC2E-77D3-46CB-A160-04D97A997904}" name="Object Code Description" dataDxfId="106"/>
    <tableColumn id="7" xr3:uid="{24CF59BB-B473-4D3D-BF7C-D7ABD362F201}" name="Description" dataDxfId="105"/>
    <tableColumn id="6" xr3:uid="{B42AED7F-CB9E-4775-9310-FF51427DBC90}" name="School Site or LEA Name" dataDxfId="104"/>
    <tableColumn id="3" xr3:uid="{A9CA38AE-9BFC-4647-A1FA-32FD22CD388A}" name=" Expenditures " dataDxfId="103"/>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42B420-3962-441F-8C24-07852F47EF12}" name="Table35" displayName="Table35" ref="A6:E29" totalsRowShown="0" headerRowDxfId="102" headerRowBorderDxfId="101">
  <tableColumns count="5">
    <tableColumn id="1" xr3:uid="{DABCDCE1-4FC9-4522-B887-3339349A4B2F}" name="Object Code" dataDxfId="100"/>
    <tableColumn id="5" xr3:uid="{A8D312C0-97DE-42A0-BAF7-678D2E8C1674}" name="Object Code Description" dataDxfId="99"/>
    <tableColumn id="7" xr3:uid="{B77725DE-E606-4A9A-AB9A-034AB003F043}" name="Description" dataDxfId="98"/>
    <tableColumn id="6" xr3:uid="{F28FDFA8-A4E7-4018-9BD9-75633E2D1679}" name="School Site or LEA Name" dataDxfId="97"/>
    <tableColumn id="3" xr3:uid="{4095D392-EC81-4664-A1EF-F994EC79D766}" name=" Expenditures " dataDxfId="96"/>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41244F-E1A7-4DB9-B723-1694F535CF16}" name="Table356" displayName="Table356" ref="A6:E27" totalsRowShown="0" headerRowDxfId="95" headerRowBorderDxfId="94">
  <tableColumns count="5">
    <tableColumn id="1" xr3:uid="{C6F4BC9C-60EA-4926-86AB-E993081DB521}" name="Object Code" dataDxfId="93"/>
    <tableColumn id="5" xr3:uid="{99486D24-D6CD-4A62-B910-4B41A795EA14}" name="Object Code Description" dataDxfId="92"/>
    <tableColumn id="7" xr3:uid="{8E74E9BA-A6B1-416D-A962-8F775D03F8E5}" name="Description" dataDxfId="91"/>
    <tableColumn id="6" xr3:uid="{C4F4711D-0AB8-44F0-8A71-2394480A40A1}" name="School Site or LEA Name" dataDxfId="90"/>
    <tableColumn id="3" xr3:uid="{4767635B-ABED-4D18-A919-EB996BC0393C}" name=" Expenditures " dataDxfId="89"/>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2DC272-A4BD-46C6-80E6-13EA9DDF67AD}" name="Table3567" displayName="Table3567" ref="A6:E21" totalsRowShown="0" headerRowDxfId="88" headerRowBorderDxfId="87">
  <tableColumns count="5">
    <tableColumn id="1" xr3:uid="{59806205-F0A7-4E8C-8B4D-C82DD0F78391}" name="Object Code" dataDxfId="86"/>
    <tableColumn id="5" xr3:uid="{BB59015E-3151-49B6-8273-9001DC3E60E8}" name="Object Code Description" dataDxfId="85"/>
    <tableColumn id="7" xr3:uid="{1F189D51-5BD7-49F1-B00F-9B69B9F01FA8}" name="Description" dataDxfId="84"/>
    <tableColumn id="6" xr3:uid="{8C94852B-3BE1-4C2C-B6B7-B69A43B3173F}" name="School Site or LEA Name" dataDxfId="83"/>
    <tableColumn id="3" xr3:uid="{43605399-AE3C-4A8E-A2F1-977F68AE1071}" name=" Expenditures " dataDxfId="82"/>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s.austria@lausd.net" TargetMode="External"/><Relationship Id="rId1" Type="http://schemas.openxmlformats.org/officeDocument/2006/relationships/hyperlink" Target="mailto:carlen.powell@lausd.ne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printerSettings" Target="../printerSettings/printerSettings4.bin"/><Relationship Id="rId4"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C0E6D-4D56-498D-9FC1-13FE367260D4}">
  <dimension ref="A1:B17"/>
  <sheetViews>
    <sheetView zoomScaleNormal="100" workbookViewId="0">
      <selection activeCell="A8" sqref="A8"/>
    </sheetView>
  </sheetViews>
  <sheetFormatPr defaultColWidth="8.85546875" defaultRowHeight="15" x14ac:dyDescent="0.25"/>
  <cols>
    <col min="1" max="1" width="89.42578125" customWidth="1"/>
  </cols>
  <sheetData>
    <row r="1" spans="1:2" ht="27.75" x14ac:dyDescent="0.4">
      <c r="A1" s="28" t="s">
        <v>5</v>
      </c>
    </row>
    <row r="2" spans="1:2" ht="27.75" x14ac:dyDescent="0.4">
      <c r="A2" s="28" t="s">
        <v>56</v>
      </c>
    </row>
    <row r="3" spans="1:2" ht="15.75" x14ac:dyDescent="0.25">
      <c r="A3" s="22" t="s">
        <v>1</v>
      </c>
    </row>
    <row r="4" spans="1:2" ht="30.6" customHeight="1" x14ac:dyDescent="0.25">
      <c r="A4" s="24" t="s">
        <v>3</v>
      </c>
    </row>
    <row r="5" spans="1:2" ht="15.75" x14ac:dyDescent="0.25">
      <c r="A5" s="23" t="s">
        <v>4</v>
      </c>
    </row>
    <row r="6" spans="1:2" ht="90.95" customHeight="1" x14ac:dyDescent="0.25">
      <c r="A6" s="45" t="s">
        <v>46</v>
      </c>
      <c r="B6" s="34"/>
    </row>
    <row r="7" spans="1:2" ht="15.75" x14ac:dyDescent="0.25">
      <c r="A7" s="35" t="s">
        <v>43</v>
      </c>
      <c r="B7" s="34"/>
    </row>
    <row r="8" spans="1:2" ht="136.5" x14ac:dyDescent="0.25">
      <c r="A8" s="39" t="s">
        <v>51</v>
      </c>
      <c r="B8" s="36"/>
    </row>
    <row r="9" spans="1:2" ht="173.45" customHeight="1" x14ac:dyDescent="0.25">
      <c r="A9" s="39" t="s">
        <v>52</v>
      </c>
      <c r="B9" s="36"/>
    </row>
    <row r="10" spans="1:2" ht="91.5" x14ac:dyDescent="0.25">
      <c r="A10" s="48" t="s">
        <v>42</v>
      </c>
      <c r="B10" s="34"/>
    </row>
    <row r="11" spans="1:2" ht="15.75" x14ac:dyDescent="0.25">
      <c r="A11" s="37" t="s">
        <v>18</v>
      </c>
      <c r="B11" s="34"/>
    </row>
    <row r="12" spans="1:2" ht="31.5" customHeight="1" x14ac:dyDescent="0.25">
      <c r="A12" s="48" t="s">
        <v>55</v>
      </c>
      <c r="B12" s="34"/>
    </row>
    <row r="13" spans="1:2" ht="51.95" customHeight="1" x14ac:dyDescent="0.25">
      <c r="A13" s="40" t="s">
        <v>53</v>
      </c>
      <c r="B13" s="34"/>
    </row>
    <row r="14" spans="1:2" ht="66" customHeight="1" x14ac:dyDescent="0.25">
      <c r="A14" s="40" t="s">
        <v>54</v>
      </c>
      <c r="B14" s="34"/>
    </row>
    <row r="15" spans="1:2" ht="30.75" x14ac:dyDescent="0.25">
      <c r="A15" s="40" t="s">
        <v>50</v>
      </c>
      <c r="B15" s="34"/>
    </row>
    <row r="16" spans="1:2" x14ac:dyDescent="0.25">
      <c r="A16" s="34"/>
      <c r="B16" s="34"/>
    </row>
    <row r="17" spans="1:2" x14ac:dyDescent="0.25">
      <c r="A17" s="38"/>
      <c r="B17" s="3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456E-0227-4DF5-8511-0525D632C8B2}">
  <dimension ref="A1:B12"/>
  <sheetViews>
    <sheetView zoomScaleNormal="100" workbookViewId="0">
      <selection activeCell="G19" sqref="G19"/>
    </sheetView>
  </sheetViews>
  <sheetFormatPr defaultColWidth="8.85546875" defaultRowHeight="15" x14ac:dyDescent="0.25"/>
  <cols>
    <col min="1" max="1" width="49.42578125" customWidth="1"/>
    <col min="2" max="2" width="50.42578125" customWidth="1"/>
  </cols>
  <sheetData>
    <row r="1" spans="1:2" ht="27.75" x14ac:dyDescent="0.4">
      <c r="A1" s="28" t="s">
        <v>32</v>
      </c>
    </row>
    <row r="2" spans="1:2" ht="15.75" x14ac:dyDescent="0.25">
      <c r="A2" s="31" t="s">
        <v>0</v>
      </c>
    </row>
    <row r="3" spans="1:2" ht="15.75" x14ac:dyDescent="0.25">
      <c r="A3" s="2" t="s">
        <v>1</v>
      </c>
    </row>
    <row r="4" spans="1:2" ht="32.450000000000003" customHeight="1" x14ac:dyDescent="0.25">
      <c r="A4" s="8" t="s">
        <v>3</v>
      </c>
    </row>
    <row r="5" spans="1:2" ht="30.6" customHeight="1" x14ac:dyDescent="0.25">
      <c r="A5" s="26" t="s">
        <v>34</v>
      </c>
      <c r="B5" s="27" t="s">
        <v>30</v>
      </c>
    </row>
    <row r="6" spans="1:2" ht="15.75" x14ac:dyDescent="0.25">
      <c r="A6" s="25" t="s">
        <v>31</v>
      </c>
      <c r="B6" s="7" t="s">
        <v>62</v>
      </c>
    </row>
    <row r="7" spans="1:2" ht="15.75" x14ac:dyDescent="0.25">
      <c r="A7" s="25" t="s">
        <v>13</v>
      </c>
      <c r="B7" s="7" t="s">
        <v>63</v>
      </c>
    </row>
    <row r="8" spans="1:2" ht="15.75" x14ac:dyDescent="0.25">
      <c r="A8" s="25" t="s">
        <v>14</v>
      </c>
      <c r="B8" s="7" t="s">
        <v>64</v>
      </c>
    </row>
    <row r="9" spans="1:2" ht="15.75" x14ac:dyDescent="0.25">
      <c r="A9" s="25" t="s">
        <v>15</v>
      </c>
      <c r="B9" s="57" t="s">
        <v>65</v>
      </c>
    </row>
    <row r="10" spans="1:2" ht="15.75" x14ac:dyDescent="0.25">
      <c r="A10" s="25" t="s">
        <v>29</v>
      </c>
      <c r="B10" s="7" t="s">
        <v>2670</v>
      </c>
    </row>
    <row r="11" spans="1:2" ht="15.75" x14ac:dyDescent="0.25">
      <c r="A11" s="25" t="s">
        <v>16</v>
      </c>
      <c r="B11" s="7" t="s">
        <v>2680</v>
      </c>
    </row>
    <row r="12" spans="1:2" ht="15.75" x14ac:dyDescent="0.25">
      <c r="A12" s="25" t="s">
        <v>17</v>
      </c>
      <c r="B12" s="57" t="s">
        <v>2681</v>
      </c>
    </row>
  </sheetData>
  <hyperlinks>
    <hyperlink ref="B9" r:id="rId1" xr:uid="{F3263933-8F35-499F-B53F-9E016E759401}"/>
    <hyperlink ref="B12" r:id="rId2" xr:uid="{9CDE452E-C5C3-49DB-8CA5-CFAECC80A1AE}"/>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49470-A4AF-448F-B4A8-289A5151C7FF}">
  <dimension ref="A1:M19"/>
  <sheetViews>
    <sheetView tabSelected="1" topLeftCell="A6" zoomScaleNormal="100" workbookViewId="0">
      <selection activeCell="M12" sqref="M12"/>
    </sheetView>
  </sheetViews>
  <sheetFormatPr defaultColWidth="8.85546875" defaultRowHeight="15" x14ac:dyDescent="0.25"/>
  <cols>
    <col min="1" max="1" width="14.140625" customWidth="1"/>
    <col min="2" max="2" width="22.7109375" customWidth="1"/>
    <col min="3" max="3" width="18.85546875" customWidth="1"/>
    <col min="4" max="4" width="16.5703125" customWidth="1"/>
    <col min="5" max="5" width="16.85546875" customWidth="1"/>
    <col min="6" max="6" width="16.42578125" customWidth="1"/>
    <col min="7" max="7" width="17" customWidth="1"/>
    <col min="8" max="8" width="16.28515625" customWidth="1"/>
    <col min="9" max="9" width="15.42578125" customWidth="1"/>
    <col min="13" max="13" width="10.140625" bestFit="1" customWidth="1"/>
  </cols>
  <sheetData>
    <row r="1" spans="1:9" ht="27.75" x14ac:dyDescent="0.4">
      <c r="A1" s="28" t="s">
        <v>39</v>
      </c>
    </row>
    <row r="2" spans="1:9" ht="26.25" x14ac:dyDescent="0.4">
      <c r="A2" s="33" t="s">
        <v>57</v>
      </c>
    </row>
    <row r="3" spans="1:9" ht="15.75" x14ac:dyDescent="0.25">
      <c r="A3" s="31" t="s">
        <v>0</v>
      </c>
    </row>
    <row r="4" spans="1:9" ht="15.75" x14ac:dyDescent="0.25">
      <c r="A4" s="2" t="s">
        <v>1</v>
      </c>
    </row>
    <row r="5" spans="1:9" ht="30.6" customHeight="1" thickBot="1" x14ac:dyDescent="0.3">
      <c r="A5" s="8" t="s">
        <v>3</v>
      </c>
    </row>
    <row r="6" spans="1:9" ht="48" thickBot="1" x14ac:dyDescent="0.3">
      <c r="A6" s="18" t="s">
        <v>6</v>
      </c>
      <c r="B6" s="21" t="s">
        <v>7</v>
      </c>
      <c r="C6" s="18" t="s">
        <v>2682</v>
      </c>
      <c r="D6" s="9" t="s">
        <v>21</v>
      </c>
      <c r="E6" s="18" t="s">
        <v>22</v>
      </c>
      <c r="F6" s="9" t="s">
        <v>23</v>
      </c>
      <c r="G6" s="18" t="s">
        <v>24</v>
      </c>
      <c r="H6" s="9" t="s">
        <v>25</v>
      </c>
      <c r="I6" s="18" t="s">
        <v>26</v>
      </c>
    </row>
    <row r="7" spans="1:9" ht="31.5" x14ac:dyDescent="0.25">
      <c r="A7" s="10">
        <v>1000</v>
      </c>
      <c r="B7" s="11" t="s">
        <v>8</v>
      </c>
      <c r="C7" s="53">
        <v>651769</v>
      </c>
      <c r="D7" s="54">
        <v>31043.63</v>
      </c>
      <c r="E7" s="54">
        <v>39931.08</v>
      </c>
      <c r="F7" s="54">
        <v>39623.360000000001</v>
      </c>
      <c r="G7" s="54">
        <v>0</v>
      </c>
      <c r="H7" s="53">
        <f>SUM(Table2[[#This Row],[Quarter 1 Expenditures]:[Quarter 4 Expenditures]])</f>
        <v>110598.07</v>
      </c>
      <c r="I7" s="53">
        <f>C7-H7</f>
        <v>541170.92999999993</v>
      </c>
    </row>
    <row r="8" spans="1:9" ht="15.75" x14ac:dyDescent="0.25">
      <c r="A8" s="10">
        <v>2000</v>
      </c>
      <c r="B8" s="11" t="s">
        <v>9</v>
      </c>
      <c r="C8" s="53">
        <v>100028</v>
      </c>
      <c r="D8" s="54">
        <v>3781.02</v>
      </c>
      <c r="E8" s="54">
        <v>14837.3</v>
      </c>
      <c r="F8" s="54">
        <v>18119.900000000001</v>
      </c>
      <c r="G8" s="54">
        <v>0</v>
      </c>
      <c r="H8" s="53">
        <f>SUM(Table2[[#This Row],[Quarter 1 Expenditures]:[Quarter 4 Expenditures]])</f>
        <v>36738.22</v>
      </c>
      <c r="I8" s="53">
        <f t="shared" ref="I8:I16" si="0">C8-H8</f>
        <v>63289.78</v>
      </c>
    </row>
    <row r="9" spans="1:9" ht="15.75" x14ac:dyDescent="0.25">
      <c r="A9" s="10">
        <v>3000</v>
      </c>
      <c r="B9" s="11" t="s">
        <v>10</v>
      </c>
      <c r="C9" s="53">
        <v>383645</v>
      </c>
      <c r="D9" s="54">
        <v>16909.360000000008</v>
      </c>
      <c r="E9" s="54">
        <v>24130.559999999998</v>
      </c>
      <c r="F9" s="54">
        <v>28193.59</v>
      </c>
      <c r="G9" s="54">
        <v>0</v>
      </c>
      <c r="H9" s="53">
        <f>SUM(Table2[[#This Row],[Quarter 1 Expenditures]:[Quarter 4 Expenditures]])</f>
        <v>69233.510000000009</v>
      </c>
      <c r="I9" s="53">
        <f t="shared" si="0"/>
        <v>314411.49</v>
      </c>
    </row>
    <row r="10" spans="1:9" ht="31.5" x14ac:dyDescent="0.25">
      <c r="A10" s="10">
        <v>4000</v>
      </c>
      <c r="B10" s="11" t="s">
        <v>11</v>
      </c>
      <c r="C10" s="53">
        <v>879046</v>
      </c>
      <c r="D10" s="54">
        <v>24708.29</v>
      </c>
      <c r="E10" s="54">
        <v>16956.73</v>
      </c>
      <c r="F10" s="54">
        <v>4264.1899999999996</v>
      </c>
      <c r="G10" s="54">
        <v>0</v>
      </c>
      <c r="H10" s="53">
        <f>SUM(Table2[[#This Row],[Quarter 1 Expenditures]:[Quarter 4 Expenditures]])</f>
        <v>45929.210000000006</v>
      </c>
      <c r="I10" s="53">
        <f t="shared" si="0"/>
        <v>833116.79</v>
      </c>
    </row>
    <row r="11" spans="1:9" ht="94.5" x14ac:dyDescent="0.25">
      <c r="A11" s="10">
        <v>5000</v>
      </c>
      <c r="B11" s="11" t="s">
        <v>27</v>
      </c>
      <c r="C11" s="53"/>
      <c r="D11" s="53">
        <v>0</v>
      </c>
      <c r="E11" s="54">
        <v>0</v>
      </c>
      <c r="F11" s="54">
        <v>0</v>
      </c>
      <c r="G11" s="54">
        <v>0</v>
      </c>
      <c r="H11" s="53">
        <f>SUM(Table2[[#This Row],[Quarter 1 Expenditures]:[Quarter 4 Expenditures]])</f>
        <v>0</v>
      </c>
      <c r="I11" s="53">
        <f t="shared" si="0"/>
        <v>0</v>
      </c>
    </row>
    <row r="12" spans="1:9" ht="63" x14ac:dyDescent="0.25">
      <c r="A12" s="10">
        <v>5100</v>
      </c>
      <c r="B12" s="11" t="s">
        <v>40</v>
      </c>
      <c r="C12" s="53">
        <v>105690</v>
      </c>
      <c r="D12" s="54">
        <v>0</v>
      </c>
      <c r="E12" s="54">
        <v>0</v>
      </c>
      <c r="F12" s="54">
        <v>0</v>
      </c>
      <c r="G12" s="54">
        <v>0</v>
      </c>
      <c r="H12" s="53">
        <f>SUM(Table2[[#This Row],[Quarter 1 Expenditures]:[Quarter 4 Expenditures]])</f>
        <v>0</v>
      </c>
      <c r="I12" s="53">
        <f t="shared" si="0"/>
        <v>105690</v>
      </c>
    </row>
    <row r="13" spans="1:9" ht="31.5" x14ac:dyDescent="0.25">
      <c r="A13" s="20">
        <v>5200</v>
      </c>
      <c r="B13" s="19" t="s">
        <v>48</v>
      </c>
      <c r="C13" s="53">
        <v>51200</v>
      </c>
      <c r="D13" s="53">
        <v>0</v>
      </c>
      <c r="E13" s="53">
        <v>0</v>
      </c>
      <c r="F13" s="53">
        <v>0</v>
      </c>
      <c r="G13" s="53">
        <v>0</v>
      </c>
      <c r="H13" s="53">
        <f>SUM(Table2[[#This Row],[Quarter 1 Expenditures]:[Quarter 4 Expenditures]])</f>
        <v>0</v>
      </c>
      <c r="I13" s="53">
        <f t="shared" si="0"/>
        <v>51200</v>
      </c>
    </row>
    <row r="14" spans="1:9" ht="63" x14ac:dyDescent="0.25">
      <c r="A14" s="20">
        <v>5800</v>
      </c>
      <c r="B14" s="19" t="s">
        <v>49</v>
      </c>
      <c r="C14" s="53">
        <v>231022</v>
      </c>
      <c r="D14" s="53">
        <v>19200</v>
      </c>
      <c r="E14" s="53">
        <v>4993</v>
      </c>
      <c r="F14" s="53">
        <v>0</v>
      </c>
      <c r="G14" s="53">
        <v>0</v>
      </c>
      <c r="H14" s="53">
        <f>SUM(Table2[[#This Row],[Quarter 1 Expenditures]:[Quarter 4 Expenditures]])</f>
        <v>24193</v>
      </c>
      <c r="I14" s="53">
        <f t="shared" si="0"/>
        <v>206829</v>
      </c>
    </row>
    <row r="15" spans="1:9" ht="47.25" x14ac:dyDescent="0.25">
      <c r="A15" s="10">
        <v>6000</v>
      </c>
      <c r="B15" s="11" t="s">
        <v>44</v>
      </c>
      <c r="C15" s="53">
        <v>0</v>
      </c>
      <c r="D15" s="53">
        <v>0</v>
      </c>
      <c r="E15" s="53">
        <v>0</v>
      </c>
      <c r="F15" s="53">
        <v>0</v>
      </c>
      <c r="G15" s="53">
        <v>0</v>
      </c>
      <c r="H15" s="53">
        <f>SUM(Table2[[#This Row],[Quarter 1 Expenditures]:[Quarter 4 Expenditures]])</f>
        <v>0</v>
      </c>
      <c r="I15" s="53">
        <f t="shared" si="0"/>
        <v>0</v>
      </c>
    </row>
    <row r="16" spans="1:9" ht="15.75" x14ac:dyDescent="0.25">
      <c r="A16" s="10">
        <v>7000</v>
      </c>
      <c r="B16" s="11" t="s">
        <v>41</v>
      </c>
      <c r="C16" s="52">
        <v>108000</v>
      </c>
      <c r="D16" s="53">
        <v>4084.85</v>
      </c>
      <c r="E16" s="53">
        <v>4482.2</v>
      </c>
      <c r="F16" s="53">
        <v>3932.68</v>
      </c>
      <c r="G16" s="53">
        <v>0</v>
      </c>
      <c r="H16" s="53">
        <f>SUM(Table2[[#This Row],[Quarter 1 Expenditures]:[Quarter 4 Expenditures]])</f>
        <v>12499.73</v>
      </c>
      <c r="I16" s="53">
        <f t="shared" si="0"/>
        <v>95500.27</v>
      </c>
    </row>
    <row r="17" spans="1:13" ht="31.5" x14ac:dyDescent="0.25">
      <c r="A17" s="12" t="s">
        <v>33</v>
      </c>
      <c r="B17" s="12" t="s">
        <v>28</v>
      </c>
      <c r="C17" s="55">
        <f>SUM(C7:C16)</f>
        <v>2510400</v>
      </c>
      <c r="D17" s="55">
        <f t="shared" ref="D17:G17" si="1">SUM(D7:D16)</f>
        <v>99727.150000000023</v>
      </c>
      <c r="E17" s="55">
        <f t="shared" si="1"/>
        <v>105330.87</v>
      </c>
      <c r="F17" s="55">
        <f t="shared" si="1"/>
        <v>94133.72</v>
      </c>
      <c r="G17" s="55">
        <f t="shared" si="1"/>
        <v>0</v>
      </c>
      <c r="H17" s="56">
        <f>SUM(H7:H16)</f>
        <v>299191.74</v>
      </c>
      <c r="I17" s="56">
        <f>C17-H17</f>
        <v>2211208.2599999998</v>
      </c>
    </row>
    <row r="19" spans="1:13" x14ac:dyDescent="0.25">
      <c r="M19" s="141"/>
    </row>
  </sheetData>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0" zoomScaleNormal="100" workbookViewId="0">
      <selection activeCell="C14" sqref="C14"/>
    </sheetView>
  </sheetViews>
  <sheetFormatPr defaultColWidth="8.85546875" defaultRowHeight="15" x14ac:dyDescent="0.25"/>
  <cols>
    <col min="1" max="1" width="14" customWidth="1"/>
    <col min="2" max="2" width="33.140625" customWidth="1"/>
    <col min="3" max="3" width="97.7109375" bestFit="1" customWidth="1"/>
    <col min="4" max="4" width="27.42578125" customWidth="1"/>
    <col min="5" max="5" width="18.7109375" customWidth="1"/>
  </cols>
  <sheetData>
    <row r="1" spans="1:5" ht="27.75" x14ac:dyDescent="0.4">
      <c r="A1" s="29" t="s">
        <v>35</v>
      </c>
      <c r="B1" s="3"/>
    </row>
    <row r="2" spans="1:5" ht="26.25" x14ac:dyDescent="0.4">
      <c r="A2" s="30" t="s">
        <v>58</v>
      </c>
      <c r="B2" s="3"/>
    </row>
    <row r="3" spans="1:5" ht="15.75" x14ac:dyDescent="0.25">
      <c r="A3" s="31" t="s">
        <v>0</v>
      </c>
      <c r="B3" s="1"/>
    </row>
    <row r="4" spans="1:5" ht="15.75" x14ac:dyDescent="0.25">
      <c r="A4" s="2" t="s">
        <v>1</v>
      </c>
      <c r="B4" s="1"/>
    </row>
    <row r="5" spans="1:5" ht="30" customHeight="1" thickBot="1" x14ac:dyDescent="0.3">
      <c r="A5" s="5" t="s">
        <v>2</v>
      </c>
      <c r="B5" s="4"/>
    </row>
    <row r="6" spans="1:5" ht="32.25" thickBot="1" x14ac:dyDescent="0.3">
      <c r="A6" s="6" t="s">
        <v>6</v>
      </c>
      <c r="B6" s="15" t="s">
        <v>7</v>
      </c>
      <c r="C6" s="17" t="s">
        <v>47</v>
      </c>
      <c r="D6" s="16" t="s">
        <v>19</v>
      </c>
      <c r="E6" s="17" t="s">
        <v>20</v>
      </c>
    </row>
    <row r="7" spans="1:5" ht="45" x14ac:dyDescent="0.25">
      <c r="A7" s="10">
        <v>1000</v>
      </c>
      <c r="B7" s="11" t="s">
        <v>8</v>
      </c>
      <c r="C7" s="92" t="s">
        <v>2534</v>
      </c>
      <c r="D7" s="86" t="s">
        <v>99</v>
      </c>
      <c r="E7" s="49">
        <v>31043.629999999997</v>
      </c>
    </row>
    <row r="8" spans="1:5" ht="15.75" x14ac:dyDescent="0.25">
      <c r="A8" s="10">
        <v>2000</v>
      </c>
      <c r="B8" s="11" t="s">
        <v>9</v>
      </c>
      <c r="C8" s="92" t="s">
        <v>2539</v>
      </c>
      <c r="D8" s="86" t="s">
        <v>139</v>
      </c>
      <c r="E8" s="49">
        <v>3781.02</v>
      </c>
    </row>
    <row r="9" spans="1:5" ht="30" x14ac:dyDescent="0.25">
      <c r="A9" s="10">
        <v>3000</v>
      </c>
      <c r="B9" s="11" t="s">
        <v>10</v>
      </c>
      <c r="C9" s="85" t="s">
        <v>2533</v>
      </c>
      <c r="D9" s="87" t="s">
        <v>136</v>
      </c>
      <c r="E9" s="49">
        <v>-0.44</v>
      </c>
    </row>
    <row r="10" spans="1:5" ht="30" x14ac:dyDescent="0.25">
      <c r="A10" s="88"/>
      <c r="B10" s="19"/>
      <c r="C10" s="85" t="s">
        <v>2533</v>
      </c>
      <c r="D10" s="87" t="s">
        <v>99</v>
      </c>
      <c r="E10" s="49">
        <v>10869.16</v>
      </c>
    </row>
    <row r="11" spans="1:5" ht="30" x14ac:dyDescent="0.25">
      <c r="A11" s="88"/>
      <c r="B11" s="19"/>
      <c r="C11" s="85" t="s">
        <v>2533</v>
      </c>
      <c r="D11" s="87" t="s">
        <v>134</v>
      </c>
      <c r="E11" s="89">
        <v>-0.98</v>
      </c>
    </row>
    <row r="12" spans="1:5" ht="30" x14ac:dyDescent="0.25">
      <c r="A12" s="88"/>
      <c r="B12" s="19"/>
      <c r="C12" s="85" t="s">
        <v>2533</v>
      </c>
      <c r="D12" s="87" t="s">
        <v>139</v>
      </c>
      <c r="E12" s="89">
        <v>6041.8199999999988</v>
      </c>
    </row>
    <row r="13" spans="1:5" ht="30" x14ac:dyDescent="0.25">
      <c r="A13" s="88"/>
      <c r="B13" s="19"/>
      <c r="C13" s="85" t="s">
        <v>2533</v>
      </c>
      <c r="D13" s="90" t="s">
        <v>132</v>
      </c>
      <c r="E13" s="89">
        <v>-0.19999999999999546</v>
      </c>
    </row>
    <row r="14" spans="1:5" ht="15.75" x14ac:dyDescent="0.25">
      <c r="A14" s="10">
        <v>4000</v>
      </c>
      <c r="B14" s="11" t="s">
        <v>11</v>
      </c>
      <c r="C14" s="86" t="s">
        <v>2536</v>
      </c>
      <c r="D14" s="87" t="s">
        <v>136</v>
      </c>
      <c r="E14" s="49">
        <v>1953.72</v>
      </c>
    </row>
    <row r="15" spans="1:5" ht="15.75" x14ac:dyDescent="0.25">
      <c r="A15" s="88"/>
      <c r="B15" s="19"/>
      <c r="C15" s="86" t="s">
        <v>2535</v>
      </c>
      <c r="D15" s="87" t="s">
        <v>134</v>
      </c>
      <c r="E15" s="89">
        <v>22758.3</v>
      </c>
    </row>
    <row r="16" spans="1:5" ht="15.75" x14ac:dyDescent="0.25">
      <c r="A16" s="88"/>
      <c r="B16" s="19"/>
      <c r="C16" s="86" t="s">
        <v>2536</v>
      </c>
      <c r="D16" s="87" t="s">
        <v>132</v>
      </c>
      <c r="E16" s="89">
        <v>-3.73</v>
      </c>
    </row>
    <row r="17" spans="1:5" ht="63" x14ac:dyDescent="0.25">
      <c r="A17" s="10">
        <v>5000</v>
      </c>
      <c r="B17" s="11" t="s">
        <v>45</v>
      </c>
      <c r="C17" s="41"/>
      <c r="D17" s="41"/>
      <c r="E17" s="49">
        <v>0</v>
      </c>
    </row>
    <row r="18" spans="1:5" ht="47.25" x14ac:dyDescent="0.25">
      <c r="A18" s="20">
        <v>5100</v>
      </c>
      <c r="B18" s="19" t="s">
        <v>40</v>
      </c>
      <c r="C18" s="42"/>
      <c r="D18" s="42"/>
      <c r="E18" s="49">
        <v>0</v>
      </c>
    </row>
    <row r="19" spans="1:5" ht="31.5" x14ac:dyDescent="0.25">
      <c r="A19" s="20">
        <v>5200</v>
      </c>
      <c r="B19" s="19" t="s">
        <v>48</v>
      </c>
      <c r="C19" s="46"/>
      <c r="D19" s="47"/>
      <c r="E19" s="50">
        <v>0</v>
      </c>
    </row>
    <row r="20" spans="1:5" ht="47.25" x14ac:dyDescent="0.25">
      <c r="A20" s="20">
        <v>5800</v>
      </c>
      <c r="B20" s="19" t="s">
        <v>49</v>
      </c>
      <c r="C20" s="86" t="s">
        <v>2537</v>
      </c>
      <c r="D20" s="87" t="s">
        <v>99</v>
      </c>
      <c r="E20" s="50">
        <v>19200</v>
      </c>
    </row>
    <row r="21" spans="1:5" ht="31.5" x14ac:dyDescent="0.25">
      <c r="A21" s="10">
        <v>6000</v>
      </c>
      <c r="B21" s="11" t="s">
        <v>44</v>
      </c>
      <c r="C21" s="13"/>
      <c r="D21" s="87"/>
      <c r="E21" s="49">
        <v>0</v>
      </c>
    </row>
    <row r="22" spans="1:5" ht="15.75" x14ac:dyDescent="0.25">
      <c r="A22" s="10">
        <v>7000</v>
      </c>
      <c r="B22" s="11" t="s">
        <v>41</v>
      </c>
      <c r="C22" s="86" t="s">
        <v>2538</v>
      </c>
      <c r="D22" s="87" t="s">
        <v>136</v>
      </c>
      <c r="E22" s="49">
        <v>-0.01</v>
      </c>
    </row>
    <row r="23" spans="1:5" ht="15.75" x14ac:dyDescent="0.25">
      <c r="A23" s="88"/>
      <c r="B23" s="19"/>
      <c r="C23" s="86" t="s">
        <v>2538</v>
      </c>
      <c r="D23" s="87" t="s">
        <v>99</v>
      </c>
      <c r="E23" s="89">
        <v>2664.5299999999997</v>
      </c>
    </row>
    <row r="24" spans="1:5" ht="15.75" x14ac:dyDescent="0.25">
      <c r="A24" s="88"/>
      <c r="B24" s="19"/>
      <c r="C24" s="86" t="s">
        <v>2538</v>
      </c>
      <c r="D24" s="87" t="s">
        <v>134</v>
      </c>
      <c r="E24" s="89">
        <v>992.22</v>
      </c>
    </row>
    <row r="25" spans="1:5" ht="15.75" x14ac:dyDescent="0.25">
      <c r="A25" s="88"/>
      <c r="B25" s="19"/>
      <c r="C25" s="86" t="s">
        <v>2538</v>
      </c>
      <c r="D25" s="87" t="s">
        <v>139</v>
      </c>
      <c r="E25" s="89">
        <v>428.27</v>
      </c>
    </row>
    <row r="26" spans="1:5" ht="15.75" x14ac:dyDescent="0.25">
      <c r="A26" s="88"/>
      <c r="B26" s="19"/>
      <c r="C26" s="86" t="s">
        <v>2538</v>
      </c>
      <c r="D26" s="87" t="s">
        <v>132</v>
      </c>
      <c r="E26" s="89">
        <v>-0.16000000000002501</v>
      </c>
    </row>
    <row r="27" spans="1:5" ht="15.75" x14ac:dyDescent="0.25">
      <c r="A27" s="14" t="s">
        <v>12</v>
      </c>
      <c r="B27" s="14" t="s">
        <v>28</v>
      </c>
      <c r="C27" s="43"/>
      <c r="D27" s="43"/>
      <c r="E27" s="51">
        <f>SUM(E7:E26)</f>
        <v>99727.150000000009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9CB7-420E-4376-9897-D629E3965118}">
  <dimension ref="A1:K29"/>
  <sheetViews>
    <sheetView topLeftCell="A15" zoomScaleNormal="100" workbookViewId="0">
      <selection activeCell="I9" sqref="I9"/>
    </sheetView>
  </sheetViews>
  <sheetFormatPr defaultColWidth="8.85546875" defaultRowHeight="15" x14ac:dyDescent="0.25"/>
  <cols>
    <col min="1" max="1" width="14" customWidth="1"/>
    <col min="2" max="2" width="33.140625" customWidth="1"/>
    <col min="3" max="3" width="62.85546875" bestFit="1" customWidth="1"/>
    <col min="4" max="4" width="27.42578125" customWidth="1"/>
    <col min="5" max="5" width="18.7109375" customWidth="1"/>
  </cols>
  <sheetData>
    <row r="1" spans="1:11" ht="27.75" x14ac:dyDescent="0.4">
      <c r="A1" s="29" t="s">
        <v>36</v>
      </c>
      <c r="B1" s="3"/>
    </row>
    <row r="2" spans="1:11" ht="26.25" x14ac:dyDescent="0.4">
      <c r="A2" s="30" t="s">
        <v>59</v>
      </c>
      <c r="B2" s="3"/>
    </row>
    <row r="3" spans="1:11" ht="15.75" x14ac:dyDescent="0.25">
      <c r="A3" s="31" t="s">
        <v>0</v>
      </c>
      <c r="B3" s="1"/>
    </row>
    <row r="4" spans="1:11" ht="15.75" x14ac:dyDescent="0.25">
      <c r="A4" s="2" t="s">
        <v>1</v>
      </c>
      <c r="B4" s="1"/>
    </row>
    <row r="5" spans="1:11" ht="30" customHeight="1" thickBot="1" x14ac:dyDescent="0.3">
      <c r="A5" s="5" t="s">
        <v>2</v>
      </c>
      <c r="B5" s="4"/>
    </row>
    <row r="6" spans="1:11" ht="32.25" thickBot="1" x14ac:dyDescent="0.3">
      <c r="A6" s="6" t="s">
        <v>6</v>
      </c>
      <c r="B6" s="15" t="s">
        <v>7</v>
      </c>
      <c r="C6" s="17" t="s">
        <v>47</v>
      </c>
      <c r="D6" s="16" t="s">
        <v>19</v>
      </c>
      <c r="E6" s="17" t="s">
        <v>20</v>
      </c>
    </row>
    <row r="7" spans="1:11" ht="75" x14ac:dyDescent="0.25">
      <c r="A7" s="10">
        <v>1000</v>
      </c>
      <c r="B7" s="11" t="s">
        <v>8</v>
      </c>
      <c r="C7" s="92" t="s">
        <v>2534</v>
      </c>
      <c r="D7" s="41" t="s">
        <v>99</v>
      </c>
      <c r="E7" s="49">
        <v>37573.61</v>
      </c>
      <c r="K7" s="129"/>
    </row>
    <row r="8" spans="1:11" ht="75" x14ac:dyDescent="0.25">
      <c r="A8" s="19"/>
      <c r="B8" s="19"/>
      <c r="C8" s="92" t="s">
        <v>2534</v>
      </c>
      <c r="D8" s="47" t="s">
        <v>134</v>
      </c>
      <c r="E8" s="105">
        <v>577.73000000000047</v>
      </c>
      <c r="K8" s="129"/>
    </row>
    <row r="9" spans="1:11" ht="75" x14ac:dyDescent="0.25">
      <c r="A9" s="19"/>
      <c r="B9" s="19"/>
      <c r="C9" s="92" t="s">
        <v>2534</v>
      </c>
      <c r="D9" s="47" t="s">
        <v>132</v>
      </c>
      <c r="E9" s="105">
        <v>1779.7400000000002</v>
      </c>
      <c r="K9" s="129"/>
    </row>
    <row r="10" spans="1:11" ht="30" x14ac:dyDescent="0.25">
      <c r="A10" s="10">
        <v>2000</v>
      </c>
      <c r="B10" s="11" t="s">
        <v>9</v>
      </c>
      <c r="C10" s="92" t="s">
        <v>2539</v>
      </c>
      <c r="D10" s="41" t="s">
        <v>139</v>
      </c>
      <c r="E10" s="49">
        <v>14837.3</v>
      </c>
    </row>
    <row r="11" spans="1:11" ht="45" x14ac:dyDescent="0.25">
      <c r="A11" s="10">
        <v>3000</v>
      </c>
      <c r="B11" s="11" t="s">
        <v>10</v>
      </c>
      <c r="C11" s="85" t="s">
        <v>2533</v>
      </c>
      <c r="D11" s="41" t="s">
        <v>136</v>
      </c>
      <c r="E11" s="49">
        <v>-7.11</v>
      </c>
    </row>
    <row r="12" spans="1:11" ht="45" x14ac:dyDescent="0.25">
      <c r="A12" s="19"/>
      <c r="B12" s="19"/>
      <c r="C12" s="85" t="s">
        <v>2533</v>
      </c>
      <c r="D12" s="47" t="s">
        <v>99</v>
      </c>
      <c r="E12" s="105">
        <v>12032.89</v>
      </c>
    </row>
    <row r="13" spans="1:11" ht="45" x14ac:dyDescent="0.25">
      <c r="A13" s="19"/>
      <c r="B13" s="19"/>
      <c r="C13" s="85" t="s">
        <v>2533</v>
      </c>
      <c r="D13" s="47" t="s">
        <v>134</v>
      </c>
      <c r="E13" s="105">
        <v>111.72000000000001</v>
      </c>
    </row>
    <row r="14" spans="1:11" ht="45" x14ac:dyDescent="0.25">
      <c r="A14" s="19"/>
      <c r="B14" s="19"/>
      <c r="C14" s="85" t="s">
        <v>2533</v>
      </c>
      <c r="D14" s="47" t="s">
        <v>139</v>
      </c>
      <c r="E14" s="105">
        <v>11576.43</v>
      </c>
    </row>
    <row r="15" spans="1:11" ht="45" x14ac:dyDescent="0.25">
      <c r="A15" s="19"/>
      <c r="B15" s="19"/>
      <c r="C15" s="85" t="s">
        <v>2533</v>
      </c>
      <c r="D15" s="47" t="s">
        <v>132</v>
      </c>
      <c r="E15" s="105">
        <v>416.63000000000005</v>
      </c>
    </row>
    <row r="16" spans="1:11" ht="60" x14ac:dyDescent="0.25">
      <c r="A16" s="10">
        <v>4000</v>
      </c>
      <c r="B16" s="11" t="s">
        <v>11</v>
      </c>
      <c r="C16" s="85" t="s">
        <v>2651</v>
      </c>
      <c r="D16" s="47" t="s">
        <v>99</v>
      </c>
      <c r="E16" s="49">
        <v>2677.83</v>
      </c>
    </row>
    <row r="17" spans="1:5" ht="45" x14ac:dyDescent="0.25">
      <c r="A17" s="19"/>
      <c r="B17" s="19"/>
      <c r="C17" s="85" t="s">
        <v>2650</v>
      </c>
      <c r="D17" s="47" t="s">
        <v>139</v>
      </c>
      <c r="E17" s="105">
        <v>14278.9</v>
      </c>
    </row>
    <row r="18" spans="1:5" ht="63" x14ac:dyDescent="0.25">
      <c r="A18" s="10">
        <v>5000</v>
      </c>
      <c r="B18" s="11" t="s">
        <v>45</v>
      </c>
      <c r="C18" s="106"/>
      <c r="D18" s="47"/>
      <c r="E18" s="49"/>
    </row>
    <row r="19" spans="1:5" ht="47.25" x14ac:dyDescent="0.25">
      <c r="A19" s="20">
        <v>5100</v>
      </c>
      <c r="B19" s="19" t="s">
        <v>40</v>
      </c>
      <c r="C19" s="107"/>
      <c r="D19" s="42"/>
      <c r="E19" s="49">
        <v>0</v>
      </c>
    </row>
    <row r="20" spans="1:5" ht="31.5" x14ac:dyDescent="0.25">
      <c r="A20" s="20">
        <v>5200</v>
      </c>
      <c r="B20" s="19" t="s">
        <v>48</v>
      </c>
      <c r="C20" s="108"/>
      <c r="D20" s="47"/>
      <c r="E20" s="50">
        <v>0</v>
      </c>
    </row>
    <row r="21" spans="1:5" ht="60" x14ac:dyDescent="0.25">
      <c r="A21" s="20">
        <v>5800</v>
      </c>
      <c r="B21" s="19" t="s">
        <v>49</v>
      </c>
      <c r="C21" s="109" t="s">
        <v>2652</v>
      </c>
      <c r="D21" s="47" t="s">
        <v>2638</v>
      </c>
      <c r="E21" s="49">
        <v>4993</v>
      </c>
    </row>
    <row r="22" spans="1:5" ht="31.5" x14ac:dyDescent="0.25">
      <c r="A22" s="10">
        <v>6000</v>
      </c>
      <c r="B22" s="11" t="s">
        <v>44</v>
      </c>
      <c r="C22" s="106"/>
      <c r="D22" s="41"/>
      <c r="E22" s="49">
        <v>0</v>
      </c>
    </row>
    <row r="23" spans="1:5" ht="15.75" x14ac:dyDescent="0.25">
      <c r="A23" s="10">
        <v>7000</v>
      </c>
      <c r="B23" s="11" t="s">
        <v>41</v>
      </c>
      <c r="C23" s="86" t="s">
        <v>2538</v>
      </c>
      <c r="D23" s="41" t="s">
        <v>136</v>
      </c>
      <c r="E23" s="49">
        <v>84.87</v>
      </c>
    </row>
    <row r="24" spans="1:5" ht="15.75" x14ac:dyDescent="0.25">
      <c r="A24" s="19"/>
      <c r="B24" s="19"/>
      <c r="C24" s="86" t="s">
        <v>2538</v>
      </c>
      <c r="D24" s="47" t="s">
        <v>99</v>
      </c>
      <c r="E24" s="105">
        <v>2279.6099999999997</v>
      </c>
    </row>
    <row r="25" spans="1:5" ht="15.75" x14ac:dyDescent="0.25">
      <c r="A25" s="19"/>
      <c r="B25" s="19"/>
      <c r="C25" s="86" t="s">
        <v>2538</v>
      </c>
      <c r="D25" s="47" t="s">
        <v>134</v>
      </c>
      <c r="E25" s="105">
        <v>30.06</v>
      </c>
    </row>
    <row r="26" spans="1:5" ht="15.75" x14ac:dyDescent="0.25">
      <c r="A26" s="19"/>
      <c r="B26" s="19"/>
      <c r="C26" s="86" t="s">
        <v>2538</v>
      </c>
      <c r="D26" s="47" t="s">
        <v>139</v>
      </c>
      <c r="E26" s="105">
        <v>1774.21</v>
      </c>
    </row>
    <row r="27" spans="1:5" ht="15.75" x14ac:dyDescent="0.25">
      <c r="A27" s="19"/>
      <c r="B27" s="19"/>
      <c r="C27" s="86" t="s">
        <v>2538</v>
      </c>
      <c r="D27" s="47" t="s">
        <v>132</v>
      </c>
      <c r="E27" s="105">
        <v>95.759999999999991</v>
      </c>
    </row>
    <row r="28" spans="1:5" ht="15.75" x14ac:dyDescent="0.25">
      <c r="A28" s="19"/>
      <c r="B28" s="19"/>
      <c r="C28" s="86" t="s">
        <v>2538</v>
      </c>
      <c r="D28" s="47" t="s">
        <v>2638</v>
      </c>
      <c r="E28" s="105">
        <v>217.69</v>
      </c>
    </row>
    <row r="29" spans="1:5" ht="15.75" x14ac:dyDescent="0.25">
      <c r="A29" s="14" t="s">
        <v>12</v>
      </c>
      <c r="B29" s="14" t="s">
        <v>28</v>
      </c>
      <c r="C29" s="43"/>
      <c r="D29" s="43"/>
      <c r="E29" s="51">
        <f>SUM(E7:E28)</f>
        <v>105330.87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8A83E-280B-4B51-A54E-3FEEB30D16D2}">
  <dimension ref="A1:E27"/>
  <sheetViews>
    <sheetView topLeftCell="A12" zoomScaleNormal="100" workbookViewId="0">
      <selection activeCell="E14" sqref="E14"/>
    </sheetView>
  </sheetViews>
  <sheetFormatPr defaultColWidth="8.85546875" defaultRowHeight="15" x14ac:dyDescent="0.25"/>
  <cols>
    <col min="1" max="1" width="14" customWidth="1"/>
    <col min="2" max="2" width="33.140625" customWidth="1"/>
    <col min="3" max="3" width="60.85546875" bestFit="1" customWidth="1"/>
    <col min="4" max="4" width="27.42578125" customWidth="1"/>
    <col min="5" max="5" width="18.7109375" customWidth="1"/>
  </cols>
  <sheetData>
    <row r="1" spans="1:5" ht="27.75" x14ac:dyDescent="0.4">
      <c r="A1" s="29" t="s">
        <v>37</v>
      </c>
      <c r="B1" s="3"/>
    </row>
    <row r="2" spans="1:5" ht="26.25" x14ac:dyDescent="0.4">
      <c r="A2" s="30" t="s">
        <v>60</v>
      </c>
      <c r="B2" s="3"/>
    </row>
    <row r="3" spans="1:5" ht="15.75" x14ac:dyDescent="0.25">
      <c r="A3" s="31" t="s">
        <v>0</v>
      </c>
      <c r="B3" s="1"/>
    </row>
    <row r="4" spans="1:5" ht="15.75" x14ac:dyDescent="0.25">
      <c r="A4" s="2" t="s">
        <v>1</v>
      </c>
      <c r="B4" s="1"/>
    </row>
    <row r="5" spans="1:5" ht="30" customHeight="1" thickBot="1" x14ac:dyDescent="0.3">
      <c r="A5" s="5" t="s">
        <v>2</v>
      </c>
      <c r="B5" s="4"/>
    </row>
    <row r="6" spans="1:5" ht="32.25" thickBot="1" x14ac:dyDescent="0.3">
      <c r="A6" s="6" t="s">
        <v>6</v>
      </c>
      <c r="B6" s="15" t="s">
        <v>7</v>
      </c>
      <c r="C6" s="17" t="s">
        <v>47</v>
      </c>
      <c r="D6" s="16" t="s">
        <v>19</v>
      </c>
      <c r="E6" s="17" t="s">
        <v>20</v>
      </c>
    </row>
    <row r="7" spans="1:5" ht="105" x14ac:dyDescent="0.25">
      <c r="A7" s="10">
        <v>1000</v>
      </c>
      <c r="B7" s="11" t="s">
        <v>8</v>
      </c>
      <c r="C7" s="92" t="s">
        <v>2534</v>
      </c>
      <c r="D7" s="41" t="s">
        <v>99</v>
      </c>
      <c r="E7" s="49">
        <v>38626.06</v>
      </c>
    </row>
    <row r="8" spans="1:5" ht="105" x14ac:dyDescent="0.25">
      <c r="A8" s="10"/>
      <c r="B8" s="11"/>
      <c r="C8" s="151" t="s">
        <v>2534</v>
      </c>
      <c r="D8" s="41" t="s">
        <v>132</v>
      </c>
      <c r="E8" s="154">
        <v>997.3</v>
      </c>
    </row>
    <row r="9" spans="1:5" ht="30" x14ac:dyDescent="0.25">
      <c r="A9" s="10">
        <v>2000</v>
      </c>
      <c r="B9" s="11" t="s">
        <v>9</v>
      </c>
      <c r="C9" s="153" t="s">
        <v>2539</v>
      </c>
      <c r="D9" s="41" t="s">
        <v>139</v>
      </c>
      <c r="E9" s="154">
        <v>18119.900000000001</v>
      </c>
    </row>
    <row r="10" spans="1:5" ht="15.75" x14ac:dyDescent="0.25">
      <c r="A10" s="10"/>
      <c r="B10" s="11"/>
      <c r="C10" s="153"/>
      <c r="D10" s="41"/>
      <c r="E10" s="154"/>
    </row>
    <row r="11" spans="1:5" ht="45" x14ac:dyDescent="0.25">
      <c r="A11" s="10">
        <v>3000</v>
      </c>
      <c r="B11" s="11" t="s">
        <v>10</v>
      </c>
      <c r="C11" s="153" t="s">
        <v>2533</v>
      </c>
      <c r="D11" s="41" t="s">
        <v>99</v>
      </c>
      <c r="E11" s="154">
        <v>12112.24</v>
      </c>
    </row>
    <row r="12" spans="1:5" ht="45" x14ac:dyDescent="0.25">
      <c r="A12" s="10"/>
      <c r="B12" s="11"/>
      <c r="C12" s="153" t="s">
        <v>2533</v>
      </c>
      <c r="D12" s="152" t="s">
        <v>139</v>
      </c>
      <c r="E12" s="154">
        <v>15846.59</v>
      </c>
    </row>
    <row r="13" spans="1:5" ht="45" x14ac:dyDescent="0.25">
      <c r="A13" s="10"/>
      <c r="B13" s="11"/>
      <c r="C13" s="153" t="s">
        <v>2533</v>
      </c>
      <c r="D13" s="41" t="s">
        <v>132</v>
      </c>
      <c r="E13" s="154">
        <v>234.76</v>
      </c>
    </row>
    <row r="14" spans="1:5" ht="30" x14ac:dyDescent="0.25">
      <c r="A14" s="10">
        <v>4000</v>
      </c>
      <c r="B14" s="11" t="s">
        <v>11</v>
      </c>
      <c r="C14" s="85" t="s">
        <v>2678</v>
      </c>
      <c r="D14" s="41" t="s">
        <v>136</v>
      </c>
      <c r="E14" s="154">
        <v>1794.07</v>
      </c>
    </row>
    <row r="15" spans="1:5" ht="30" x14ac:dyDescent="0.25">
      <c r="A15" s="10"/>
      <c r="B15" s="11"/>
      <c r="C15" s="85" t="s">
        <v>2679</v>
      </c>
      <c r="D15" s="41" t="s">
        <v>139</v>
      </c>
      <c r="E15" s="154">
        <v>2470.12</v>
      </c>
    </row>
    <row r="16" spans="1:5" ht="63" x14ac:dyDescent="0.25">
      <c r="A16" s="10">
        <v>5000</v>
      </c>
      <c r="B16" s="11" t="s">
        <v>45</v>
      </c>
      <c r="C16" s="41"/>
      <c r="D16" s="41"/>
      <c r="E16" s="154">
        <v>0</v>
      </c>
    </row>
    <row r="17" spans="1:5" ht="47.25" x14ac:dyDescent="0.25">
      <c r="A17" s="20">
        <v>5100</v>
      </c>
      <c r="B17" s="19" t="s">
        <v>40</v>
      </c>
      <c r="C17" s="42"/>
      <c r="D17" s="42"/>
      <c r="E17" s="154">
        <v>0</v>
      </c>
    </row>
    <row r="18" spans="1:5" ht="31.5" x14ac:dyDescent="0.25">
      <c r="A18" s="20">
        <v>5200</v>
      </c>
      <c r="B18" s="19" t="s">
        <v>48</v>
      </c>
      <c r="C18" s="46"/>
      <c r="D18" s="47"/>
      <c r="E18" s="155">
        <v>0</v>
      </c>
    </row>
    <row r="19" spans="1:5" ht="47.25" x14ac:dyDescent="0.25">
      <c r="A19" s="20">
        <v>5800</v>
      </c>
      <c r="B19" s="19" t="s">
        <v>49</v>
      </c>
      <c r="C19" s="46"/>
      <c r="D19" s="47"/>
      <c r="E19" s="155">
        <v>0</v>
      </c>
    </row>
    <row r="20" spans="1:5" ht="31.5" x14ac:dyDescent="0.25">
      <c r="A20" s="10">
        <v>6000</v>
      </c>
      <c r="B20" s="11" t="s">
        <v>44</v>
      </c>
      <c r="C20" s="41"/>
      <c r="D20" s="41"/>
      <c r="E20" s="154">
        <v>0</v>
      </c>
    </row>
    <row r="21" spans="1:5" ht="15.75" x14ac:dyDescent="0.25">
      <c r="A21" s="10">
        <v>7000</v>
      </c>
      <c r="B21" s="11" t="s">
        <v>41</v>
      </c>
      <c r="C21" s="44" t="s">
        <v>2538</v>
      </c>
      <c r="D21" s="41" t="s">
        <v>136</v>
      </c>
      <c r="E21" s="154">
        <v>78.23</v>
      </c>
    </row>
    <row r="22" spans="1:5" ht="15.75" x14ac:dyDescent="0.25">
      <c r="A22" s="10"/>
      <c r="B22" s="11"/>
      <c r="C22" s="44" t="s">
        <v>2538</v>
      </c>
      <c r="D22" s="41" t="s">
        <v>99</v>
      </c>
      <c r="E22" s="154">
        <v>2212.13</v>
      </c>
    </row>
    <row r="23" spans="1:5" ht="15.75" x14ac:dyDescent="0.25">
      <c r="A23" s="10"/>
      <c r="B23" s="11"/>
      <c r="C23" s="44" t="s">
        <v>2538</v>
      </c>
      <c r="D23" s="41" t="s">
        <v>139</v>
      </c>
      <c r="E23" s="154">
        <v>1588.59</v>
      </c>
    </row>
    <row r="24" spans="1:5" ht="15.75" x14ac:dyDescent="0.25">
      <c r="A24" s="10"/>
      <c r="B24" s="11"/>
      <c r="C24" s="44" t="s">
        <v>2538</v>
      </c>
      <c r="D24" s="41" t="s">
        <v>132</v>
      </c>
      <c r="E24" s="154">
        <v>53.73</v>
      </c>
    </row>
    <row r="25" spans="1:5" ht="15.75" x14ac:dyDescent="0.25">
      <c r="A25" s="10"/>
      <c r="B25" s="11"/>
      <c r="C25" s="44"/>
      <c r="D25" s="41"/>
      <c r="E25" s="49"/>
    </row>
    <row r="26" spans="1:5" ht="15.75" x14ac:dyDescent="0.25">
      <c r="A26" s="10"/>
      <c r="B26" s="11"/>
      <c r="C26" s="44"/>
      <c r="D26" s="41"/>
      <c r="E26" s="49"/>
    </row>
    <row r="27" spans="1:5" ht="15.75" x14ac:dyDescent="0.25">
      <c r="A27" s="14" t="s">
        <v>12</v>
      </c>
      <c r="B27" s="14" t="s">
        <v>28</v>
      </c>
      <c r="C27" s="43"/>
      <c r="D27" s="43"/>
      <c r="E27" s="51">
        <f>SUM(E7:E25)</f>
        <v>94133.719999999987</v>
      </c>
    </row>
  </sheetData>
  <phoneticPr fontId="40"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B681-28A3-411F-9291-FA2B5F07DA4F}">
  <dimension ref="A1:E21"/>
  <sheetViews>
    <sheetView topLeftCell="A5" zoomScaleNormal="100" workbookViewId="0">
      <selection activeCell="D17" sqref="D17"/>
    </sheetView>
  </sheetViews>
  <sheetFormatPr defaultColWidth="8.85546875" defaultRowHeight="15" x14ac:dyDescent="0.25"/>
  <cols>
    <col min="1" max="1" width="14" customWidth="1"/>
    <col min="2" max="2" width="33.140625" customWidth="1"/>
    <col min="3" max="3" width="41.7109375" customWidth="1"/>
    <col min="4" max="4" width="27.42578125" customWidth="1"/>
    <col min="5" max="5" width="18.7109375" customWidth="1"/>
  </cols>
  <sheetData>
    <row r="1" spans="1:5" ht="27.75" x14ac:dyDescent="0.4">
      <c r="A1" s="29" t="s">
        <v>38</v>
      </c>
      <c r="B1" s="3"/>
    </row>
    <row r="2" spans="1:5" ht="26.25" x14ac:dyDescent="0.4">
      <c r="A2" s="30" t="s">
        <v>61</v>
      </c>
      <c r="B2" s="3"/>
    </row>
    <row r="3" spans="1:5" ht="15.75" x14ac:dyDescent="0.25">
      <c r="A3" s="31" t="s">
        <v>0</v>
      </c>
      <c r="B3" s="32"/>
    </row>
    <row r="4" spans="1:5" ht="15.75" x14ac:dyDescent="0.25">
      <c r="A4" s="2" t="s">
        <v>1</v>
      </c>
      <c r="B4" s="1"/>
    </row>
    <row r="5" spans="1:5" ht="30" customHeight="1" thickBot="1" x14ac:dyDescent="0.3">
      <c r="A5" s="5" t="s">
        <v>2</v>
      </c>
      <c r="B5" s="4"/>
    </row>
    <row r="6" spans="1:5" ht="32.25" thickBot="1" x14ac:dyDescent="0.3">
      <c r="A6" s="6" t="s">
        <v>6</v>
      </c>
      <c r="B6" s="15" t="s">
        <v>7</v>
      </c>
      <c r="C6" s="17" t="s">
        <v>47</v>
      </c>
      <c r="D6" s="16" t="s">
        <v>19</v>
      </c>
      <c r="E6" s="17" t="s">
        <v>20</v>
      </c>
    </row>
    <row r="7" spans="1:5" ht="15.75" x14ac:dyDescent="0.25">
      <c r="A7" s="10">
        <v>1000</v>
      </c>
      <c r="B7" s="11" t="s">
        <v>8</v>
      </c>
      <c r="C7" s="41"/>
      <c r="D7" s="41"/>
      <c r="E7" s="49">
        <v>0</v>
      </c>
    </row>
    <row r="8" spans="1:5" ht="15.75" x14ac:dyDescent="0.25">
      <c r="A8" s="10">
        <v>2000</v>
      </c>
      <c r="B8" s="11" t="s">
        <v>9</v>
      </c>
      <c r="C8" s="41"/>
      <c r="D8" s="41"/>
      <c r="E8" s="49">
        <v>0</v>
      </c>
    </row>
    <row r="9" spans="1:5" ht="15.75" x14ac:dyDescent="0.25">
      <c r="A9" s="10">
        <v>3000</v>
      </c>
      <c r="B9" s="11" t="s">
        <v>10</v>
      </c>
      <c r="C9" s="41"/>
      <c r="D9" s="41"/>
      <c r="E9" s="49">
        <v>0</v>
      </c>
    </row>
    <row r="10" spans="1:5" ht="15.75" x14ac:dyDescent="0.25">
      <c r="A10" s="10">
        <v>4000</v>
      </c>
      <c r="B10" s="11" t="s">
        <v>11</v>
      </c>
      <c r="C10" s="41"/>
      <c r="D10" s="41"/>
      <c r="E10" s="49">
        <v>0</v>
      </c>
    </row>
    <row r="11" spans="1:5" ht="63" x14ac:dyDescent="0.25">
      <c r="A11" s="10">
        <v>5000</v>
      </c>
      <c r="B11" s="11" t="s">
        <v>45</v>
      </c>
      <c r="C11" s="41"/>
      <c r="D11" s="41"/>
      <c r="E11" s="49">
        <v>0</v>
      </c>
    </row>
    <row r="12" spans="1:5" ht="47.25" x14ac:dyDescent="0.25">
      <c r="A12" s="20">
        <v>5100</v>
      </c>
      <c r="B12" s="19" t="s">
        <v>40</v>
      </c>
      <c r="C12" s="42"/>
      <c r="D12" s="42"/>
      <c r="E12" s="49">
        <v>0</v>
      </c>
    </row>
    <row r="13" spans="1:5" ht="31.5" x14ac:dyDescent="0.25">
      <c r="A13" s="20">
        <v>5200</v>
      </c>
      <c r="B13" s="19" t="s">
        <v>48</v>
      </c>
      <c r="C13" s="46"/>
      <c r="D13" s="47"/>
      <c r="E13" s="50">
        <v>0</v>
      </c>
    </row>
    <row r="14" spans="1:5" ht="47.25" x14ac:dyDescent="0.25">
      <c r="A14" s="20">
        <v>5800</v>
      </c>
      <c r="B14" s="19" t="s">
        <v>49</v>
      </c>
      <c r="C14" s="46"/>
      <c r="D14" s="47"/>
      <c r="E14" s="50">
        <v>0</v>
      </c>
    </row>
    <row r="15" spans="1:5" ht="31.5" x14ac:dyDescent="0.25">
      <c r="A15" s="10">
        <v>6000</v>
      </c>
      <c r="B15" s="11" t="s">
        <v>44</v>
      </c>
      <c r="C15" s="41"/>
      <c r="D15" s="41"/>
      <c r="E15" s="49">
        <v>0</v>
      </c>
    </row>
    <row r="16" spans="1:5" ht="15.75" x14ac:dyDescent="0.25">
      <c r="A16" s="10">
        <v>7000</v>
      </c>
      <c r="B16" s="11" t="s">
        <v>41</v>
      </c>
      <c r="C16" s="44">
        <v>0</v>
      </c>
      <c r="D16" s="41"/>
      <c r="E16" s="49">
        <v>0</v>
      </c>
    </row>
    <row r="17" spans="1:5" ht="15.75" x14ac:dyDescent="0.25">
      <c r="A17" s="88"/>
      <c r="B17" s="19"/>
      <c r="C17" s="91"/>
      <c r="D17" s="47"/>
      <c r="E17" s="89"/>
    </row>
    <row r="18" spans="1:5" ht="15.75" x14ac:dyDescent="0.25">
      <c r="A18" s="88"/>
      <c r="B18" s="19"/>
      <c r="C18" s="91"/>
      <c r="D18" s="47"/>
      <c r="E18" s="89"/>
    </row>
    <row r="19" spans="1:5" ht="15.75" x14ac:dyDescent="0.25">
      <c r="A19" s="88"/>
      <c r="B19" s="19"/>
      <c r="C19" s="91"/>
      <c r="D19" s="47"/>
      <c r="E19" s="89"/>
    </row>
    <row r="20" spans="1:5" ht="15.75" x14ac:dyDescent="0.25">
      <c r="A20" s="88"/>
      <c r="B20" s="19"/>
      <c r="C20" s="91"/>
      <c r="D20" s="47"/>
      <c r="E20" s="89"/>
    </row>
    <row r="21" spans="1:5" ht="15.75" x14ac:dyDescent="0.25">
      <c r="A21" s="14" t="s">
        <v>12</v>
      </c>
      <c r="B21" s="14" t="s">
        <v>28</v>
      </c>
      <c r="C21" s="43"/>
      <c r="D21" s="43"/>
      <c r="E21" s="51">
        <f>SUM(E7:E16)</f>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6778-B375-468C-B438-B0A19C64B068}">
  <sheetPr>
    <tabColor rgb="FF0070C0"/>
  </sheetPr>
  <dimension ref="A1:J51"/>
  <sheetViews>
    <sheetView workbookViewId="0">
      <pane xSplit="2" ySplit="6" topLeftCell="C34" activePane="bottomRight" state="frozen"/>
      <selection pane="topRight" activeCell="C1" sqref="C1"/>
      <selection pane="bottomLeft" activeCell="A7" sqref="A7"/>
      <selection pane="bottomRight" activeCell="I54" sqref="I54"/>
    </sheetView>
  </sheetViews>
  <sheetFormatPr defaultColWidth="8.85546875" defaultRowHeight="15" x14ac:dyDescent="0.25"/>
  <cols>
    <col min="1" max="1" width="14" bestFit="1" customWidth="1"/>
    <col min="2" max="2" width="17.85546875" bestFit="1" customWidth="1"/>
    <col min="3" max="3" width="14.42578125" style="103" bestFit="1" customWidth="1"/>
    <col min="4" max="4" width="13.85546875" style="103" bestFit="1" customWidth="1"/>
    <col min="5" max="5" width="11" style="103" bestFit="1" customWidth="1"/>
    <col min="6" max="6" width="13.7109375" style="103" bestFit="1" customWidth="1"/>
    <col min="7" max="8" width="23" style="103" bestFit="1" customWidth="1"/>
    <col min="9" max="9" width="31.85546875" bestFit="1" customWidth="1"/>
    <col min="10" max="14" width="11.42578125" bestFit="1" customWidth="1"/>
    <col min="15" max="15" width="14" bestFit="1" customWidth="1"/>
    <col min="16" max="16" width="22.85546875" bestFit="1" customWidth="1"/>
    <col min="17" max="17" width="36.85546875" bestFit="1" customWidth="1"/>
    <col min="18" max="30" width="7" bestFit="1" customWidth="1"/>
    <col min="31" max="31" width="11.42578125" bestFit="1" customWidth="1"/>
    <col min="32" max="32" width="7" bestFit="1" customWidth="1"/>
    <col min="33" max="37" width="10.42578125" bestFit="1" customWidth="1"/>
    <col min="38" max="38" width="7" bestFit="1" customWidth="1"/>
    <col min="39" max="39" width="31.85546875" bestFit="1" customWidth="1"/>
    <col min="40" max="40" width="10.42578125" bestFit="1" customWidth="1"/>
    <col min="41" max="41" width="11.42578125" bestFit="1" customWidth="1"/>
    <col min="42" max="42" width="10.42578125" bestFit="1" customWidth="1"/>
    <col min="43" max="43" width="9.42578125" bestFit="1" customWidth="1"/>
    <col min="44" max="44" width="7" bestFit="1" customWidth="1"/>
    <col min="45" max="46" width="10.42578125" bestFit="1" customWidth="1"/>
    <col min="47" max="48" width="11.42578125" bestFit="1" customWidth="1"/>
    <col min="49" max="49" width="10.42578125" bestFit="1" customWidth="1"/>
    <col min="50" max="50" width="7" bestFit="1" customWidth="1"/>
    <col min="51" max="54" width="9.42578125" bestFit="1" customWidth="1"/>
    <col min="55" max="55" width="8" bestFit="1" customWidth="1"/>
    <col min="56" max="56" width="11.42578125" bestFit="1" customWidth="1"/>
    <col min="57" max="57" width="10.42578125" bestFit="1" customWidth="1"/>
    <col min="58" max="58" width="9.42578125" bestFit="1" customWidth="1"/>
    <col min="59" max="59" width="8" bestFit="1" customWidth="1"/>
    <col min="60" max="60" width="10.42578125" bestFit="1" customWidth="1"/>
    <col min="61" max="61" width="9.42578125" bestFit="1" customWidth="1"/>
    <col min="62" max="64" width="10.42578125" bestFit="1" customWidth="1"/>
    <col min="65" max="66" width="9.42578125" bestFit="1" customWidth="1"/>
    <col min="67" max="68" width="11.42578125" bestFit="1" customWidth="1"/>
    <col min="69" max="69" width="10.42578125" bestFit="1" customWidth="1"/>
    <col min="70" max="70" width="11.42578125" bestFit="1" customWidth="1"/>
    <col min="71" max="72" width="10.42578125" bestFit="1" customWidth="1"/>
    <col min="73" max="74" width="11.42578125" bestFit="1" customWidth="1"/>
    <col min="75" max="75" width="14" bestFit="1" customWidth="1"/>
    <col min="76" max="76" width="22.85546875" bestFit="1" customWidth="1"/>
    <col min="77" max="77" width="36.85546875" bestFit="1" customWidth="1"/>
  </cols>
  <sheetData>
    <row r="1" spans="1:10" x14ac:dyDescent="0.25">
      <c r="A1" s="59" t="s">
        <v>71</v>
      </c>
      <c r="B1" t="s">
        <v>2656</v>
      </c>
    </row>
    <row r="2" spans="1:10" x14ac:dyDescent="0.25">
      <c r="A2" s="59" t="s">
        <v>2549</v>
      </c>
      <c r="B2" t="s">
        <v>2656</v>
      </c>
    </row>
    <row r="3" spans="1:10" x14ac:dyDescent="0.25">
      <c r="A3" s="59" t="s">
        <v>70</v>
      </c>
      <c r="B3" t="s">
        <v>2656</v>
      </c>
    </row>
    <row r="4" spans="1:10" x14ac:dyDescent="0.25">
      <c r="A4" s="59" t="s">
        <v>2552</v>
      </c>
      <c r="B4" t="s">
        <v>2624</v>
      </c>
      <c r="C4"/>
      <c r="D4"/>
      <c r="E4"/>
      <c r="F4"/>
      <c r="G4"/>
      <c r="H4"/>
    </row>
    <row r="5" spans="1:10" x14ac:dyDescent="0.25">
      <c r="C5"/>
      <c r="D5"/>
      <c r="E5"/>
      <c r="F5"/>
      <c r="G5"/>
      <c r="H5"/>
      <c r="I5" s="126"/>
      <c r="J5" s="60"/>
    </row>
    <row r="6" spans="1:10" ht="45" x14ac:dyDescent="0.25">
      <c r="A6" s="59" t="s">
        <v>2593</v>
      </c>
      <c r="B6" t="s">
        <v>2594</v>
      </c>
      <c r="C6" s="127" t="s">
        <v>2595</v>
      </c>
      <c r="D6" s="127" t="s">
        <v>2645</v>
      </c>
      <c r="E6" s="127" t="s">
        <v>2646</v>
      </c>
      <c r="F6" s="127" t="s">
        <v>2647</v>
      </c>
      <c r="G6" s="127" t="s">
        <v>2648</v>
      </c>
      <c r="H6" s="128" t="s">
        <v>2649</v>
      </c>
    </row>
    <row r="7" spans="1:10" x14ac:dyDescent="0.25">
      <c r="A7" s="93" t="s">
        <v>2521</v>
      </c>
      <c r="B7" s="60"/>
      <c r="C7" s="126">
        <v>651769</v>
      </c>
      <c r="D7" s="126">
        <v>541170.92999999993</v>
      </c>
      <c r="E7" s="126">
        <v>110598.07</v>
      </c>
      <c r="F7" s="126"/>
      <c r="G7" s="126">
        <v>0</v>
      </c>
      <c r="H7" s="126">
        <v>541170.92999999993</v>
      </c>
    </row>
    <row r="8" spans="1:10" x14ac:dyDescent="0.25">
      <c r="A8" s="94">
        <v>110001</v>
      </c>
      <c r="B8" s="60"/>
      <c r="C8" s="126">
        <v>275983</v>
      </c>
      <c r="D8" s="126">
        <v>204462.68999999997</v>
      </c>
      <c r="E8" s="126">
        <v>71520.310000000012</v>
      </c>
      <c r="F8" s="126"/>
      <c r="G8" s="126">
        <v>0</v>
      </c>
      <c r="H8" s="126">
        <v>204462.68999999997</v>
      </c>
    </row>
    <row r="9" spans="1:10" x14ac:dyDescent="0.25">
      <c r="A9" s="94">
        <v>110005</v>
      </c>
      <c r="B9" s="60"/>
      <c r="C9" s="126">
        <v>73068</v>
      </c>
      <c r="D9" s="126">
        <v>44228.130000000005</v>
      </c>
      <c r="E9" s="126">
        <v>28839.869999999995</v>
      </c>
      <c r="F9" s="126"/>
      <c r="G9" s="126">
        <v>0</v>
      </c>
      <c r="H9" s="126">
        <v>44228.130000000005</v>
      </c>
    </row>
    <row r="10" spans="1:10" x14ac:dyDescent="0.25">
      <c r="A10" s="94">
        <v>110002</v>
      </c>
      <c r="B10" s="60"/>
      <c r="C10" s="126">
        <v>72053</v>
      </c>
      <c r="D10" s="126">
        <v>72053</v>
      </c>
      <c r="E10" s="126"/>
      <c r="F10" s="126"/>
      <c r="G10" s="126">
        <v>0</v>
      </c>
      <c r="H10" s="126">
        <v>72053</v>
      </c>
    </row>
    <row r="11" spans="1:10" x14ac:dyDescent="0.25">
      <c r="A11" s="94">
        <v>110004</v>
      </c>
      <c r="B11" s="60"/>
      <c r="C11" s="126">
        <v>119644</v>
      </c>
      <c r="D11" s="126">
        <v>109665.90000000004</v>
      </c>
      <c r="E11" s="126">
        <v>9978.1</v>
      </c>
      <c r="F11" s="126"/>
      <c r="G11" s="126">
        <v>0</v>
      </c>
      <c r="H11" s="126">
        <v>109665.90000000004</v>
      </c>
    </row>
    <row r="12" spans="1:10" x14ac:dyDescent="0.25">
      <c r="A12" s="94">
        <v>130004</v>
      </c>
      <c r="B12" s="60"/>
      <c r="C12" s="126">
        <v>8826</v>
      </c>
      <c r="D12" s="126">
        <v>8826</v>
      </c>
      <c r="E12" s="126"/>
      <c r="F12" s="126"/>
      <c r="G12" s="126">
        <v>0</v>
      </c>
      <c r="H12" s="126">
        <v>8826</v>
      </c>
    </row>
    <row r="13" spans="1:10" x14ac:dyDescent="0.25">
      <c r="A13" s="94">
        <v>190004</v>
      </c>
      <c r="B13" s="60"/>
      <c r="C13" s="126">
        <v>12949</v>
      </c>
      <c r="D13" s="126">
        <v>12949</v>
      </c>
      <c r="E13" s="126"/>
      <c r="F13" s="126"/>
      <c r="G13" s="126">
        <v>0</v>
      </c>
      <c r="H13" s="126">
        <v>12949</v>
      </c>
    </row>
    <row r="14" spans="1:10" x14ac:dyDescent="0.25">
      <c r="A14" s="94">
        <v>130024</v>
      </c>
      <c r="B14" s="60"/>
      <c r="C14" s="126"/>
      <c r="D14" s="126">
        <v>-259.78999999999996</v>
      </c>
      <c r="E14" s="126">
        <v>259.78999999999996</v>
      </c>
      <c r="F14" s="126"/>
      <c r="G14" s="126">
        <v>0</v>
      </c>
      <c r="H14" s="126">
        <v>-259.78999999999996</v>
      </c>
      <c r="I14" s="126"/>
      <c r="J14" s="60"/>
    </row>
    <row r="15" spans="1:10" x14ac:dyDescent="0.25">
      <c r="A15" s="94">
        <v>190001</v>
      </c>
      <c r="B15" s="60"/>
      <c r="C15" s="126">
        <v>89246</v>
      </c>
      <c r="D15" s="126">
        <v>89246</v>
      </c>
      <c r="E15" s="126"/>
      <c r="F15" s="126"/>
      <c r="G15" s="126">
        <v>0</v>
      </c>
      <c r="H15" s="126">
        <v>89246</v>
      </c>
    </row>
    <row r="16" spans="1:10" x14ac:dyDescent="0.25">
      <c r="A16" s="93" t="s">
        <v>2522</v>
      </c>
      <c r="B16" s="60"/>
      <c r="C16" s="126">
        <v>100028</v>
      </c>
      <c r="D16" s="126">
        <v>63289.779999999992</v>
      </c>
      <c r="E16" s="126">
        <v>36738.22</v>
      </c>
      <c r="F16" s="126"/>
      <c r="G16" s="126">
        <v>0</v>
      </c>
      <c r="H16" s="126">
        <v>63289.779999999992</v>
      </c>
      <c r="I16" s="126"/>
      <c r="J16" s="60"/>
    </row>
    <row r="17" spans="1:8" x14ac:dyDescent="0.25">
      <c r="A17" s="94">
        <v>210001</v>
      </c>
      <c r="B17" s="60"/>
      <c r="C17" s="126">
        <v>100028</v>
      </c>
      <c r="D17" s="126">
        <v>63289.779999999992</v>
      </c>
      <c r="E17" s="126">
        <v>36738.22</v>
      </c>
      <c r="F17" s="126"/>
      <c r="G17" s="126">
        <v>0</v>
      </c>
      <c r="H17" s="126">
        <v>63289.779999999992</v>
      </c>
    </row>
    <row r="18" spans="1:8" x14ac:dyDescent="0.25">
      <c r="A18" s="93" t="s">
        <v>2523</v>
      </c>
      <c r="B18" s="60"/>
      <c r="C18" s="126">
        <v>383645</v>
      </c>
      <c r="D18" s="126">
        <v>314411.48999999993</v>
      </c>
      <c r="E18" s="126">
        <v>69233.509999999995</v>
      </c>
      <c r="F18" s="126"/>
      <c r="G18" s="126">
        <v>0</v>
      </c>
      <c r="H18" s="126">
        <v>314411.48999999993</v>
      </c>
    </row>
    <row r="19" spans="1:8" x14ac:dyDescent="0.25">
      <c r="A19" s="94">
        <v>310101</v>
      </c>
      <c r="B19" s="60"/>
      <c r="C19" s="126">
        <v>110635</v>
      </c>
      <c r="D19" s="126">
        <v>95031.76</v>
      </c>
      <c r="E19" s="126">
        <v>15603.239999999998</v>
      </c>
      <c r="F19" s="126"/>
      <c r="G19" s="126">
        <v>0</v>
      </c>
      <c r="H19" s="126">
        <v>95031.76</v>
      </c>
    </row>
    <row r="20" spans="1:8" x14ac:dyDescent="0.25">
      <c r="A20" s="94">
        <v>330102</v>
      </c>
      <c r="B20" s="60"/>
      <c r="C20" s="126">
        <v>9466</v>
      </c>
      <c r="D20" s="126">
        <v>7875.2900000000018</v>
      </c>
      <c r="E20" s="126">
        <v>1590.71</v>
      </c>
      <c r="F20" s="126"/>
      <c r="G20" s="126">
        <v>0</v>
      </c>
      <c r="H20" s="126">
        <v>7875.2900000000018</v>
      </c>
    </row>
    <row r="21" spans="1:8" x14ac:dyDescent="0.25">
      <c r="A21" s="94">
        <v>330103</v>
      </c>
      <c r="B21" s="60"/>
      <c r="C21" s="126">
        <v>2740</v>
      </c>
      <c r="D21" s="126">
        <v>1658.53</v>
      </c>
      <c r="E21" s="126">
        <v>1081.47</v>
      </c>
      <c r="F21" s="126"/>
      <c r="G21" s="126">
        <v>0</v>
      </c>
      <c r="H21" s="126">
        <v>1658.53</v>
      </c>
    </row>
    <row r="22" spans="1:8" x14ac:dyDescent="0.25">
      <c r="A22" s="94">
        <v>340101</v>
      </c>
      <c r="B22" s="60"/>
      <c r="C22" s="126">
        <v>105850</v>
      </c>
      <c r="D22" s="126">
        <v>95200.029999999984</v>
      </c>
      <c r="E22" s="126">
        <v>10649.97</v>
      </c>
      <c r="F22" s="126"/>
      <c r="G22" s="126">
        <v>0</v>
      </c>
      <c r="H22" s="126">
        <v>95200.029999999984</v>
      </c>
    </row>
    <row r="23" spans="1:8" x14ac:dyDescent="0.25">
      <c r="A23" s="94">
        <v>350101</v>
      </c>
      <c r="B23" s="60"/>
      <c r="C23" s="126">
        <v>3274</v>
      </c>
      <c r="D23" s="126">
        <v>2725.4599999999996</v>
      </c>
      <c r="E23" s="126">
        <v>548.54000000000008</v>
      </c>
      <c r="F23" s="126"/>
      <c r="G23" s="126">
        <v>0</v>
      </c>
      <c r="H23" s="126">
        <v>2725.4599999999996</v>
      </c>
    </row>
    <row r="24" spans="1:8" x14ac:dyDescent="0.25">
      <c r="A24" s="94">
        <v>360101</v>
      </c>
      <c r="B24" s="60"/>
      <c r="C24" s="126">
        <v>17158</v>
      </c>
      <c r="D24" s="126">
        <v>14238.259999999998</v>
      </c>
      <c r="E24" s="126">
        <v>2919.7400000000002</v>
      </c>
      <c r="F24" s="126"/>
      <c r="G24" s="126">
        <v>0</v>
      </c>
      <c r="H24" s="126">
        <v>14238.259999999998</v>
      </c>
    </row>
    <row r="25" spans="1:8" x14ac:dyDescent="0.25">
      <c r="A25" s="94">
        <v>370101</v>
      </c>
      <c r="B25" s="60"/>
      <c r="C25" s="126">
        <v>26345</v>
      </c>
      <c r="D25" s="126">
        <v>22970</v>
      </c>
      <c r="E25" s="126">
        <v>3375</v>
      </c>
      <c r="F25" s="126"/>
      <c r="G25" s="126">
        <v>0</v>
      </c>
      <c r="H25" s="126">
        <v>22970</v>
      </c>
    </row>
    <row r="26" spans="1:8" x14ac:dyDescent="0.25">
      <c r="A26" s="94">
        <v>340201</v>
      </c>
      <c r="B26" s="60"/>
      <c r="C26" s="126">
        <v>56800</v>
      </c>
      <c r="D26" s="126">
        <v>41416.709999999977</v>
      </c>
      <c r="E26" s="126">
        <v>15383.289999999999</v>
      </c>
      <c r="F26" s="126"/>
      <c r="G26" s="126">
        <v>0</v>
      </c>
      <c r="H26" s="126">
        <v>41416.709999999977</v>
      </c>
    </row>
    <row r="27" spans="1:8" x14ac:dyDescent="0.25">
      <c r="A27" s="94">
        <v>370201</v>
      </c>
      <c r="B27" s="60"/>
      <c r="C27" s="126">
        <v>18000</v>
      </c>
      <c r="D27" s="126">
        <v>13125</v>
      </c>
      <c r="E27" s="126">
        <v>4875</v>
      </c>
      <c r="F27" s="126"/>
      <c r="G27" s="126">
        <v>0</v>
      </c>
      <c r="H27" s="126">
        <v>13125</v>
      </c>
    </row>
    <row r="28" spans="1:8" x14ac:dyDescent="0.25">
      <c r="A28" s="94">
        <v>320201</v>
      </c>
      <c r="B28" s="60"/>
      <c r="C28" s="126">
        <v>22752</v>
      </c>
      <c r="D28" s="126">
        <v>13431.529999999999</v>
      </c>
      <c r="E28" s="126">
        <v>9320.4700000000012</v>
      </c>
      <c r="F28" s="126"/>
      <c r="G28" s="126">
        <v>0</v>
      </c>
      <c r="H28" s="126">
        <v>13431.529999999999</v>
      </c>
    </row>
    <row r="29" spans="1:8" x14ac:dyDescent="0.25">
      <c r="A29" s="94">
        <v>330201</v>
      </c>
      <c r="B29" s="60"/>
      <c r="C29" s="126">
        <v>5560</v>
      </c>
      <c r="D29" s="126">
        <v>3342.69</v>
      </c>
      <c r="E29" s="126">
        <v>2217.31</v>
      </c>
      <c r="F29" s="126"/>
      <c r="G29" s="126">
        <v>0</v>
      </c>
      <c r="H29" s="126">
        <v>3342.69</v>
      </c>
    </row>
    <row r="30" spans="1:8" x14ac:dyDescent="0.25">
      <c r="A30" s="94">
        <v>330202</v>
      </c>
      <c r="B30" s="60"/>
      <c r="C30" s="126">
        <v>1455</v>
      </c>
      <c r="D30" s="126">
        <v>932.59999999999991</v>
      </c>
      <c r="E30" s="126">
        <v>522.4</v>
      </c>
      <c r="F30" s="126"/>
      <c r="G30" s="126">
        <v>0</v>
      </c>
      <c r="H30" s="126">
        <v>932.59999999999991</v>
      </c>
    </row>
    <row r="31" spans="1:8" x14ac:dyDescent="0.25">
      <c r="A31" s="94">
        <v>350201</v>
      </c>
      <c r="B31" s="60"/>
      <c r="C31" s="126">
        <v>504</v>
      </c>
      <c r="D31" s="126">
        <v>323.85000000000002</v>
      </c>
      <c r="E31" s="126">
        <v>180.15</v>
      </c>
      <c r="F31" s="126"/>
      <c r="G31" s="126">
        <v>0</v>
      </c>
      <c r="H31" s="126">
        <v>323.85000000000002</v>
      </c>
    </row>
    <row r="32" spans="1:8" x14ac:dyDescent="0.25">
      <c r="A32" s="94">
        <v>360201</v>
      </c>
      <c r="B32" s="60"/>
      <c r="C32" s="126">
        <v>2633</v>
      </c>
      <c r="D32" s="126">
        <v>1666.78</v>
      </c>
      <c r="E32" s="126">
        <v>966.22</v>
      </c>
      <c r="F32" s="126"/>
      <c r="G32" s="126">
        <v>0</v>
      </c>
      <c r="H32" s="126">
        <v>1666.78</v>
      </c>
    </row>
    <row r="33" spans="1:10" x14ac:dyDescent="0.25">
      <c r="A33" s="94">
        <v>330101</v>
      </c>
      <c r="B33" s="60"/>
      <c r="C33" s="126">
        <v>84</v>
      </c>
      <c r="D33" s="126">
        <v>84</v>
      </c>
      <c r="E33" s="126"/>
      <c r="F33" s="126"/>
      <c r="G33" s="126">
        <v>0</v>
      </c>
      <c r="H33" s="126">
        <v>84</v>
      </c>
      <c r="I33" s="126"/>
      <c r="J33" s="60"/>
    </row>
    <row r="34" spans="1:10" x14ac:dyDescent="0.25">
      <c r="A34" s="94">
        <v>330203</v>
      </c>
      <c r="B34" s="60"/>
      <c r="C34" s="126">
        <v>389</v>
      </c>
      <c r="D34" s="126">
        <v>389</v>
      </c>
      <c r="E34" s="126"/>
      <c r="F34" s="126"/>
      <c r="G34" s="126">
        <v>0</v>
      </c>
      <c r="H34" s="126">
        <v>389</v>
      </c>
    </row>
    <row r="35" spans="1:10" x14ac:dyDescent="0.25">
      <c r="A35" s="93" t="s">
        <v>2524</v>
      </c>
      <c r="B35" s="60">
        <v>708213</v>
      </c>
      <c r="C35" s="126">
        <v>879046</v>
      </c>
      <c r="D35" s="126"/>
      <c r="E35" s="126">
        <v>45929.210000000006</v>
      </c>
      <c r="F35" s="126">
        <v>18528.380000000008</v>
      </c>
      <c r="G35" s="126">
        <v>814588.40999999992</v>
      </c>
      <c r="H35" s="126">
        <v>814588.40999999992</v>
      </c>
    </row>
    <row r="36" spans="1:10" x14ac:dyDescent="0.25">
      <c r="A36" s="94">
        <v>430001</v>
      </c>
      <c r="B36" s="60"/>
      <c r="C36" s="126">
        <v>3305</v>
      </c>
      <c r="D36" s="126"/>
      <c r="E36" s="126">
        <v>-3.73</v>
      </c>
      <c r="F36" s="126">
        <v>0</v>
      </c>
      <c r="G36" s="126">
        <v>3308.73</v>
      </c>
      <c r="H36" s="126">
        <v>3308.73</v>
      </c>
    </row>
    <row r="37" spans="1:10" x14ac:dyDescent="0.25">
      <c r="A37" s="94">
        <v>430010</v>
      </c>
      <c r="B37" s="60">
        <v>708213</v>
      </c>
      <c r="C37" s="126">
        <v>504544</v>
      </c>
      <c r="D37" s="126"/>
      <c r="E37" s="126">
        <v>45932.94000000001</v>
      </c>
      <c r="F37" s="126">
        <v>18528.380000000008</v>
      </c>
      <c r="G37" s="126">
        <v>440082.68</v>
      </c>
      <c r="H37" s="126">
        <v>440082.68</v>
      </c>
    </row>
    <row r="38" spans="1:10" x14ac:dyDescent="0.25">
      <c r="A38" s="94">
        <v>430009</v>
      </c>
      <c r="B38" s="60"/>
      <c r="C38" s="126">
        <v>316782</v>
      </c>
      <c r="D38" s="126"/>
      <c r="E38" s="126"/>
      <c r="F38" s="126"/>
      <c r="G38" s="126">
        <v>316782</v>
      </c>
      <c r="H38" s="126">
        <v>316782</v>
      </c>
    </row>
    <row r="39" spans="1:10" x14ac:dyDescent="0.25">
      <c r="A39" s="94">
        <v>430098</v>
      </c>
      <c r="B39" s="60"/>
      <c r="C39" s="126">
        <v>22278</v>
      </c>
      <c r="D39" s="126"/>
      <c r="E39" s="126"/>
      <c r="F39" s="126"/>
      <c r="G39" s="126">
        <v>22278</v>
      </c>
      <c r="H39" s="126">
        <v>22278</v>
      </c>
    </row>
    <row r="40" spans="1:10" x14ac:dyDescent="0.25">
      <c r="A40" s="94">
        <v>420010</v>
      </c>
      <c r="B40" s="60"/>
      <c r="C40" s="126">
        <v>30137</v>
      </c>
      <c r="D40" s="126"/>
      <c r="E40" s="126"/>
      <c r="F40" s="126"/>
      <c r="G40" s="126">
        <v>30137</v>
      </c>
      <c r="H40" s="126">
        <v>30137</v>
      </c>
      <c r="I40" s="126"/>
      <c r="J40" s="60"/>
    </row>
    <row r="41" spans="1:10" x14ac:dyDescent="0.25">
      <c r="A41" s="94">
        <v>430004</v>
      </c>
      <c r="B41" s="60"/>
      <c r="C41" s="126">
        <v>2000</v>
      </c>
      <c r="D41" s="126"/>
      <c r="E41" s="126"/>
      <c r="F41" s="126"/>
      <c r="G41" s="126">
        <v>2000</v>
      </c>
      <c r="H41" s="126">
        <v>2000</v>
      </c>
    </row>
    <row r="42" spans="1:10" x14ac:dyDescent="0.25">
      <c r="A42" s="93" t="s">
        <v>2525</v>
      </c>
      <c r="B42" s="60">
        <v>200206</v>
      </c>
      <c r="C42" s="126">
        <v>387912</v>
      </c>
      <c r="D42" s="126"/>
      <c r="E42" s="126">
        <v>24193</v>
      </c>
      <c r="F42" s="126">
        <v>0</v>
      </c>
      <c r="G42" s="126">
        <v>363719</v>
      </c>
      <c r="H42" s="126">
        <v>363719</v>
      </c>
    </row>
    <row r="43" spans="1:10" x14ac:dyDescent="0.25">
      <c r="A43" s="94">
        <v>580030</v>
      </c>
      <c r="B43" s="60">
        <v>67361</v>
      </c>
      <c r="C43" s="126">
        <v>176722</v>
      </c>
      <c r="D43" s="126"/>
      <c r="E43" s="126">
        <v>24193</v>
      </c>
      <c r="F43" s="126">
        <v>0</v>
      </c>
      <c r="G43" s="126">
        <v>152529</v>
      </c>
      <c r="H43" s="126">
        <v>152529</v>
      </c>
    </row>
    <row r="44" spans="1:10" x14ac:dyDescent="0.25">
      <c r="A44" s="94">
        <v>510010</v>
      </c>
      <c r="B44" s="60">
        <v>44345</v>
      </c>
      <c r="C44" s="126">
        <v>105690</v>
      </c>
      <c r="D44" s="126"/>
      <c r="E44" s="126"/>
      <c r="F44" s="126"/>
      <c r="G44" s="126">
        <v>105690</v>
      </c>
      <c r="H44" s="126">
        <v>105690</v>
      </c>
    </row>
    <row r="45" spans="1:10" x14ac:dyDescent="0.25">
      <c r="A45" s="94">
        <v>580020</v>
      </c>
      <c r="B45" s="60">
        <v>48500</v>
      </c>
      <c r="C45" s="126">
        <v>54300</v>
      </c>
      <c r="D45" s="126"/>
      <c r="E45" s="126"/>
      <c r="F45" s="126"/>
      <c r="G45" s="126">
        <v>54300</v>
      </c>
      <c r="H45" s="126">
        <v>54300</v>
      </c>
      <c r="I45" s="126"/>
      <c r="J45" s="60"/>
    </row>
    <row r="46" spans="1:10" x14ac:dyDescent="0.25">
      <c r="A46" s="94">
        <v>520002</v>
      </c>
      <c r="B46" s="60">
        <v>40000</v>
      </c>
      <c r="C46" s="126">
        <v>51200</v>
      </c>
      <c r="D46" s="126"/>
      <c r="E46" s="126"/>
      <c r="F46" s="126"/>
      <c r="G46" s="126">
        <v>51200</v>
      </c>
      <c r="H46" s="126">
        <v>51200</v>
      </c>
    </row>
    <row r="47" spans="1:10" x14ac:dyDescent="0.25">
      <c r="A47" s="93" t="s">
        <v>2526</v>
      </c>
      <c r="B47" s="60">
        <v>42863</v>
      </c>
      <c r="C47" s="126">
        <v>108000</v>
      </c>
      <c r="D47" s="126"/>
      <c r="E47" s="126">
        <v>12499.729999999998</v>
      </c>
      <c r="F47" s="126"/>
      <c r="G47" s="126">
        <v>95500.27</v>
      </c>
      <c r="H47" s="126">
        <v>95500.27</v>
      </c>
    </row>
    <row r="48" spans="1:10" x14ac:dyDescent="0.25">
      <c r="A48" s="94">
        <v>731001</v>
      </c>
      <c r="B48" s="60">
        <v>42863</v>
      </c>
      <c r="C48" s="126">
        <v>108000</v>
      </c>
      <c r="D48" s="126"/>
      <c r="E48" s="126">
        <v>12499.729999999998</v>
      </c>
      <c r="F48" s="126"/>
      <c r="G48" s="126">
        <v>95500.27</v>
      </c>
      <c r="H48" s="126">
        <v>95500.27</v>
      </c>
      <c r="I48" s="157" t="s">
        <v>2683</v>
      </c>
    </row>
    <row r="49" spans="1:10" x14ac:dyDescent="0.25">
      <c r="A49" s="93" t="s">
        <v>188</v>
      </c>
      <c r="B49" s="60">
        <v>951282</v>
      </c>
      <c r="C49" s="126">
        <v>2510400</v>
      </c>
      <c r="D49" s="126">
        <v>918872.2</v>
      </c>
      <c r="E49" s="156">
        <v>299191.74</v>
      </c>
      <c r="F49" s="126">
        <v>18528.380000000008</v>
      </c>
      <c r="G49" s="126">
        <v>1273807.68</v>
      </c>
      <c r="H49" s="126">
        <v>2192679.88</v>
      </c>
      <c r="I49" s="158">
        <f>SUM(F49,H49)</f>
        <v>2211208.2599999998</v>
      </c>
      <c r="J49" t="s">
        <v>2684</v>
      </c>
    </row>
    <row r="50" spans="1:10" x14ac:dyDescent="0.25">
      <c r="C50"/>
      <c r="D50"/>
      <c r="E50"/>
      <c r="F50"/>
      <c r="G50"/>
      <c r="H50"/>
    </row>
    <row r="51" spans="1:10" x14ac:dyDescent="0.25">
      <c r="C51"/>
      <c r="D51"/>
      <c r="E51"/>
      <c r="F51"/>
      <c r="G51"/>
      <c r="H51"/>
    </row>
  </sheetData>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C31A-B1EF-4F2F-ACAD-EC611AA01375}">
  <sheetPr filterMode="1">
    <tabColor rgb="FF0070C0"/>
  </sheetPr>
  <dimension ref="A1:V482"/>
  <sheetViews>
    <sheetView topLeftCell="A15" workbookViewId="0">
      <selection activeCell="E47" sqref="E47"/>
    </sheetView>
  </sheetViews>
  <sheetFormatPr defaultRowHeight="15" x14ac:dyDescent="0.25"/>
  <cols>
    <col min="13" max="13" width="12" bestFit="1" customWidth="1"/>
    <col min="14" max="14" width="11.5703125" bestFit="1" customWidth="1"/>
    <col min="15" max="15" width="13.42578125" customWidth="1"/>
    <col min="16" max="16" width="11.5703125" bestFit="1" customWidth="1"/>
    <col min="17" max="17" width="10.5703125" bestFit="1" customWidth="1"/>
    <col min="18" max="18" width="11.5703125" bestFit="1" customWidth="1"/>
    <col min="19" max="20" width="13.28515625" bestFit="1" customWidth="1"/>
    <col min="21" max="21" width="10.5703125" bestFit="1" customWidth="1"/>
  </cols>
  <sheetData>
    <row r="1" spans="1:22" x14ac:dyDescent="0.25">
      <c r="A1" s="110"/>
    </row>
    <row r="3" spans="1:22" x14ac:dyDescent="0.25">
      <c r="A3" s="111"/>
    </row>
    <row r="4" spans="1:22" x14ac:dyDescent="0.25">
      <c r="A4" s="131" t="s">
        <v>2540</v>
      </c>
    </row>
    <row r="5" spans="1:22" ht="15.75" thickBot="1" x14ac:dyDescent="0.3">
      <c r="A5" s="111"/>
    </row>
    <row r="6" spans="1:22" ht="15.75" thickBot="1" x14ac:dyDescent="0.3">
      <c r="A6" s="132" t="s">
        <v>71</v>
      </c>
      <c r="B6" s="132" t="s">
        <v>2590</v>
      </c>
      <c r="C6" s="133" t="s">
        <v>2549</v>
      </c>
      <c r="D6" s="133" t="s">
        <v>70</v>
      </c>
      <c r="E6" s="133" t="s">
        <v>2550</v>
      </c>
      <c r="F6" s="132" t="s">
        <v>2551</v>
      </c>
      <c r="G6" s="132" t="s">
        <v>2591</v>
      </c>
      <c r="H6" s="132" t="s">
        <v>2552</v>
      </c>
      <c r="I6" s="132" t="s">
        <v>2644</v>
      </c>
      <c r="J6" s="132" t="s">
        <v>2553</v>
      </c>
      <c r="K6" s="132" t="s">
        <v>2592</v>
      </c>
      <c r="L6" s="133" t="s">
        <v>72</v>
      </c>
      <c r="M6" s="133" t="s">
        <v>176</v>
      </c>
      <c r="N6" s="133" t="s">
        <v>2541</v>
      </c>
      <c r="O6" s="133" t="s">
        <v>2542</v>
      </c>
      <c r="P6" s="133" t="s">
        <v>2543</v>
      </c>
      <c r="Q6" s="133" t="s">
        <v>2544</v>
      </c>
      <c r="R6" s="133" t="s">
        <v>2545</v>
      </c>
      <c r="S6" s="133" t="s">
        <v>2546</v>
      </c>
      <c r="T6" s="133" t="s">
        <v>2547</v>
      </c>
      <c r="U6" s="133" t="s">
        <v>2548</v>
      </c>
      <c r="V6" s="140" t="s">
        <v>255</v>
      </c>
    </row>
    <row r="7" spans="1:22" ht="15.75" thickBot="1" x14ac:dyDescent="0.3">
      <c r="A7" s="148">
        <v>201988</v>
      </c>
      <c r="B7" s="133" t="s">
        <v>2554</v>
      </c>
      <c r="C7" s="148">
        <v>2023</v>
      </c>
      <c r="D7" s="133" t="s">
        <v>2671</v>
      </c>
      <c r="E7" s="148">
        <v>1465801</v>
      </c>
      <c r="F7" s="133" t="s">
        <v>96</v>
      </c>
      <c r="G7" s="133" t="s">
        <v>2555</v>
      </c>
      <c r="H7" s="133" t="s">
        <v>97</v>
      </c>
      <c r="I7" s="133" t="s">
        <v>98</v>
      </c>
      <c r="J7" s="148">
        <v>430001</v>
      </c>
      <c r="K7" s="133" t="s">
        <v>653</v>
      </c>
      <c r="L7" s="133" t="s">
        <v>94</v>
      </c>
      <c r="M7" s="133" t="s">
        <v>95</v>
      </c>
      <c r="N7" s="134"/>
      <c r="O7" s="134"/>
      <c r="P7" s="134"/>
      <c r="Q7" s="135">
        <v>0</v>
      </c>
      <c r="R7" s="134"/>
      <c r="S7" s="135">
        <v>0</v>
      </c>
      <c r="T7" s="135">
        <v>0</v>
      </c>
      <c r="U7" s="139" t="s">
        <v>2565</v>
      </c>
      <c r="V7" t="str">
        <f>LEFT(J7,1)&amp;"000"</f>
        <v>4000</v>
      </c>
    </row>
    <row r="8" spans="1:22" ht="15.75" thickBot="1" x14ac:dyDescent="0.3">
      <c r="A8" s="148">
        <v>201988</v>
      </c>
      <c r="B8" s="133" t="s">
        <v>2554</v>
      </c>
      <c r="C8" s="148">
        <v>2023</v>
      </c>
      <c r="D8" s="133" t="s">
        <v>2671</v>
      </c>
      <c r="E8" s="148">
        <v>1478601</v>
      </c>
      <c r="F8" s="133" t="s">
        <v>96</v>
      </c>
      <c r="G8" s="133" t="s">
        <v>2555</v>
      </c>
      <c r="H8" s="133" t="s">
        <v>97</v>
      </c>
      <c r="I8" s="133" t="s">
        <v>98</v>
      </c>
      <c r="J8" s="148">
        <v>430010</v>
      </c>
      <c r="K8" s="133" t="s">
        <v>2566</v>
      </c>
      <c r="L8" s="133" t="s">
        <v>94</v>
      </c>
      <c r="M8" s="133" t="s">
        <v>95</v>
      </c>
      <c r="N8" s="136"/>
      <c r="O8" s="136"/>
      <c r="P8" s="136"/>
      <c r="Q8" s="137">
        <v>3067.52</v>
      </c>
      <c r="R8" s="136"/>
      <c r="S8" s="137">
        <v>-3067.52</v>
      </c>
      <c r="T8" s="137">
        <v>-3067.52</v>
      </c>
      <c r="U8" s="138" t="s">
        <v>2565</v>
      </c>
      <c r="V8" t="str">
        <f t="shared" ref="V8:V71" si="0">LEFT(J8,1)&amp;"000"</f>
        <v>4000</v>
      </c>
    </row>
    <row r="9" spans="1:22" ht="15.75" thickBot="1" x14ac:dyDescent="0.3">
      <c r="A9" s="148">
        <v>201988</v>
      </c>
      <c r="B9" s="133" t="s">
        <v>2554</v>
      </c>
      <c r="C9" s="148">
        <v>2023</v>
      </c>
      <c r="D9" s="133" t="s">
        <v>2671</v>
      </c>
      <c r="E9" s="148">
        <v>1764401</v>
      </c>
      <c r="F9" s="133" t="s">
        <v>96</v>
      </c>
      <c r="G9" s="133" t="s">
        <v>2555</v>
      </c>
      <c r="H9" s="133" t="s">
        <v>97</v>
      </c>
      <c r="I9" s="133" t="s">
        <v>98</v>
      </c>
      <c r="J9" s="148">
        <v>430010</v>
      </c>
      <c r="K9" s="133" t="s">
        <v>2566</v>
      </c>
      <c r="L9" s="133" t="s">
        <v>94</v>
      </c>
      <c r="M9" s="133" t="s">
        <v>95</v>
      </c>
      <c r="N9" s="134"/>
      <c r="O9" s="134"/>
      <c r="P9" s="134"/>
      <c r="Q9" s="135">
        <v>14607.3</v>
      </c>
      <c r="R9" s="134"/>
      <c r="S9" s="135">
        <v>-14607.3</v>
      </c>
      <c r="T9" s="135">
        <v>-14607.3</v>
      </c>
      <c r="U9" s="139" t="s">
        <v>2565</v>
      </c>
      <c r="V9" t="str">
        <f t="shared" si="0"/>
        <v>4000</v>
      </c>
    </row>
    <row r="10" spans="1:22" ht="15.75" hidden="1" thickBot="1" x14ac:dyDescent="0.3">
      <c r="A10" s="148">
        <v>201988</v>
      </c>
      <c r="B10" s="133" t="s">
        <v>2554</v>
      </c>
      <c r="C10" s="148">
        <v>2023</v>
      </c>
      <c r="D10" s="148">
        <v>1</v>
      </c>
      <c r="E10" s="148">
        <v>1043935</v>
      </c>
      <c r="F10" s="133" t="s">
        <v>2666</v>
      </c>
      <c r="G10" s="133" t="s">
        <v>2667</v>
      </c>
      <c r="H10" s="148">
        <v>13897</v>
      </c>
      <c r="I10" s="133" t="s">
        <v>2667</v>
      </c>
      <c r="J10" s="148">
        <v>731001</v>
      </c>
      <c r="K10" s="133" t="s">
        <v>2571</v>
      </c>
      <c r="L10" s="133" t="s">
        <v>2668</v>
      </c>
      <c r="M10" s="133" t="s">
        <v>2669</v>
      </c>
      <c r="N10" s="136"/>
      <c r="O10" s="136"/>
      <c r="P10" s="136"/>
      <c r="Q10" s="136"/>
      <c r="R10" s="137">
        <v>-1029.6500000000001</v>
      </c>
      <c r="S10" s="137">
        <v>1029.6500000000001</v>
      </c>
      <c r="T10" s="137">
        <v>1029.6500000000001</v>
      </c>
      <c r="U10" s="138" t="s">
        <v>2565</v>
      </c>
      <c r="V10" t="str">
        <f t="shared" si="0"/>
        <v>7000</v>
      </c>
    </row>
    <row r="11" spans="1:22" ht="15.75" thickBot="1" x14ac:dyDescent="0.3">
      <c r="A11" s="148">
        <v>201988</v>
      </c>
      <c r="B11" s="133" t="s">
        <v>2554</v>
      </c>
      <c r="C11" s="148">
        <v>2023</v>
      </c>
      <c r="D11" s="148">
        <v>1</v>
      </c>
      <c r="E11" s="148">
        <v>1395901</v>
      </c>
      <c r="F11" s="133" t="s">
        <v>96</v>
      </c>
      <c r="G11" s="133" t="s">
        <v>2555</v>
      </c>
      <c r="H11" s="133" t="s">
        <v>97</v>
      </c>
      <c r="I11" s="133" t="s">
        <v>98</v>
      </c>
      <c r="J11" s="148">
        <v>580030</v>
      </c>
      <c r="K11" s="133" t="s">
        <v>2568</v>
      </c>
      <c r="L11" s="133" t="s">
        <v>94</v>
      </c>
      <c r="M11" s="133" t="s">
        <v>95</v>
      </c>
      <c r="N11" s="135">
        <v>20161</v>
      </c>
      <c r="O11" s="135">
        <v>20161</v>
      </c>
      <c r="P11" s="134"/>
      <c r="Q11" s="134"/>
      <c r="R11" s="134"/>
      <c r="S11" s="135">
        <v>20161</v>
      </c>
      <c r="T11" s="135">
        <v>20161</v>
      </c>
      <c r="U11" s="135">
        <v>100</v>
      </c>
      <c r="V11" t="str">
        <f t="shared" si="0"/>
        <v>5000</v>
      </c>
    </row>
    <row r="12" spans="1:22" ht="15.75" thickBot="1" x14ac:dyDescent="0.3">
      <c r="A12" s="148">
        <v>201988</v>
      </c>
      <c r="B12" s="133" t="s">
        <v>2554</v>
      </c>
      <c r="C12" s="148">
        <v>2023</v>
      </c>
      <c r="D12" s="148">
        <v>1</v>
      </c>
      <c r="E12" s="148">
        <v>1395901</v>
      </c>
      <c r="F12" s="133" t="s">
        <v>175</v>
      </c>
      <c r="G12" s="133" t="s">
        <v>2555</v>
      </c>
      <c r="H12" s="133" t="s">
        <v>97</v>
      </c>
      <c r="I12" s="133" t="s">
        <v>98</v>
      </c>
      <c r="J12" s="148">
        <v>430010</v>
      </c>
      <c r="K12" s="133" t="s">
        <v>2566</v>
      </c>
      <c r="L12" s="133" t="s">
        <v>94</v>
      </c>
      <c r="M12" s="133" t="s">
        <v>95</v>
      </c>
      <c r="N12" s="137">
        <v>80248</v>
      </c>
      <c r="O12" s="137">
        <v>80248</v>
      </c>
      <c r="P12" s="136"/>
      <c r="Q12" s="136"/>
      <c r="R12" s="136"/>
      <c r="S12" s="137">
        <v>80248</v>
      </c>
      <c r="T12" s="137">
        <v>80248</v>
      </c>
      <c r="U12" s="137">
        <v>100</v>
      </c>
      <c r="V12" t="str">
        <f t="shared" si="0"/>
        <v>4000</v>
      </c>
    </row>
    <row r="13" spans="1:22" ht="15.75" thickBot="1" x14ac:dyDescent="0.3">
      <c r="A13" s="148">
        <v>201988</v>
      </c>
      <c r="B13" s="133" t="s">
        <v>2554</v>
      </c>
      <c r="C13" s="148">
        <v>2023</v>
      </c>
      <c r="D13" s="148">
        <v>1</v>
      </c>
      <c r="E13" s="148">
        <v>1395901</v>
      </c>
      <c r="F13" s="133" t="s">
        <v>211</v>
      </c>
      <c r="G13" s="133" t="s">
        <v>2555</v>
      </c>
      <c r="H13" s="133" t="s">
        <v>97</v>
      </c>
      <c r="I13" s="133" t="s">
        <v>98</v>
      </c>
      <c r="J13" s="148">
        <v>731001</v>
      </c>
      <c r="K13" s="133" t="s">
        <v>2571</v>
      </c>
      <c r="L13" s="133" t="s">
        <v>94</v>
      </c>
      <c r="M13" s="133" t="s">
        <v>95</v>
      </c>
      <c r="N13" s="135">
        <v>4981</v>
      </c>
      <c r="O13" s="135">
        <v>4981</v>
      </c>
      <c r="P13" s="134"/>
      <c r="Q13" s="134"/>
      <c r="R13" s="134"/>
      <c r="S13" s="135">
        <v>4981</v>
      </c>
      <c r="T13" s="135">
        <v>4981</v>
      </c>
      <c r="U13" s="135">
        <v>100</v>
      </c>
      <c r="V13" t="str">
        <f t="shared" si="0"/>
        <v>7000</v>
      </c>
    </row>
    <row r="14" spans="1:22" ht="15.75" thickBot="1" x14ac:dyDescent="0.3">
      <c r="A14" s="148">
        <v>201988</v>
      </c>
      <c r="B14" s="133" t="s">
        <v>2554</v>
      </c>
      <c r="C14" s="148">
        <v>2023</v>
      </c>
      <c r="D14" s="148">
        <v>1</v>
      </c>
      <c r="E14" s="148">
        <v>1401401</v>
      </c>
      <c r="F14" s="133" t="s">
        <v>96</v>
      </c>
      <c r="G14" s="133" t="s">
        <v>2555</v>
      </c>
      <c r="H14" s="133" t="s">
        <v>97</v>
      </c>
      <c r="I14" s="133" t="s">
        <v>98</v>
      </c>
      <c r="J14" s="148">
        <v>110001</v>
      </c>
      <c r="K14" s="133" t="s">
        <v>2572</v>
      </c>
      <c r="L14" s="133" t="s">
        <v>94</v>
      </c>
      <c r="M14" s="133" t="s">
        <v>95</v>
      </c>
      <c r="N14" s="136"/>
      <c r="O14" s="136"/>
      <c r="P14" s="137">
        <v>-7745.04</v>
      </c>
      <c r="Q14" s="136"/>
      <c r="R14" s="137">
        <v>7745.04</v>
      </c>
      <c r="S14" s="137">
        <v>0</v>
      </c>
      <c r="T14" s="137">
        <v>-7745.04</v>
      </c>
      <c r="U14" s="138" t="s">
        <v>2565</v>
      </c>
      <c r="V14" t="str">
        <f t="shared" si="0"/>
        <v>1000</v>
      </c>
    </row>
    <row r="15" spans="1:22" ht="15.75" thickBot="1" x14ac:dyDescent="0.3">
      <c r="A15" s="148">
        <v>201988</v>
      </c>
      <c r="B15" s="133" t="s">
        <v>2554</v>
      </c>
      <c r="C15" s="148">
        <v>2023</v>
      </c>
      <c r="D15" s="148">
        <v>1</v>
      </c>
      <c r="E15" s="148">
        <v>1401401</v>
      </c>
      <c r="F15" s="133" t="s">
        <v>96</v>
      </c>
      <c r="G15" s="133" t="s">
        <v>2555</v>
      </c>
      <c r="H15" s="133" t="s">
        <v>97</v>
      </c>
      <c r="I15" s="133" t="s">
        <v>98</v>
      </c>
      <c r="J15" s="148">
        <v>110005</v>
      </c>
      <c r="K15" s="133" t="s">
        <v>2573</v>
      </c>
      <c r="L15" s="133" t="s">
        <v>94</v>
      </c>
      <c r="M15" s="133" t="s">
        <v>95</v>
      </c>
      <c r="N15" s="134"/>
      <c r="O15" s="134"/>
      <c r="P15" s="135">
        <v>129.56</v>
      </c>
      <c r="Q15" s="134"/>
      <c r="R15" s="135">
        <v>-129.56</v>
      </c>
      <c r="S15" s="135">
        <v>0</v>
      </c>
      <c r="T15" s="135">
        <v>129.56</v>
      </c>
      <c r="U15" s="139" t="s">
        <v>2565</v>
      </c>
      <c r="V15" t="str">
        <f t="shared" si="0"/>
        <v>1000</v>
      </c>
    </row>
    <row r="16" spans="1:22" ht="15.75" thickBot="1" x14ac:dyDescent="0.3">
      <c r="A16" s="148">
        <v>201988</v>
      </c>
      <c r="B16" s="133" t="s">
        <v>2554</v>
      </c>
      <c r="C16" s="148">
        <v>2023</v>
      </c>
      <c r="D16" s="148">
        <v>1</v>
      </c>
      <c r="E16" s="148">
        <v>1401401</v>
      </c>
      <c r="F16" s="133" t="s">
        <v>96</v>
      </c>
      <c r="G16" s="133" t="s">
        <v>2555</v>
      </c>
      <c r="H16" s="133" t="s">
        <v>97</v>
      </c>
      <c r="I16" s="133" t="s">
        <v>98</v>
      </c>
      <c r="J16" s="148">
        <v>310101</v>
      </c>
      <c r="K16" s="133" t="s">
        <v>117</v>
      </c>
      <c r="L16" s="133" t="s">
        <v>94</v>
      </c>
      <c r="M16" s="133" t="s">
        <v>95</v>
      </c>
      <c r="N16" s="136"/>
      <c r="O16" s="136"/>
      <c r="P16" s="137">
        <v>-1479.3</v>
      </c>
      <c r="Q16" s="136"/>
      <c r="R16" s="137">
        <v>1479.3</v>
      </c>
      <c r="S16" s="137">
        <v>0</v>
      </c>
      <c r="T16" s="137">
        <v>-1479.3</v>
      </c>
      <c r="U16" s="138" t="s">
        <v>2565</v>
      </c>
      <c r="V16" t="str">
        <f t="shared" si="0"/>
        <v>3000</v>
      </c>
    </row>
    <row r="17" spans="1:22" ht="15.75" thickBot="1" x14ac:dyDescent="0.3">
      <c r="A17" s="148">
        <v>201988</v>
      </c>
      <c r="B17" s="133" t="s">
        <v>2554</v>
      </c>
      <c r="C17" s="148">
        <v>2023</v>
      </c>
      <c r="D17" s="148">
        <v>1</v>
      </c>
      <c r="E17" s="148">
        <v>1401401</v>
      </c>
      <c r="F17" s="133" t="s">
        <v>96</v>
      </c>
      <c r="G17" s="133" t="s">
        <v>2555</v>
      </c>
      <c r="H17" s="133" t="s">
        <v>97</v>
      </c>
      <c r="I17" s="133" t="s">
        <v>98</v>
      </c>
      <c r="J17" s="148">
        <v>330102</v>
      </c>
      <c r="K17" s="133" t="s">
        <v>2558</v>
      </c>
      <c r="L17" s="133" t="s">
        <v>94</v>
      </c>
      <c r="M17" s="133" t="s">
        <v>95</v>
      </c>
      <c r="N17" s="134"/>
      <c r="O17" s="134"/>
      <c r="P17" s="135">
        <v>-109.91</v>
      </c>
      <c r="Q17" s="134"/>
      <c r="R17" s="135">
        <v>109.91</v>
      </c>
      <c r="S17" s="135">
        <v>0</v>
      </c>
      <c r="T17" s="135">
        <v>-109.91</v>
      </c>
      <c r="U17" s="139" t="s">
        <v>2565</v>
      </c>
      <c r="V17" t="str">
        <f t="shared" si="0"/>
        <v>3000</v>
      </c>
    </row>
    <row r="18" spans="1:22" ht="15.75" thickBot="1" x14ac:dyDescent="0.3">
      <c r="A18" s="148">
        <v>201988</v>
      </c>
      <c r="B18" s="133" t="s">
        <v>2554</v>
      </c>
      <c r="C18" s="148">
        <v>2023</v>
      </c>
      <c r="D18" s="148">
        <v>1</v>
      </c>
      <c r="E18" s="148">
        <v>1401401</v>
      </c>
      <c r="F18" s="133" t="s">
        <v>96</v>
      </c>
      <c r="G18" s="133" t="s">
        <v>2555</v>
      </c>
      <c r="H18" s="133" t="s">
        <v>97</v>
      </c>
      <c r="I18" s="133" t="s">
        <v>98</v>
      </c>
      <c r="J18" s="148">
        <v>330103</v>
      </c>
      <c r="K18" s="133" t="s">
        <v>2575</v>
      </c>
      <c r="L18" s="133" t="s">
        <v>94</v>
      </c>
      <c r="M18" s="133" t="s">
        <v>95</v>
      </c>
      <c r="N18" s="136"/>
      <c r="O18" s="136"/>
      <c r="P18" s="137">
        <v>4.8600000000000003</v>
      </c>
      <c r="Q18" s="136"/>
      <c r="R18" s="137">
        <v>-4.8600000000000003</v>
      </c>
      <c r="S18" s="137">
        <v>0</v>
      </c>
      <c r="T18" s="137">
        <v>4.8600000000000003</v>
      </c>
      <c r="U18" s="138" t="s">
        <v>2565</v>
      </c>
      <c r="V18" t="str">
        <f t="shared" si="0"/>
        <v>3000</v>
      </c>
    </row>
    <row r="19" spans="1:22" ht="15.75" thickBot="1" x14ac:dyDescent="0.3">
      <c r="A19" s="148">
        <v>201988</v>
      </c>
      <c r="B19" s="133" t="s">
        <v>2554</v>
      </c>
      <c r="C19" s="148">
        <v>2023</v>
      </c>
      <c r="D19" s="148">
        <v>1</v>
      </c>
      <c r="E19" s="148">
        <v>1401401</v>
      </c>
      <c r="F19" s="133" t="s">
        <v>96</v>
      </c>
      <c r="G19" s="133" t="s">
        <v>2555</v>
      </c>
      <c r="H19" s="133" t="s">
        <v>97</v>
      </c>
      <c r="I19" s="133" t="s">
        <v>98</v>
      </c>
      <c r="J19" s="148">
        <v>340101</v>
      </c>
      <c r="K19" s="133" t="s">
        <v>2559</v>
      </c>
      <c r="L19" s="133" t="s">
        <v>94</v>
      </c>
      <c r="M19" s="133" t="s">
        <v>95</v>
      </c>
      <c r="N19" s="134"/>
      <c r="O19" s="134"/>
      <c r="P19" s="135">
        <v>-1183.33</v>
      </c>
      <c r="Q19" s="134"/>
      <c r="R19" s="135">
        <v>1183.33</v>
      </c>
      <c r="S19" s="135">
        <v>0</v>
      </c>
      <c r="T19" s="135">
        <v>-1183.33</v>
      </c>
      <c r="U19" s="139" t="s">
        <v>2565</v>
      </c>
      <c r="V19" t="str">
        <f t="shared" si="0"/>
        <v>3000</v>
      </c>
    </row>
    <row r="20" spans="1:22" ht="15.75" thickBot="1" x14ac:dyDescent="0.3">
      <c r="A20" s="148">
        <v>201988</v>
      </c>
      <c r="B20" s="133" t="s">
        <v>2554</v>
      </c>
      <c r="C20" s="148">
        <v>2023</v>
      </c>
      <c r="D20" s="148">
        <v>1</v>
      </c>
      <c r="E20" s="148">
        <v>1401401</v>
      </c>
      <c r="F20" s="133" t="s">
        <v>96</v>
      </c>
      <c r="G20" s="133" t="s">
        <v>2555</v>
      </c>
      <c r="H20" s="133" t="s">
        <v>97</v>
      </c>
      <c r="I20" s="133" t="s">
        <v>98</v>
      </c>
      <c r="J20" s="148">
        <v>350101</v>
      </c>
      <c r="K20" s="133" t="s">
        <v>2560</v>
      </c>
      <c r="L20" s="133" t="s">
        <v>94</v>
      </c>
      <c r="M20" s="133" t="s">
        <v>95</v>
      </c>
      <c r="N20" s="136"/>
      <c r="O20" s="136"/>
      <c r="P20" s="137">
        <v>-37.9</v>
      </c>
      <c r="Q20" s="136"/>
      <c r="R20" s="137">
        <v>37.9</v>
      </c>
      <c r="S20" s="137">
        <v>0</v>
      </c>
      <c r="T20" s="137">
        <v>-37.9</v>
      </c>
      <c r="U20" s="138" t="s">
        <v>2565</v>
      </c>
      <c r="V20" t="str">
        <f t="shared" si="0"/>
        <v>3000</v>
      </c>
    </row>
    <row r="21" spans="1:22" ht="15.75" thickBot="1" x14ac:dyDescent="0.3">
      <c r="A21" s="148">
        <v>201988</v>
      </c>
      <c r="B21" s="133" t="s">
        <v>2554</v>
      </c>
      <c r="C21" s="148">
        <v>2023</v>
      </c>
      <c r="D21" s="148">
        <v>1</v>
      </c>
      <c r="E21" s="148">
        <v>1401401</v>
      </c>
      <c r="F21" s="133" t="s">
        <v>96</v>
      </c>
      <c r="G21" s="133" t="s">
        <v>2555</v>
      </c>
      <c r="H21" s="133" t="s">
        <v>97</v>
      </c>
      <c r="I21" s="133" t="s">
        <v>98</v>
      </c>
      <c r="J21" s="148">
        <v>360101</v>
      </c>
      <c r="K21" s="133" t="s">
        <v>2561</v>
      </c>
      <c r="L21" s="133" t="s">
        <v>94</v>
      </c>
      <c r="M21" s="133" t="s">
        <v>95</v>
      </c>
      <c r="N21" s="134"/>
      <c r="O21" s="134"/>
      <c r="P21" s="135">
        <v>-200.49</v>
      </c>
      <c r="Q21" s="134"/>
      <c r="R21" s="135">
        <v>200.49</v>
      </c>
      <c r="S21" s="135">
        <v>0</v>
      </c>
      <c r="T21" s="135">
        <v>-200.49</v>
      </c>
      <c r="U21" s="139" t="s">
        <v>2565</v>
      </c>
      <c r="V21" t="str">
        <f t="shared" si="0"/>
        <v>3000</v>
      </c>
    </row>
    <row r="22" spans="1:22" ht="15.75" thickBot="1" x14ac:dyDescent="0.3">
      <c r="A22" s="148">
        <v>201988</v>
      </c>
      <c r="B22" s="133" t="s">
        <v>2554</v>
      </c>
      <c r="C22" s="148">
        <v>2023</v>
      </c>
      <c r="D22" s="148">
        <v>1</v>
      </c>
      <c r="E22" s="148">
        <v>1401401</v>
      </c>
      <c r="F22" s="133" t="s">
        <v>96</v>
      </c>
      <c r="G22" s="133" t="s">
        <v>2555</v>
      </c>
      <c r="H22" s="133" t="s">
        <v>97</v>
      </c>
      <c r="I22" s="133" t="s">
        <v>98</v>
      </c>
      <c r="J22" s="148">
        <v>370101</v>
      </c>
      <c r="K22" s="133" t="s">
        <v>2562</v>
      </c>
      <c r="L22" s="133" t="s">
        <v>94</v>
      </c>
      <c r="M22" s="133" t="s">
        <v>95</v>
      </c>
      <c r="N22" s="136"/>
      <c r="O22" s="136"/>
      <c r="P22" s="137">
        <v>-375</v>
      </c>
      <c r="Q22" s="136"/>
      <c r="R22" s="137">
        <v>375</v>
      </c>
      <c r="S22" s="137">
        <v>0</v>
      </c>
      <c r="T22" s="137">
        <v>-375</v>
      </c>
      <c r="U22" s="138" t="s">
        <v>2565</v>
      </c>
      <c r="V22" t="str">
        <f t="shared" si="0"/>
        <v>3000</v>
      </c>
    </row>
    <row r="23" spans="1:22" ht="15.75" thickBot="1" x14ac:dyDescent="0.3">
      <c r="A23" s="148">
        <v>201988</v>
      </c>
      <c r="B23" s="133" t="s">
        <v>2554</v>
      </c>
      <c r="C23" s="148">
        <v>2023</v>
      </c>
      <c r="D23" s="148">
        <v>1</v>
      </c>
      <c r="E23" s="148">
        <v>1401401</v>
      </c>
      <c r="F23" s="133" t="s">
        <v>96</v>
      </c>
      <c r="G23" s="133" t="s">
        <v>2555</v>
      </c>
      <c r="H23" s="133" t="s">
        <v>97</v>
      </c>
      <c r="I23" s="133" t="s">
        <v>98</v>
      </c>
      <c r="J23" s="148">
        <v>430010</v>
      </c>
      <c r="K23" s="133" t="s">
        <v>2566</v>
      </c>
      <c r="L23" s="133" t="s">
        <v>94</v>
      </c>
      <c r="M23" s="133" t="s">
        <v>95</v>
      </c>
      <c r="N23" s="135">
        <v>79531</v>
      </c>
      <c r="O23" s="135">
        <v>79531</v>
      </c>
      <c r="P23" s="134"/>
      <c r="Q23" s="134"/>
      <c r="R23" s="134"/>
      <c r="S23" s="135">
        <v>79531</v>
      </c>
      <c r="T23" s="135">
        <v>79531</v>
      </c>
      <c r="U23" s="135">
        <v>100</v>
      </c>
      <c r="V23" t="str">
        <f t="shared" si="0"/>
        <v>4000</v>
      </c>
    </row>
    <row r="24" spans="1:22" ht="15.75" thickBot="1" x14ac:dyDescent="0.3">
      <c r="A24" s="148">
        <v>201988</v>
      </c>
      <c r="B24" s="133" t="s">
        <v>2554</v>
      </c>
      <c r="C24" s="148">
        <v>2023</v>
      </c>
      <c r="D24" s="148">
        <v>1</v>
      </c>
      <c r="E24" s="148">
        <v>1401401</v>
      </c>
      <c r="F24" s="133" t="s">
        <v>96</v>
      </c>
      <c r="G24" s="133" t="s">
        <v>2555</v>
      </c>
      <c r="H24" s="133" t="s">
        <v>97</v>
      </c>
      <c r="I24" s="133" t="s">
        <v>98</v>
      </c>
      <c r="J24" s="148">
        <v>510010</v>
      </c>
      <c r="K24" s="133" t="s">
        <v>2576</v>
      </c>
      <c r="L24" s="133" t="s">
        <v>94</v>
      </c>
      <c r="M24" s="133" t="s">
        <v>95</v>
      </c>
      <c r="N24" s="137">
        <v>31000</v>
      </c>
      <c r="O24" s="137">
        <v>31000</v>
      </c>
      <c r="P24" s="136"/>
      <c r="Q24" s="136"/>
      <c r="R24" s="136"/>
      <c r="S24" s="137">
        <v>31000</v>
      </c>
      <c r="T24" s="137">
        <v>31000</v>
      </c>
      <c r="U24" s="137">
        <v>100</v>
      </c>
      <c r="V24" t="str">
        <f t="shared" si="0"/>
        <v>5000</v>
      </c>
    </row>
    <row r="25" spans="1:22" ht="15.75" thickBot="1" x14ac:dyDescent="0.3">
      <c r="A25" s="148">
        <v>201988</v>
      </c>
      <c r="B25" s="133" t="s">
        <v>2554</v>
      </c>
      <c r="C25" s="148">
        <v>2023</v>
      </c>
      <c r="D25" s="148">
        <v>1</v>
      </c>
      <c r="E25" s="148">
        <v>1401401</v>
      </c>
      <c r="F25" s="133" t="s">
        <v>96</v>
      </c>
      <c r="G25" s="133" t="s">
        <v>2555</v>
      </c>
      <c r="H25" s="133" t="s">
        <v>97</v>
      </c>
      <c r="I25" s="133" t="s">
        <v>98</v>
      </c>
      <c r="J25" s="148">
        <v>580030</v>
      </c>
      <c r="K25" s="133" t="s">
        <v>2568</v>
      </c>
      <c r="L25" s="133" t="s">
        <v>94</v>
      </c>
      <c r="M25" s="133" t="s">
        <v>95</v>
      </c>
      <c r="N25" s="135">
        <v>4000</v>
      </c>
      <c r="O25" s="135">
        <v>4000</v>
      </c>
      <c r="P25" s="134"/>
      <c r="Q25" s="134"/>
      <c r="R25" s="134"/>
      <c r="S25" s="135">
        <v>4000</v>
      </c>
      <c r="T25" s="135">
        <v>4000</v>
      </c>
      <c r="U25" s="135">
        <v>100</v>
      </c>
      <c r="V25" t="str">
        <f t="shared" si="0"/>
        <v>5000</v>
      </c>
    </row>
    <row r="26" spans="1:22" ht="15.75" thickBot="1" x14ac:dyDescent="0.3">
      <c r="A26" s="148">
        <v>201988</v>
      </c>
      <c r="B26" s="133" t="s">
        <v>2554</v>
      </c>
      <c r="C26" s="148">
        <v>2023</v>
      </c>
      <c r="D26" s="148">
        <v>1</v>
      </c>
      <c r="E26" s="148">
        <v>1401401</v>
      </c>
      <c r="F26" s="133" t="s">
        <v>211</v>
      </c>
      <c r="G26" s="133" t="s">
        <v>2555</v>
      </c>
      <c r="H26" s="133" t="s">
        <v>97</v>
      </c>
      <c r="I26" s="133" t="s">
        <v>98</v>
      </c>
      <c r="J26" s="148">
        <v>731001</v>
      </c>
      <c r="K26" s="133" t="s">
        <v>2571</v>
      </c>
      <c r="L26" s="133" t="s">
        <v>94</v>
      </c>
      <c r="M26" s="133" t="s">
        <v>95</v>
      </c>
      <c r="N26" s="137">
        <v>4144</v>
      </c>
      <c r="O26" s="137">
        <v>4144</v>
      </c>
      <c r="P26" s="136"/>
      <c r="Q26" s="136"/>
      <c r="R26" s="137">
        <v>479.45</v>
      </c>
      <c r="S26" s="137">
        <v>3664.55</v>
      </c>
      <c r="T26" s="137">
        <v>3664.55</v>
      </c>
      <c r="U26" s="137">
        <v>88.430260617760624</v>
      </c>
      <c r="V26" t="str">
        <f t="shared" si="0"/>
        <v>7000</v>
      </c>
    </row>
    <row r="27" spans="1:22" ht="15.75" thickBot="1" x14ac:dyDescent="0.3">
      <c r="A27" s="148">
        <v>201988</v>
      </c>
      <c r="B27" s="133" t="s">
        <v>2554</v>
      </c>
      <c r="C27" s="148">
        <v>2023</v>
      </c>
      <c r="D27" s="148">
        <v>1</v>
      </c>
      <c r="E27" s="148">
        <v>1465801</v>
      </c>
      <c r="F27" s="133" t="s">
        <v>96</v>
      </c>
      <c r="G27" s="133" t="s">
        <v>2555</v>
      </c>
      <c r="H27" s="133" t="s">
        <v>97</v>
      </c>
      <c r="I27" s="133" t="s">
        <v>98</v>
      </c>
      <c r="J27" s="148">
        <v>110001</v>
      </c>
      <c r="K27" s="133" t="s">
        <v>2572</v>
      </c>
      <c r="L27" s="133" t="s">
        <v>94</v>
      </c>
      <c r="M27" s="133" t="s">
        <v>95</v>
      </c>
      <c r="N27" s="134"/>
      <c r="O27" s="134"/>
      <c r="P27" s="135">
        <v>-7686.33</v>
      </c>
      <c r="Q27" s="134"/>
      <c r="R27" s="135">
        <v>7686.33</v>
      </c>
      <c r="S27" s="135">
        <v>0</v>
      </c>
      <c r="T27" s="135">
        <v>-7686.33</v>
      </c>
      <c r="U27" s="139" t="s">
        <v>2565</v>
      </c>
      <c r="V27" t="str">
        <f t="shared" si="0"/>
        <v>1000</v>
      </c>
    </row>
    <row r="28" spans="1:22" ht="15.75" thickBot="1" x14ac:dyDescent="0.3">
      <c r="A28" s="148">
        <v>201988</v>
      </c>
      <c r="B28" s="133" t="s">
        <v>2554</v>
      </c>
      <c r="C28" s="148">
        <v>2023</v>
      </c>
      <c r="D28" s="148">
        <v>1</v>
      </c>
      <c r="E28" s="148">
        <v>1465801</v>
      </c>
      <c r="F28" s="133" t="s">
        <v>96</v>
      </c>
      <c r="G28" s="133" t="s">
        <v>2555</v>
      </c>
      <c r="H28" s="133" t="s">
        <v>97</v>
      </c>
      <c r="I28" s="133" t="s">
        <v>98</v>
      </c>
      <c r="J28" s="148">
        <v>310101</v>
      </c>
      <c r="K28" s="133" t="s">
        <v>117</v>
      </c>
      <c r="L28" s="133" t="s">
        <v>94</v>
      </c>
      <c r="M28" s="133" t="s">
        <v>95</v>
      </c>
      <c r="N28" s="136"/>
      <c r="O28" s="136"/>
      <c r="P28" s="137">
        <v>-1468.08</v>
      </c>
      <c r="Q28" s="136"/>
      <c r="R28" s="137">
        <v>1468.08</v>
      </c>
      <c r="S28" s="137">
        <v>0</v>
      </c>
      <c r="T28" s="137">
        <v>-1468.08</v>
      </c>
      <c r="U28" s="138" t="s">
        <v>2565</v>
      </c>
      <c r="V28" t="str">
        <f t="shared" si="0"/>
        <v>3000</v>
      </c>
    </row>
    <row r="29" spans="1:22" ht="15.75" thickBot="1" x14ac:dyDescent="0.3">
      <c r="A29" s="148">
        <v>201988</v>
      </c>
      <c r="B29" s="133" t="s">
        <v>2554</v>
      </c>
      <c r="C29" s="148">
        <v>2023</v>
      </c>
      <c r="D29" s="148">
        <v>1</v>
      </c>
      <c r="E29" s="148">
        <v>1465801</v>
      </c>
      <c r="F29" s="133" t="s">
        <v>96</v>
      </c>
      <c r="G29" s="133" t="s">
        <v>2555</v>
      </c>
      <c r="H29" s="133" t="s">
        <v>97</v>
      </c>
      <c r="I29" s="133" t="s">
        <v>98</v>
      </c>
      <c r="J29" s="148">
        <v>330102</v>
      </c>
      <c r="K29" s="133" t="s">
        <v>2558</v>
      </c>
      <c r="L29" s="133" t="s">
        <v>94</v>
      </c>
      <c r="M29" s="133" t="s">
        <v>95</v>
      </c>
      <c r="N29" s="134"/>
      <c r="O29" s="134"/>
      <c r="P29" s="135">
        <v>-111.44</v>
      </c>
      <c r="Q29" s="134"/>
      <c r="R29" s="135">
        <v>111.44</v>
      </c>
      <c r="S29" s="135">
        <v>0</v>
      </c>
      <c r="T29" s="135">
        <v>-111.44</v>
      </c>
      <c r="U29" s="139" t="s">
        <v>2565</v>
      </c>
      <c r="V29" t="str">
        <f t="shared" si="0"/>
        <v>3000</v>
      </c>
    </row>
    <row r="30" spans="1:22" ht="15.75" thickBot="1" x14ac:dyDescent="0.3">
      <c r="A30" s="148">
        <v>201988</v>
      </c>
      <c r="B30" s="133" t="s">
        <v>2554</v>
      </c>
      <c r="C30" s="148">
        <v>2023</v>
      </c>
      <c r="D30" s="148">
        <v>1</v>
      </c>
      <c r="E30" s="148">
        <v>1465801</v>
      </c>
      <c r="F30" s="133" t="s">
        <v>96</v>
      </c>
      <c r="G30" s="133" t="s">
        <v>2555</v>
      </c>
      <c r="H30" s="133" t="s">
        <v>97</v>
      </c>
      <c r="I30" s="133" t="s">
        <v>98</v>
      </c>
      <c r="J30" s="148">
        <v>340101</v>
      </c>
      <c r="K30" s="133" t="s">
        <v>2559</v>
      </c>
      <c r="L30" s="133" t="s">
        <v>94</v>
      </c>
      <c r="M30" s="133" t="s">
        <v>95</v>
      </c>
      <c r="N30" s="136"/>
      <c r="O30" s="136"/>
      <c r="P30" s="137">
        <v>-1183.33</v>
      </c>
      <c r="Q30" s="136"/>
      <c r="R30" s="137">
        <v>1183.33</v>
      </c>
      <c r="S30" s="137">
        <v>0</v>
      </c>
      <c r="T30" s="137">
        <v>-1183.33</v>
      </c>
      <c r="U30" s="138" t="s">
        <v>2565</v>
      </c>
      <c r="V30" t="str">
        <f t="shared" si="0"/>
        <v>3000</v>
      </c>
    </row>
    <row r="31" spans="1:22" ht="15.75" thickBot="1" x14ac:dyDescent="0.3">
      <c r="A31" s="148">
        <v>201988</v>
      </c>
      <c r="B31" s="133" t="s">
        <v>2554</v>
      </c>
      <c r="C31" s="148">
        <v>2023</v>
      </c>
      <c r="D31" s="148">
        <v>1</v>
      </c>
      <c r="E31" s="148">
        <v>1465801</v>
      </c>
      <c r="F31" s="133" t="s">
        <v>96</v>
      </c>
      <c r="G31" s="133" t="s">
        <v>2555</v>
      </c>
      <c r="H31" s="133" t="s">
        <v>97</v>
      </c>
      <c r="I31" s="133" t="s">
        <v>98</v>
      </c>
      <c r="J31" s="148">
        <v>350101</v>
      </c>
      <c r="K31" s="133" t="s">
        <v>2560</v>
      </c>
      <c r="L31" s="133" t="s">
        <v>94</v>
      </c>
      <c r="M31" s="133" t="s">
        <v>95</v>
      </c>
      <c r="N31" s="134"/>
      <c r="O31" s="134"/>
      <c r="P31" s="135">
        <v>-38.43</v>
      </c>
      <c r="Q31" s="134"/>
      <c r="R31" s="135">
        <v>38.43</v>
      </c>
      <c r="S31" s="135">
        <v>0</v>
      </c>
      <c r="T31" s="135">
        <v>-38.43</v>
      </c>
      <c r="U31" s="139" t="s">
        <v>2565</v>
      </c>
      <c r="V31" t="str">
        <f t="shared" si="0"/>
        <v>3000</v>
      </c>
    </row>
    <row r="32" spans="1:22" ht="15.75" thickBot="1" x14ac:dyDescent="0.3">
      <c r="A32" s="148">
        <v>201988</v>
      </c>
      <c r="B32" s="133" t="s">
        <v>2554</v>
      </c>
      <c r="C32" s="148">
        <v>2023</v>
      </c>
      <c r="D32" s="148">
        <v>1</v>
      </c>
      <c r="E32" s="148">
        <v>1465801</v>
      </c>
      <c r="F32" s="133" t="s">
        <v>96</v>
      </c>
      <c r="G32" s="133" t="s">
        <v>2555</v>
      </c>
      <c r="H32" s="133" t="s">
        <v>97</v>
      </c>
      <c r="I32" s="133" t="s">
        <v>98</v>
      </c>
      <c r="J32" s="148">
        <v>360101</v>
      </c>
      <c r="K32" s="133" t="s">
        <v>2561</v>
      </c>
      <c r="L32" s="133" t="s">
        <v>94</v>
      </c>
      <c r="M32" s="133" t="s">
        <v>95</v>
      </c>
      <c r="N32" s="136"/>
      <c r="O32" s="136"/>
      <c r="P32" s="137">
        <v>-202.15</v>
      </c>
      <c r="Q32" s="136"/>
      <c r="R32" s="137">
        <v>202.15</v>
      </c>
      <c r="S32" s="137">
        <v>0</v>
      </c>
      <c r="T32" s="137">
        <v>-202.15</v>
      </c>
      <c r="U32" s="138" t="s">
        <v>2565</v>
      </c>
      <c r="V32" t="str">
        <f t="shared" si="0"/>
        <v>3000</v>
      </c>
    </row>
    <row r="33" spans="1:22" ht="15.75" thickBot="1" x14ac:dyDescent="0.3">
      <c r="A33" s="148">
        <v>201988</v>
      </c>
      <c r="B33" s="133" t="s">
        <v>2554</v>
      </c>
      <c r="C33" s="148">
        <v>2023</v>
      </c>
      <c r="D33" s="148">
        <v>1</v>
      </c>
      <c r="E33" s="148">
        <v>1465801</v>
      </c>
      <c r="F33" s="133" t="s">
        <v>96</v>
      </c>
      <c r="G33" s="133" t="s">
        <v>2555</v>
      </c>
      <c r="H33" s="133" t="s">
        <v>97</v>
      </c>
      <c r="I33" s="133" t="s">
        <v>98</v>
      </c>
      <c r="J33" s="148">
        <v>370101</v>
      </c>
      <c r="K33" s="133" t="s">
        <v>2562</v>
      </c>
      <c r="L33" s="133" t="s">
        <v>94</v>
      </c>
      <c r="M33" s="133" t="s">
        <v>95</v>
      </c>
      <c r="N33" s="134"/>
      <c r="O33" s="134"/>
      <c r="P33" s="135">
        <v>-375</v>
      </c>
      <c r="Q33" s="134"/>
      <c r="R33" s="135">
        <v>375</v>
      </c>
      <c r="S33" s="135">
        <v>0</v>
      </c>
      <c r="T33" s="135">
        <v>-375</v>
      </c>
      <c r="U33" s="139" t="s">
        <v>2565</v>
      </c>
      <c r="V33" t="str">
        <f t="shared" si="0"/>
        <v>3000</v>
      </c>
    </row>
    <row r="34" spans="1:22" ht="15.75" thickBot="1" x14ac:dyDescent="0.3">
      <c r="A34" s="148">
        <v>201988</v>
      </c>
      <c r="B34" s="133" t="s">
        <v>2554</v>
      </c>
      <c r="C34" s="148">
        <v>2023</v>
      </c>
      <c r="D34" s="148">
        <v>1</v>
      </c>
      <c r="E34" s="148">
        <v>1465801</v>
      </c>
      <c r="F34" s="133" t="s">
        <v>96</v>
      </c>
      <c r="G34" s="133" t="s">
        <v>2555</v>
      </c>
      <c r="H34" s="133" t="s">
        <v>97</v>
      </c>
      <c r="I34" s="133" t="s">
        <v>98</v>
      </c>
      <c r="J34" s="148">
        <v>430001</v>
      </c>
      <c r="K34" s="133" t="s">
        <v>653</v>
      </c>
      <c r="L34" s="133" t="s">
        <v>94</v>
      </c>
      <c r="M34" s="133" t="s">
        <v>95</v>
      </c>
      <c r="N34" s="136"/>
      <c r="O34" s="136"/>
      <c r="P34" s="136"/>
      <c r="Q34" s="137">
        <v>0</v>
      </c>
      <c r="R34" s="137">
        <v>-3.73</v>
      </c>
      <c r="S34" s="137">
        <v>3.73</v>
      </c>
      <c r="T34" s="137">
        <v>3.73</v>
      </c>
      <c r="U34" s="138" t="s">
        <v>2565</v>
      </c>
      <c r="V34" t="str">
        <f t="shared" si="0"/>
        <v>4000</v>
      </c>
    </row>
    <row r="35" spans="1:22" ht="15.75" thickBot="1" x14ac:dyDescent="0.3">
      <c r="A35" s="148">
        <v>201988</v>
      </c>
      <c r="B35" s="133" t="s">
        <v>2554</v>
      </c>
      <c r="C35" s="148">
        <v>2023</v>
      </c>
      <c r="D35" s="148">
        <v>1</v>
      </c>
      <c r="E35" s="148">
        <v>1465801</v>
      </c>
      <c r="F35" s="133" t="s">
        <v>96</v>
      </c>
      <c r="G35" s="133" t="s">
        <v>2555</v>
      </c>
      <c r="H35" s="133" t="s">
        <v>97</v>
      </c>
      <c r="I35" s="133" t="s">
        <v>98</v>
      </c>
      <c r="J35" s="148">
        <v>430010</v>
      </c>
      <c r="K35" s="133" t="s">
        <v>2566</v>
      </c>
      <c r="L35" s="133" t="s">
        <v>94</v>
      </c>
      <c r="M35" s="133" t="s">
        <v>95</v>
      </c>
      <c r="N35" s="135">
        <v>137296</v>
      </c>
      <c r="O35" s="135">
        <v>137296</v>
      </c>
      <c r="P35" s="134"/>
      <c r="Q35" s="134"/>
      <c r="R35" s="134"/>
      <c r="S35" s="135">
        <v>137296</v>
      </c>
      <c r="T35" s="135">
        <v>137296</v>
      </c>
      <c r="U35" s="135">
        <v>100</v>
      </c>
      <c r="V35" t="str">
        <f t="shared" si="0"/>
        <v>4000</v>
      </c>
    </row>
    <row r="36" spans="1:22" ht="15.75" thickBot="1" x14ac:dyDescent="0.3">
      <c r="A36" s="148">
        <v>201988</v>
      </c>
      <c r="B36" s="133" t="s">
        <v>2554</v>
      </c>
      <c r="C36" s="148">
        <v>2023</v>
      </c>
      <c r="D36" s="148">
        <v>1</v>
      </c>
      <c r="E36" s="148">
        <v>1465801</v>
      </c>
      <c r="F36" s="133" t="s">
        <v>96</v>
      </c>
      <c r="G36" s="133" t="s">
        <v>2555</v>
      </c>
      <c r="H36" s="133" t="s">
        <v>97</v>
      </c>
      <c r="I36" s="133" t="s">
        <v>98</v>
      </c>
      <c r="J36" s="148">
        <v>580020</v>
      </c>
      <c r="K36" s="133" t="s">
        <v>2577</v>
      </c>
      <c r="L36" s="133" t="s">
        <v>94</v>
      </c>
      <c r="M36" s="133" t="s">
        <v>95</v>
      </c>
      <c r="N36" s="137">
        <v>13000</v>
      </c>
      <c r="O36" s="137">
        <v>13000</v>
      </c>
      <c r="P36" s="136"/>
      <c r="Q36" s="136"/>
      <c r="R36" s="136"/>
      <c r="S36" s="137">
        <v>13000</v>
      </c>
      <c r="T36" s="137">
        <v>13000</v>
      </c>
      <c r="U36" s="137">
        <v>100</v>
      </c>
      <c r="V36" t="str">
        <f t="shared" si="0"/>
        <v>5000</v>
      </c>
    </row>
    <row r="37" spans="1:22" ht="15.75" thickBot="1" x14ac:dyDescent="0.3">
      <c r="A37" s="148">
        <v>201988</v>
      </c>
      <c r="B37" s="133" t="s">
        <v>2554</v>
      </c>
      <c r="C37" s="148">
        <v>2023</v>
      </c>
      <c r="D37" s="148">
        <v>1</v>
      </c>
      <c r="E37" s="148">
        <v>1465801</v>
      </c>
      <c r="F37" s="133" t="s">
        <v>175</v>
      </c>
      <c r="G37" s="133" t="s">
        <v>2555</v>
      </c>
      <c r="H37" s="133" t="s">
        <v>97</v>
      </c>
      <c r="I37" s="133" t="s">
        <v>98</v>
      </c>
      <c r="J37" s="148">
        <v>430010</v>
      </c>
      <c r="K37" s="133" t="s">
        <v>2566</v>
      </c>
      <c r="L37" s="133" t="s">
        <v>94</v>
      </c>
      <c r="M37" s="133" t="s">
        <v>95</v>
      </c>
      <c r="N37" s="135">
        <v>-12300</v>
      </c>
      <c r="O37" s="135">
        <v>-12300</v>
      </c>
      <c r="P37" s="134"/>
      <c r="Q37" s="134"/>
      <c r="R37" s="134"/>
      <c r="S37" s="135">
        <v>-12300</v>
      </c>
      <c r="T37" s="135">
        <v>-12300</v>
      </c>
      <c r="U37" s="135">
        <v>-100</v>
      </c>
      <c r="V37" t="str">
        <f t="shared" si="0"/>
        <v>4000</v>
      </c>
    </row>
    <row r="38" spans="1:22" ht="15.75" thickBot="1" x14ac:dyDescent="0.3">
      <c r="A38" s="148">
        <v>201988</v>
      </c>
      <c r="B38" s="133" t="s">
        <v>2554</v>
      </c>
      <c r="C38" s="148">
        <v>2023</v>
      </c>
      <c r="D38" s="148">
        <v>1</v>
      </c>
      <c r="E38" s="148">
        <v>1465801</v>
      </c>
      <c r="F38" s="133" t="s">
        <v>146</v>
      </c>
      <c r="G38" s="133" t="s">
        <v>2555</v>
      </c>
      <c r="H38" s="133" t="s">
        <v>97</v>
      </c>
      <c r="I38" s="133" t="s">
        <v>98</v>
      </c>
      <c r="J38" s="148">
        <v>330102</v>
      </c>
      <c r="K38" s="133" t="s">
        <v>2558</v>
      </c>
      <c r="L38" s="133" t="s">
        <v>94</v>
      </c>
      <c r="M38" s="133" t="s">
        <v>95</v>
      </c>
      <c r="N38" s="136"/>
      <c r="O38" s="136"/>
      <c r="P38" s="137">
        <v>0.1</v>
      </c>
      <c r="Q38" s="136"/>
      <c r="R38" s="137">
        <v>-0.1</v>
      </c>
      <c r="S38" s="137">
        <v>0</v>
      </c>
      <c r="T38" s="137">
        <v>0.1</v>
      </c>
      <c r="U38" s="138" t="s">
        <v>2565</v>
      </c>
      <c r="V38" t="str">
        <f t="shared" si="0"/>
        <v>3000</v>
      </c>
    </row>
    <row r="39" spans="1:22" ht="15.75" thickBot="1" x14ac:dyDescent="0.3">
      <c r="A39" s="148">
        <v>201988</v>
      </c>
      <c r="B39" s="133" t="s">
        <v>2554</v>
      </c>
      <c r="C39" s="148">
        <v>2023</v>
      </c>
      <c r="D39" s="148">
        <v>1</v>
      </c>
      <c r="E39" s="148">
        <v>1465801</v>
      </c>
      <c r="F39" s="133" t="s">
        <v>146</v>
      </c>
      <c r="G39" s="133" t="s">
        <v>2555</v>
      </c>
      <c r="H39" s="133" t="s">
        <v>97</v>
      </c>
      <c r="I39" s="133" t="s">
        <v>98</v>
      </c>
      <c r="J39" s="148">
        <v>350101</v>
      </c>
      <c r="K39" s="133" t="s">
        <v>2560</v>
      </c>
      <c r="L39" s="133" t="s">
        <v>94</v>
      </c>
      <c r="M39" s="133" t="s">
        <v>95</v>
      </c>
      <c r="N39" s="134"/>
      <c r="O39" s="134"/>
      <c r="P39" s="135">
        <v>0.03</v>
      </c>
      <c r="Q39" s="134"/>
      <c r="R39" s="135">
        <v>-0.03</v>
      </c>
      <c r="S39" s="135">
        <v>0</v>
      </c>
      <c r="T39" s="135">
        <v>0.03</v>
      </c>
      <c r="U39" s="139" t="s">
        <v>2565</v>
      </c>
      <c r="V39" t="str">
        <f t="shared" si="0"/>
        <v>3000</v>
      </c>
    </row>
    <row r="40" spans="1:22" ht="15.75" thickBot="1" x14ac:dyDescent="0.3">
      <c r="A40" s="148">
        <v>201988</v>
      </c>
      <c r="B40" s="133" t="s">
        <v>2554</v>
      </c>
      <c r="C40" s="148">
        <v>2023</v>
      </c>
      <c r="D40" s="148">
        <v>1</v>
      </c>
      <c r="E40" s="148">
        <v>1465801</v>
      </c>
      <c r="F40" s="133" t="s">
        <v>211</v>
      </c>
      <c r="G40" s="133" t="s">
        <v>2555</v>
      </c>
      <c r="H40" s="133" t="s">
        <v>97</v>
      </c>
      <c r="I40" s="133" t="s">
        <v>98</v>
      </c>
      <c r="J40" s="148">
        <v>731001</v>
      </c>
      <c r="K40" s="133" t="s">
        <v>2571</v>
      </c>
      <c r="L40" s="133" t="s">
        <v>94</v>
      </c>
      <c r="M40" s="133" t="s">
        <v>95</v>
      </c>
      <c r="N40" s="137">
        <v>6845</v>
      </c>
      <c r="O40" s="137">
        <v>6845</v>
      </c>
      <c r="P40" s="136"/>
      <c r="Q40" s="136"/>
      <c r="R40" s="137">
        <v>482.26</v>
      </c>
      <c r="S40" s="137">
        <v>6362.74</v>
      </c>
      <c r="T40" s="137">
        <v>6362.74</v>
      </c>
      <c r="U40" s="137">
        <v>92.954565376186991</v>
      </c>
      <c r="V40" t="str">
        <f t="shared" si="0"/>
        <v>7000</v>
      </c>
    </row>
    <row r="41" spans="1:22" ht="15.75" thickBot="1" x14ac:dyDescent="0.3">
      <c r="A41" s="148">
        <v>201988</v>
      </c>
      <c r="B41" s="133" t="s">
        <v>2554</v>
      </c>
      <c r="C41" s="148">
        <v>2023</v>
      </c>
      <c r="D41" s="148">
        <v>1</v>
      </c>
      <c r="E41" s="148">
        <v>1478601</v>
      </c>
      <c r="F41" s="133" t="s">
        <v>96</v>
      </c>
      <c r="G41" s="133" t="s">
        <v>2555</v>
      </c>
      <c r="H41" s="133" t="s">
        <v>97</v>
      </c>
      <c r="I41" s="133" t="s">
        <v>98</v>
      </c>
      <c r="J41" s="148">
        <v>330102</v>
      </c>
      <c r="K41" s="133" t="s">
        <v>2558</v>
      </c>
      <c r="L41" s="133" t="s">
        <v>94</v>
      </c>
      <c r="M41" s="133" t="s">
        <v>95</v>
      </c>
      <c r="N41" s="134"/>
      <c r="O41" s="134"/>
      <c r="P41" s="135">
        <v>-0.14000000000000001</v>
      </c>
      <c r="Q41" s="134"/>
      <c r="R41" s="135">
        <v>0.14000000000000001</v>
      </c>
      <c r="S41" s="135">
        <v>0</v>
      </c>
      <c r="T41" s="135">
        <v>-0.14000000000000001</v>
      </c>
      <c r="U41" s="139" t="s">
        <v>2565</v>
      </c>
      <c r="V41" t="str">
        <f t="shared" si="0"/>
        <v>3000</v>
      </c>
    </row>
    <row r="42" spans="1:22" ht="15.75" thickBot="1" x14ac:dyDescent="0.3">
      <c r="A42" s="148">
        <v>201988</v>
      </c>
      <c r="B42" s="133" t="s">
        <v>2554</v>
      </c>
      <c r="C42" s="148">
        <v>2023</v>
      </c>
      <c r="D42" s="148">
        <v>1</v>
      </c>
      <c r="E42" s="148">
        <v>1478601</v>
      </c>
      <c r="F42" s="133" t="s">
        <v>96</v>
      </c>
      <c r="G42" s="133" t="s">
        <v>2555</v>
      </c>
      <c r="H42" s="133" t="s">
        <v>97</v>
      </c>
      <c r="I42" s="133" t="s">
        <v>98</v>
      </c>
      <c r="J42" s="148">
        <v>350101</v>
      </c>
      <c r="K42" s="133" t="s">
        <v>2560</v>
      </c>
      <c r="L42" s="133" t="s">
        <v>94</v>
      </c>
      <c r="M42" s="133" t="s">
        <v>95</v>
      </c>
      <c r="N42" s="136"/>
      <c r="O42" s="136"/>
      <c r="P42" s="137">
        <v>-0.05</v>
      </c>
      <c r="Q42" s="136"/>
      <c r="R42" s="137">
        <v>0.05</v>
      </c>
      <c r="S42" s="137">
        <v>0</v>
      </c>
      <c r="T42" s="137">
        <v>-0.05</v>
      </c>
      <c r="U42" s="138" t="s">
        <v>2565</v>
      </c>
      <c r="V42" t="str">
        <f t="shared" si="0"/>
        <v>3000</v>
      </c>
    </row>
    <row r="43" spans="1:22" ht="15.75" thickBot="1" x14ac:dyDescent="0.3">
      <c r="A43" s="148">
        <v>201988</v>
      </c>
      <c r="B43" s="133" t="s">
        <v>2554</v>
      </c>
      <c r="C43" s="148">
        <v>2023</v>
      </c>
      <c r="D43" s="148">
        <v>1</v>
      </c>
      <c r="E43" s="148">
        <v>1478601</v>
      </c>
      <c r="F43" s="133" t="s">
        <v>96</v>
      </c>
      <c r="G43" s="133" t="s">
        <v>2555</v>
      </c>
      <c r="H43" s="133" t="s">
        <v>97</v>
      </c>
      <c r="I43" s="133" t="s">
        <v>98</v>
      </c>
      <c r="J43" s="148">
        <v>430010</v>
      </c>
      <c r="K43" s="133" t="s">
        <v>2566</v>
      </c>
      <c r="L43" s="133" t="s">
        <v>94</v>
      </c>
      <c r="M43" s="133" t="s">
        <v>95</v>
      </c>
      <c r="N43" s="135">
        <v>-23</v>
      </c>
      <c r="O43" s="135">
        <v>-23</v>
      </c>
      <c r="P43" s="134"/>
      <c r="Q43" s="135">
        <v>0</v>
      </c>
      <c r="R43" s="135">
        <v>-0.01</v>
      </c>
      <c r="S43" s="135">
        <v>-22.99</v>
      </c>
      <c r="T43" s="135">
        <v>-22.99</v>
      </c>
      <c r="U43" s="135">
        <v>-99.956521739130437</v>
      </c>
      <c r="V43" t="str">
        <f t="shared" si="0"/>
        <v>4000</v>
      </c>
    </row>
    <row r="44" spans="1:22" ht="15.75" thickBot="1" x14ac:dyDescent="0.3">
      <c r="A44" s="148">
        <v>201988</v>
      </c>
      <c r="B44" s="133" t="s">
        <v>2554</v>
      </c>
      <c r="C44" s="148">
        <v>2023</v>
      </c>
      <c r="D44" s="148">
        <v>1</v>
      </c>
      <c r="E44" s="148">
        <v>1478601</v>
      </c>
      <c r="F44" s="133" t="s">
        <v>96</v>
      </c>
      <c r="G44" s="133" t="s">
        <v>2555</v>
      </c>
      <c r="H44" s="133" t="s">
        <v>97</v>
      </c>
      <c r="I44" s="133" t="s">
        <v>98</v>
      </c>
      <c r="J44" s="148">
        <v>510010</v>
      </c>
      <c r="K44" s="133" t="s">
        <v>2576</v>
      </c>
      <c r="L44" s="133" t="s">
        <v>94</v>
      </c>
      <c r="M44" s="133" t="s">
        <v>95</v>
      </c>
      <c r="N44" s="137">
        <v>10345</v>
      </c>
      <c r="O44" s="137">
        <v>10345</v>
      </c>
      <c r="P44" s="136"/>
      <c r="Q44" s="136"/>
      <c r="R44" s="136"/>
      <c r="S44" s="137">
        <v>10345</v>
      </c>
      <c r="T44" s="137">
        <v>10345</v>
      </c>
      <c r="U44" s="137">
        <v>100</v>
      </c>
      <c r="V44" t="str">
        <f t="shared" si="0"/>
        <v>5000</v>
      </c>
    </row>
    <row r="45" spans="1:22" ht="15.75" thickBot="1" x14ac:dyDescent="0.3">
      <c r="A45" s="148">
        <v>201988</v>
      </c>
      <c r="B45" s="133" t="s">
        <v>2554</v>
      </c>
      <c r="C45" s="148">
        <v>2023</v>
      </c>
      <c r="D45" s="148">
        <v>1</v>
      </c>
      <c r="E45" s="148">
        <v>1478601</v>
      </c>
      <c r="F45" s="133" t="s">
        <v>96</v>
      </c>
      <c r="G45" s="133" t="s">
        <v>2555</v>
      </c>
      <c r="H45" s="133" t="s">
        <v>97</v>
      </c>
      <c r="I45" s="133" t="s">
        <v>98</v>
      </c>
      <c r="J45" s="148">
        <v>580030</v>
      </c>
      <c r="K45" s="133" t="s">
        <v>2568</v>
      </c>
      <c r="L45" s="133" t="s">
        <v>94</v>
      </c>
      <c r="M45" s="133" t="s">
        <v>95</v>
      </c>
      <c r="N45" s="135">
        <v>25000</v>
      </c>
      <c r="O45" s="135">
        <v>25000</v>
      </c>
      <c r="P45" s="134"/>
      <c r="Q45" s="134"/>
      <c r="R45" s="134"/>
      <c r="S45" s="135">
        <v>25000</v>
      </c>
      <c r="T45" s="135">
        <v>25000</v>
      </c>
      <c r="U45" s="135">
        <v>100</v>
      </c>
      <c r="V45" t="str">
        <f t="shared" si="0"/>
        <v>5000</v>
      </c>
    </row>
    <row r="46" spans="1:22" ht="15.75" thickBot="1" x14ac:dyDescent="0.3">
      <c r="A46" s="148">
        <v>201988</v>
      </c>
      <c r="B46" s="133" t="s">
        <v>2554</v>
      </c>
      <c r="C46" s="148">
        <v>2023</v>
      </c>
      <c r="D46" s="148">
        <v>1</v>
      </c>
      <c r="E46" s="148">
        <v>1478601</v>
      </c>
      <c r="F46" s="133" t="s">
        <v>211</v>
      </c>
      <c r="G46" s="133" t="s">
        <v>2555</v>
      </c>
      <c r="H46" s="133" t="s">
        <v>97</v>
      </c>
      <c r="I46" s="133" t="s">
        <v>98</v>
      </c>
      <c r="J46" s="148">
        <v>731001</v>
      </c>
      <c r="K46" s="133" t="s">
        <v>2571</v>
      </c>
      <c r="L46" s="133" t="s">
        <v>94</v>
      </c>
      <c r="M46" s="133" t="s">
        <v>95</v>
      </c>
      <c r="N46" s="137">
        <v>1239</v>
      </c>
      <c r="O46" s="137">
        <v>1239</v>
      </c>
      <c r="P46" s="136"/>
      <c r="Q46" s="136"/>
      <c r="R46" s="137">
        <v>0.01</v>
      </c>
      <c r="S46" s="137">
        <v>1238.99</v>
      </c>
      <c r="T46" s="137">
        <v>1238.99</v>
      </c>
      <c r="U46" s="137">
        <v>99.999192897497977</v>
      </c>
      <c r="V46" t="str">
        <f t="shared" si="0"/>
        <v>7000</v>
      </c>
    </row>
    <row r="47" spans="1:22" ht="15.75" thickBot="1" x14ac:dyDescent="0.3">
      <c r="A47" s="148">
        <v>201988</v>
      </c>
      <c r="B47" s="133" t="s">
        <v>2554</v>
      </c>
      <c r="C47" s="148">
        <v>2023</v>
      </c>
      <c r="D47" s="148">
        <v>1</v>
      </c>
      <c r="E47" s="148">
        <v>1728801</v>
      </c>
      <c r="F47" s="133" t="s">
        <v>96</v>
      </c>
      <c r="G47" s="133" t="s">
        <v>2555</v>
      </c>
      <c r="H47" s="133" t="s">
        <v>97</v>
      </c>
      <c r="I47" s="133" t="s">
        <v>98</v>
      </c>
      <c r="J47" s="148">
        <v>330102</v>
      </c>
      <c r="K47" s="133" t="s">
        <v>2558</v>
      </c>
      <c r="L47" s="133" t="s">
        <v>94</v>
      </c>
      <c r="M47" s="133" t="s">
        <v>95</v>
      </c>
      <c r="N47" s="134"/>
      <c r="O47" s="134"/>
      <c r="P47" s="135">
        <v>0.33</v>
      </c>
      <c r="Q47" s="134"/>
      <c r="R47" s="135">
        <v>-0.33</v>
      </c>
      <c r="S47" s="135">
        <v>0</v>
      </c>
      <c r="T47" s="135">
        <v>0.33</v>
      </c>
      <c r="U47" s="139" t="s">
        <v>2565</v>
      </c>
      <c r="V47" t="str">
        <f t="shared" si="0"/>
        <v>3000</v>
      </c>
    </row>
    <row r="48" spans="1:22" ht="15.75" thickBot="1" x14ac:dyDescent="0.3">
      <c r="A48" s="148">
        <v>201988</v>
      </c>
      <c r="B48" s="133" t="s">
        <v>2554</v>
      </c>
      <c r="C48" s="148">
        <v>2023</v>
      </c>
      <c r="D48" s="148">
        <v>1</v>
      </c>
      <c r="E48" s="148">
        <v>1728801</v>
      </c>
      <c r="F48" s="133" t="s">
        <v>96</v>
      </c>
      <c r="G48" s="133" t="s">
        <v>2555</v>
      </c>
      <c r="H48" s="133" t="s">
        <v>97</v>
      </c>
      <c r="I48" s="133" t="s">
        <v>98</v>
      </c>
      <c r="J48" s="148">
        <v>350101</v>
      </c>
      <c r="K48" s="133" t="s">
        <v>2560</v>
      </c>
      <c r="L48" s="133" t="s">
        <v>94</v>
      </c>
      <c r="M48" s="133" t="s">
        <v>95</v>
      </c>
      <c r="N48" s="136"/>
      <c r="O48" s="136"/>
      <c r="P48" s="137">
        <v>0.11</v>
      </c>
      <c r="Q48" s="136"/>
      <c r="R48" s="137">
        <v>-0.11</v>
      </c>
      <c r="S48" s="137">
        <v>0</v>
      </c>
      <c r="T48" s="137">
        <v>0.11</v>
      </c>
      <c r="U48" s="138" t="s">
        <v>2565</v>
      </c>
      <c r="V48" t="str">
        <f t="shared" si="0"/>
        <v>3000</v>
      </c>
    </row>
    <row r="49" spans="1:22" ht="15.75" thickBot="1" x14ac:dyDescent="0.3">
      <c r="A49" s="148">
        <v>201988</v>
      </c>
      <c r="B49" s="133" t="s">
        <v>2554</v>
      </c>
      <c r="C49" s="148">
        <v>2023</v>
      </c>
      <c r="D49" s="148">
        <v>1</v>
      </c>
      <c r="E49" s="148">
        <v>1728801</v>
      </c>
      <c r="F49" s="133" t="s">
        <v>96</v>
      </c>
      <c r="G49" s="133" t="s">
        <v>2555</v>
      </c>
      <c r="H49" s="133" t="s">
        <v>97</v>
      </c>
      <c r="I49" s="133" t="s">
        <v>98</v>
      </c>
      <c r="J49" s="148">
        <v>430010</v>
      </c>
      <c r="K49" s="133" t="s">
        <v>2566</v>
      </c>
      <c r="L49" s="133" t="s">
        <v>94</v>
      </c>
      <c r="M49" s="133" t="s">
        <v>95</v>
      </c>
      <c r="N49" s="135">
        <v>177469</v>
      </c>
      <c r="O49" s="135">
        <v>177469</v>
      </c>
      <c r="P49" s="134"/>
      <c r="Q49" s="134"/>
      <c r="R49" s="134"/>
      <c r="S49" s="135">
        <v>177469</v>
      </c>
      <c r="T49" s="135">
        <v>177469</v>
      </c>
      <c r="U49" s="135">
        <v>100</v>
      </c>
      <c r="V49" t="str">
        <f t="shared" si="0"/>
        <v>4000</v>
      </c>
    </row>
    <row r="50" spans="1:22" ht="15.75" thickBot="1" x14ac:dyDescent="0.3">
      <c r="A50" s="148">
        <v>201988</v>
      </c>
      <c r="B50" s="133" t="s">
        <v>2554</v>
      </c>
      <c r="C50" s="148">
        <v>2023</v>
      </c>
      <c r="D50" s="148">
        <v>1</v>
      </c>
      <c r="E50" s="148">
        <v>1728801</v>
      </c>
      <c r="F50" s="133" t="s">
        <v>96</v>
      </c>
      <c r="G50" s="133" t="s">
        <v>2555</v>
      </c>
      <c r="H50" s="133" t="s">
        <v>97</v>
      </c>
      <c r="I50" s="133" t="s">
        <v>98</v>
      </c>
      <c r="J50" s="148">
        <v>510010</v>
      </c>
      <c r="K50" s="133" t="s">
        <v>2576</v>
      </c>
      <c r="L50" s="133" t="s">
        <v>94</v>
      </c>
      <c r="M50" s="133" t="s">
        <v>95</v>
      </c>
      <c r="N50" s="137">
        <v>3000</v>
      </c>
      <c r="O50" s="137">
        <v>3000</v>
      </c>
      <c r="P50" s="136"/>
      <c r="Q50" s="136"/>
      <c r="R50" s="136"/>
      <c r="S50" s="137">
        <v>3000</v>
      </c>
      <c r="T50" s="137">
        <v>3000</v>
      </c>
      <c r="U50" s="137">
        <v>100</v>
      </c>
      <c r="V50" t="str">
        <f t="shared" si="0"/>
        <v>5000</v>
      </c>
    </row>
    <row r="51" spans="1:22" ht="15.75" thickBot="1" x14ac:dyDescent="0.3">
      <c r="A51" s="148">
        <v>201988</v>
      </c>
      <c r="B51" s="133" t="s">
        <v>2554</v>
      </c>
      <c r="C51" s="148">
        <v>2023</v>
      </c>
      <c r="D51" s="148">
        <v>1</v>
      </c>
      <c r="E51" s="148">
        <v>1728801</v>
      </c>
      <c r="F51" s="133" t="s">
        <v>96</v>
      </c>
      <c r="G51" s="133" t="s">
        <v>2555</v>
      </c>
      <c r="H51" s="133" t="s">
        <v>97</v>
      </c>
      <c r="I51" s="133" t="s">
        <v>98</v>
      </c>
      <c r="J51" s="148">
        <v>520002</v>
      </c>
      <c r="K51" s="133" t="s">
        <v>2579</v>
      </c>
      <c r="L51" s="133" t="s">
        <v>94</v>
      </c>
      <c r="M51" s="133" t="s">
        <v>95</v>
      </c>
      <c r="N51" s="135">
        <v>40000</v>
      </c>
      <c r="O51" s="135">
        <v>40000</v>
      </c>
      <c r="P51" s="134"/>
      <c r="Q51" s="134"/>
      <c r="R51" s="134"/>
      <c r="S51" s="135">
        <v>40000</v>
      </c>
      <c r="T51" s="135">
        <v>40000</v>
      </c>
      <c r="U51" s="135">
        <v>100</v>
      </c>
      <c r="V51" t="str">
        <f t="shared" si="0"/>
        <v>5000</v>
      </c>
    </row>
    <row r="52" spans="1:22" ht="15.75" thickBot="1" x14ac:dyDescent="0.3">
      <c r="A52" s="148">
        <v>201988</v>
      </c>
      <c r="B52" s="133" t="s">
        <v>2554</v>
      </c>
      <c r="C52" s="148">
        <v>2023</v>
      </c>
      <c r="D52" s="148">
        <v>1</v>
      </c>
      <c r="E52" s="148">
        <v>1728801</v>
      </c>
      <c r="F52" s="133" t="s">
        <v>96</v>
      </c>
      <c r="G52" s="133" t="s">
        <v>2555</v>
      </c>
      <c r="H52" s="133" t="s">
        <v>97</v>
      </c>
      <c r="I52" s="133" t="s">
        <v>98</v>
      </c>
      <c r="J52" s="148">
        <v>580020</v>
      </c>
      <c r="K52" s="133" t="s">
        <v>2577</v>
      </c>
      <c r="L52" s="133" t="s">
        <v>94</v>
      </c>
      <c r="M52" s="133" t="s">
        <v>95</v>
      </c>
      <c r="N52" s="137">
        <v>35500</v>
      </c>
      <c r="O52" s="137">
        <v>35500</v>
      </c>
      <c r="P52" s="136"/>
      <c r="Q52" s="136"/>
      <c r="R52" s="136"/>
      <c r="S52" s="137">
        <v>35500</v>
      </c>
      <c r="T52" s="137">
        <v>35500</v>
      </c>
      <c r="U52" s="137">
        <v>100</v>
      </c>
      <c r="V52" t="str">
        <f t="shared" si="0"/>
        <v>5000</v>
      </c>
    </row>
    <row r="53" spans="1:22" ht="15.75" thickBot="1" x14ac:dyDescent="0.3">
      <c r="A53" s="148">
        <v>201988</v>
      </c>
      <c r="B53" s="133" t="s">
        <v>2554</v>
      </c>
      <c r="C53" s="148">
        <v>2023</v>
      </c>
      <c r="D53" s="148">
        <v>1</v>
      </c>
      <c r="E53" s="148">
        <v>1728801</v>
      </c>
      <c r="F53" s="133" t="s">
        <v>96</v>
      </c>
      <c r="G53" s="133" t="s">
        <v>2555</v>
      </c>
      <c r="H53" s="133" t="s">
        <v>97</v>
      </c>
      <c r="I53" s="133" t="s">
        <v>98</v>
      </c>
      <c r="J53" s="148">
        <v>580030</v>
      </c>
      <c r="K53" s="133" t="s">
        <v>2568</v>
      </c>
      <c r="L53" s="133" t="s">
        <v>94</v>
      </c>
      <c r="M53" s="133" t="s">
        <v>95</v>
      </c>
      <c r="N53" s="135">
        <v>4000</v>
      </c>
      <c r="O53" s="135">
        <v>4000</v>
      </c>
      <c r="P53" s="134"/>
      <c r="Q53" s="134"/>
      <c r="R53" s="134"/>
      <c r="S53" s="135">
        <v>4000</v>
      </c>
      <c r="T53" s="135">
        <v>4000</v>
      </c>
      <c r="U53" s="135">
        <v>100</v>
      </c>
      <c r="V53" t="str">
        <f t="shared" si="0"/>
        <v>5000</v>
      </c>
    </row>
    <row r="54" spans="1:22" ht="15.75" thickBot="1" x14ac:dyDescent="0.3">
      <c r="A54" s="148">
        <v>201988</v>
      </c>
      <c r="B54" s="133" t="s">
        <v>2554</v>
      </c>
      <c r="C54" s="148">
        <v>2023</v>
      </c>
      <c r="D54" s="148">
        <v>1</v>
      </c>
      <c r="E54" s="148">
        <v>1728801</v>
      </c>
      <c r="F54" s="133" t="s">
        <v>211</v>
      </c>
      <c r="G54" s="133" t="s">
        <v>2555</v>
      </c>
      <c r="H54" s="133" t="s">
        <v>97</v>
      </c>
      <c r="I54" s="133" t="s">
        <v>98</v>
      </c>
      <c r="J54" s="148">
        <v>731001</v>
      </c>
      <c r="K54" s="133" t="s">
        <v>2571</v>
      </c>
      <c r="L54" s="133" t="s">
        <v>94</v>
      </c>
      <c r="M54" s="133" t="s">
        <v>95</v>
      </c>
      <c r="N54" s="137">
        <v>12747</v>
      </c>
      <c r="O54" s="137">
        <v>12747</v>
      </c>
      <c r="P54" s="136"/>
      <c r="Q54" s="136"/>
      <c r="R54" s="137">
        <v>-0.01</v>
      </c>
      <c r="S54" s="137">
        <v>12747.01</v>
      </c>
      <c r="T54" s="137">
        <v>12747.01</v>
      </c>
      <c r="U54" s="137">
        <v>100.00007844983134</v>
      </c>
      <c r="V54" t="str">
        <f t="shared" si="0"/>
        <v>7000</v>
      </c>
    </row>
    <row r="55" spans="1:22" ht="15.75" thickBot="1" x14ac:dyDescent="0.3">
      <c r="A55" s="148">
        <v>201988</v>
      </c>
      <c r="B55" s="133" t="s">
        <v>2554</v>
      </c>
      <c r="C55" s="148">
        <v>2023</v>
      </c>
      <c r="D55" s="148">
        <v>1</v>
      </c>
      <c r="E55" s="148">
        <v>1764401</v>
      </c>
      <c r="F55" s="133" t="s">
        <v>96</v>
      </c>
      <c r="G55" s="133" t="s">
        <v>2555</v>
      </c>
      <c r="H55" s="133" t="s">
        <v>97</v>
      </c>
      <c r="I55" s="133" t="s">
        <v>98</v>
      </c>
      <c r="J55" s="148">
        <v>340201</v>
      </c>
      <c r="K55" s="133" t="s">
        <v>2588</v>
      </c>
      <c r="L55" s="133" t="s">
        <v>94</v>
      </c>
      <c r="M55" s="133" t="s">
        <v>95</v>
      </c>
      <c r="N55" s="134"/>
      <c r="O55" s="134"/>
      <c r="P55" s="135">
        <v>-1183.33</v>
      </c>
      <c r="Q55" s="134"/>
      <c r="R55" s="135">
        <v>1183.33</v>
      </c>
      <c r="S55" s="135">
        <v>0</v>
      </c>
      <c r="T55" s="135">
        <v>-1183.33</v>
      </c>
      <c r="U55" s="139" t="s">
        <v>2565</v>
      </c>
      <c r="V55" t="str">
        <f t="shared" si="0"/>
        <v>3000</v>
      </c>
    </row>
    <row r="56" spans="1:22" ht="15.75" thickBot="1" x14ac:dyDescent="0.3">
      <c r="A56" s="148">
        <v>201988</v>
      </c>
      <c r="B56" s="133" t="s">
        <v>2554</v>
      </c>
      <c r="C56" s="148">
        <v>2023</v>
      </c>
      <c r="D56" s="148">
        <v>1</v>
      </c>
      <c r="E56" s="148">
        <v>1764401</v>
      </c>
      <c r="F56" s="133" t="s">
        <v>96</v>
      </c>
      <c r="G56" s="133" t="s">
        <v>2555</v>
      </c>
      <c r="H56" s="133" t="s">
        <v>97</v>
      </c>
      <c r="I56" s="133" t="s">
        <v>98</v>
      </c>
      <c r="J56" s="148">
        <v>370201</v>
      </c>
      <c r="K56" s="133" t="s">
        <v>2589</v>
      </c>
      <c r="L56" s="133" t="s">
        <v>94</v>
      </c>
      <c r="M56" s="133" t="s">
        <v>95</v>
      </c>
      <c r="N56" s="136"/>
      <c r="O56" s="136"/>
      <c r="P56" s="137">
        <v>-375</v>
      </c>
      <c r="Q56" s="136"/>
      <c r="R56" s="137">
        <v>375</v>
      </c>
      <c r="S56" s="137">
        <v>0</v>
      </c>
      <c r="T56" s="137">
        <v>-375</v>
      </c>
      <c r="U56" s="138" t="s">
        <v>2565</v>
      </c>
      <c r="V56" t="str">
        <f t="shared" si="0"/>
        <v>3000</v>
      </c>
    </row>
    <row r="57" spans="1:22" ht="15.75" thickBot="1" x14ac:dyDescent="0.3">
      <c r="A57" s="148">
        <v>201988</v>
      </c>
      <c r="B57" s="133" t="s">
        <v>2554</v>
      </c>
      <c r="C57" s="148">
        <v>2023</v>
      </c>
      <c r="D57" s="148">
        <v>1</v>
      </c>
      <c r="E57" s="148">
        <v>1764401</v>
      </c>
      <c r="F57" s="133" t="s">
        <v>96</v>
      </c>
      <c r="G57" s="133" t="s">
        <v>2555</v>
      </c>
      <c r="H57" s="133" t="s">
        <v>97</v>
      </c>
      <c r="I57" s="133" t="s">
        <v>98</v>
      </c>
      <c r="J57" s="148">
        <v>430010</v>
      </c>
      <c r="K57" s="133" t="s">
        <v>2566</v>
      </c>
      <c r="L57" s="133" t="s">
        <v>94</v>
      </c>
      <c r="M57" s="133" t="s">
        <v>95</v>
      </c>
      <c r="N57" s="135">
        <v>245992</v>
      </c>
      <c r="O57" s="135">
        <v>245992</v>
      </c>
      <c r="P57" s="134"/>
      <c r="Q57" s="134"/>
      <c r="R57" s="134"/>
      <c r="S57" s="135">
        <v>245992</v>
      </c>
      <c r="T57" s="135">
        <v>245992</v>
      </c>
      <c r="U57" s="135">
        <v>100</v>
      </c>
      <c r="V57" t="str">
        <f t="shared" si="0"/>
        <v>4000</v>
      </c>
    </row>
    <row r="58" spans="1:22" ht="15.75" thickBot="1" x14ac:dyDescent="0.3">
      <c r="A58" s="148">
        <v>201988</v>
      </c>
      <c r="B58" s="133" t="s">
        <v>2554</v>
      </c>
      <c r="C58" s="148">
        <v>2023</v>
      </c>
      <c r="D58" s="148">
        <v>1</v>
      </c>
      <c r="E58" s="148">
        <v>1764401</v>
      </c>
      <c r="F58" s="133" t="s">
        <v>96</v>
      </c>
      <c r="G58" s="133" t="s">
        <v>2555</v>
      </c>
      <c r="H58" s="133" t="s">
        <v>97</v>
      </c>
      <c r="I58" s="133" t="s">
        <v>98</v>
      </c>
      <c r="J58" s="148">
        <v>580030</v>
      </c>
      <c r="K58" s="133" t="s">
        <v>2568</v>
      </c>
      <c r="L58" s="133" t="s">
        <v>94</v>
      </c>
      <c r="M58" s="133" t="s">
        <v>95</v>
      </c>
      <c r="N58" s="137">
        <v>14200</v>
      </c>
      <c r="O58" s="137">
        <v>14200</v>
      </c>
      <c r="P58" s="136"/>
      <c r="Q58" s="136"/>
      <c r="R58" s="136"/>
      <c r="S58" s="137">
        <v>14200</v>
      </c>
      <c r="T58" s="137">
        <v>14200</v>
      </c>
      <c r="U58" s="137">
        <v>100</v>
      </c>
      <c r="V58" t="str">
        <f t="shared" si="0"/>
        <v>5000</v>
      </c>
    </row>
    <row r="59" spans="1:22" ht="15.75" thickBot="1" x14ac:dyDescent="0.3">
      <c r="A59" s="148">
        <v>201988</v>
      </c>
      <c r="B59" s="133" t="s">
        <v>2554</v>
      </c>
      <c r="C59" s="148">
        <v>2023</v>
      </c>
      <c r="D59" s="148">
        <v>1</v>
      </c>
      <c r="E59" s="148">
        <v>1764401</v>
      </c>
      <c r="F59" s="133" t="s">
        <v>211</v>
      </c>
      <c r="G59" s="133" t="s">
        <v>2555</v>
      </c>
      <c r="H59" s="133" t="s">
        <v>97</v>
      </c>
      <c r="I59" s="133" t="s">
        <v>98</v>
      </c>
      <c r="J59" s="148">
        <v>731001</v>
      </c>
      <c r="K59" s="133" t="s">
        <v>2571</v>
      </c>
      <c r="L59" s="133" t="s">
        <v>94</v>
      </c>
      <c r="M59" s="133" t="s">
        <v>95</v>
      </c>
      <c r="N59" s="135">
        <v>12907</v>
      </c>
      <c r="O59" s="135">
        <v>12907</v>
      </c>
      <c r="P59" s="134"/>
      <c r="Q59" s="134"/>
      <c r="R59" s="135">
        <v>67.94</v>
      </c>
      <c r="S59" s="135">
        <v>12839.06</v>
      </c>
      <c r="T59" s="135">
        <v>12839.06</v>
      </c>
      <c r="U59" s="135">
        <v>99.473618966452307</v>
      </c>
      <c r="V59" t="str">
        <f t="shared" si="0"/>
        <v>7000</v>
      </c>
    </row>
    <row r="60" spans="1:22" ht="15.75" hidden="1" thickBot="1" x14ac:dyDescent="0.3">
      <c r="A60" s="148">
        <v>201988</v>
      </c>
      <c r="B60" s="133" t="s">
        <v>2554</v>
      </c>
      <c r="C60" s="148">
        <v>2023</v>
      </c>
      <c r="D60" s="148">
        <v>1</v>
      </c>
      <c r="E60" s="148">
        <v>9999999</v>
      </c>
      <c r="F60" s="133" t="s">
        <v>2639</v>
      </c>
      <c r="G60" s="133" t="s">
        <v>2640</v>
      </c>
      <c r="H60" s="133" t="s">
        <v>2641</v>
      </c>
      <c r="I60" s="133" t="s">
        <v>2642</v>
      </c>
      <c r="J60" s="148">
        <v>859001</v>
      </c>
      <c r="K60" s="133" t="s">
        <v>2643</v>
      </c>
      <c r="L60" s="133" t="s">
        <v>94</v>
      </c>
      <c r="M60" s="133" t="s">
        <v>95</v>
      </c>
      <c r="N60" s="136"/>
      <c r="O60" s="137">
        <v>-1175000</v>
      </c>
      <c r="P60" s="136"/>
      <c r="Q60" s="136"/>
      <c r="R60" s="137">
        <v>-795365.5</v>
      </c>
      <c r="S60" s="137">
        <v>-379634.5</v>
      </c>
      <c r="T60" s="137">
        <v>-379634.5</v>
      </c>
      <c r="U60" s="137">
        <v>-32.309319148936169</v>
      </c>
      <c r="V60" t="str">
        <f t="shared" si="0"/>
        <v>8000</v>
      </c>
    </row>
    <row r="61" spans="1:22" ht="15.75" hidden="1" thickBot="1" x14ac:dyDescent="0.3">
      <c r="A61" s="148">
        <v>201988</v>
      </c>
      <c r="B61" s="133" t="s">
        <v>2554</v>
      </c>
      <c r="C61" s="148">
        <v>2023</v>
      </c>
      <c r="D61" s="148">
        <v>2</v>
      </c>
      <c r="E61" s="148">
        <v>1043935</v>
      </c>
      <c r="F61" s="133" t="s">
        <v>2666</v>
      </c>
      <c r="G61" s="133" t="s">
        <v>2667</v>
      </c>
      <c r="H61" s="148">
        <v>13897</v>
      </c>
      <c r="I61" s="133" t="s">
        <v>2667</v>
      </c>
      <c r="J61" s="148">
        <v>731001</v>
      </c>
      <c r="K61" s="133" t="s">
        <v>2571</v>
      </c>
      <c r="L61" s="133" t="s">
        <v>2668</v>
      </c>
      <c r="M61" s="133" t="s">
        <v>2669</v>
      </c>
      <c r="N61" s="134"/>
      <c r="O61" s="134"/>
      <c r="P61" s="134"/>
      <c r="Q61" s="134"/>
      <c r="R61" s="135">
        <v>-501.62</v>
      </c>
      <c r="S61" s="135">
        <v>501.62</v>
      </c>
      <c r="T61" s="135">
        <v>501.62</v>
      </c>
      <c r="U61" s="139" t="s">
        <v>2565</v>
      </c>
      <c r="V61" t="str">
        <f t="shared" si="0"/>
        <v>7000</v>
      </c>
    </row>
    <row r="62" spans="1:22" ht="15.75" thickBot="1" x14ac:dyDescent="0.3">
      <c r="A62" s="148">
        <v>201988</v>
      </c>
      <c r="B62" s="133" t="s">
        <v>2554</v>
      </c>
      <c r="C62" s="148">
        <v>2023</v>
      </c>
      <c r="D62" s="148">
        <v>2</v>
      </c>
      <c r="E62" s="148">
        <v>1401401</v>
      </c>
      <c r="F62" s="133" t="s">
        <v>96</v>
      </c>
      <c r="G62" s="133" t="s">
        <v>2555</v>
      </c>
      <c r="H62" s="133" t="s">
        <v>97</v>
      </c>
      <c r="I62" s="133" t="s">
        <v>98</v>
      </c>
      <c r="J62" s="148">
        <v>110001</v>
      </c>
      <c r="K62" s="133" t="s">
        <v>2572</v>
      </c>
      <c r="L62" s="133" t="s">
        <v>94</v>
      </c>
      <c r="M62" s="133" t="s">
        <v>95</v>
      </c>
      <c r="N62" s="136"/>
      <c r="O62" s="136"/>
      <c r="P62" s="137">
        <v>-7785.1</v>
      </c>
      <c r="Q62" s="136"/>
      <c r="R62" s="137">
        <v>7785.1</v>
      </c>
      <c r="S62" s="137">
        <v>0</v>
      </c>
      <c r="T62" s="137">
        <v>-7785.1</v>
      </c>
      <c r="U62" s="138" t="s">
        <v>2565</v>
      </c>
      <c r="V62" t="str">
        <f t="shared" si="0"/>
        <v>1000</v>
      </c>
    </row>
    <row r="63" spans="1:22" ht="15.75" thickBot="1" x14ac:dyDescent="0.3">
      <c r="A63" s="148">
        <v>201988</v>
      </c>
      <c r="B63" s="133" t="s">
        <v>2554</v>
      </c>
      <c r="C63" s="148">
        <v>2023</v>
      </c>
      <c r="D63" s="148">
        <v>2</v>
      </c>
      <c r="E63" s="148">
        <v>1401401</v>
      </c>
      <c r="F63" s="133" t="s">
        <v>96</v>
      </c>
      <c r="G63" s="133" t="s">
        <v>2555</v>
      </c>
      <c r="H63" s="133" t="s">
        <v>97</v>
      </c>
      <c r="I63" s="133" t="s">
        <v>98</v>
      </c>
      <c r="J63" s="148">
        <v>110005</v>
      </c>
      <c r="K63" s="133" t="s">
        <v>2573</v>
      </c>
      <c r="L63" s="133" t="s">
        <v>94</v>
      </c>
      <c r="M63" s="133" t="s">
        <v>95</v>
      </c>
      <c r="N63" s="134"/>
      <c r="O63" s="134"/>
      <c r="P63" s="135">
        <v>-3924.79</v>
      </c>
      <c r="Q63" s="134"/>
      <c r="R63" s="135">
        <v>3924.79</v>
      </c>
      <c r="S63" s="135">
        <v>0</v>
      </c>
      <c r="T63" s="135">
        <v>-3924.79</v>
      </c>
      <c r="U63" s="139" t="s">
        <v>2565</v>
      </c>
      <c r="V63" t="str">
        <f t="shared" si="0"/>
        <v>1000</v>
      </c>
    </row>
    <row r="64" spans="1:22" ht="15.75" thickBot="1" x14ac:dyDescent="0.3">
      <c r="A64" s="148">
        <v>201988</v>
      </c>
      <c r="B64" s="133" t="s">
        <v>2554</v>
      </c>
      <c r="C64" s="148">
        <v>2023</v>
      </c>
      <c r="D64" s="148">
        <v>2</v>
      </c>
      <c r="E64" s="148">
        <v>1401401</v>
      </c>
      <c r="F64" s="133" t="s">
        <v>96</v>
      </c>
      <c r="G64" s="133" t="s">
        <v>2555</v>
      </c>
      <c r="H64" s="133" t="s">
        <v>97</v>
      </c>
      <c r="I64" s="133" t="s">
        <v>98</v>
      </c>
      <c r="J64" s="148">
        <v>310101</v>
      </c>
      <c r="K64" s="133" t="s">
        <v>117</v>
      </c>
      <c r="L64" s="133" t="s">
        <v>94</v>
      </c>
      <c r="M64" s="133" t="s">
        <v>95</v>
      </c>
      <c r="N64" s="136"/>
      <c r="O64" s="136"/>
      <c r="P64" s="137">
        <v>-1486.95</v>
      </c>
      <c r="Q64" s="136"/>
      <c r="R64" s="137">
        <v>1486.95</v>
      </c>
      <c r="S64" s="137">
        <v>0</v>
      </c>
      <c r="T64" s="137">
        <v>-1486.95</v>
      </c>
      <c r="U64" s="138" t="s">
        <v>2565</v>
      </c>
      <c r="V64" t="str">
        <f t="shared" si="0"/>
        <v>3000</v>
      </c>
    </row>
    <row r="65" spans="1:22" ht="15.75" thickBot="1" x14ac:dyDescent="0.3">
      <c r="A65" s="148">
        <v>201988</v>
      </c>
      <c r="B65" s="133" t="s">
        <v>2554</v>
      </c>
      <c r="C65" s="148">
        <v>2023</v>
      </c>
      <c r="D65" s="148">
        <v>2</v>
      </c>
      <c r="E65" s="148">
        <v>1401401</v>
      </c>
      <c r="F65" s="133" t="s">
        <v>96</v>
      </c>
      <c r="G65" s="133" t="s">
        <v>2555</v>
      </c>
      <c r="H65" s="133" t="s">
        <v>97</v>
      </c>
      <c r="I65" s="133" t="s">
        <v>98</v>
      </c>
      <c r="J65" s="148">
        <v>330102</v>
      </c>
      <c r="K65" s="133" t="s">
        <v>2558</v>
      </c>
      <c r="L65" s="133" t="s">
        <v>94</v>
      </c>
      <c r="M65" s="133" t="s">
        <v>95</v>
      </c>
      <c r="N65" s="134"/>
      <c r="O65" s="134"/>
      <c r="P65" s="135">
        <v>-173.82</v>
      </c>
      <c r="Q65" s="134"/>
      <c r="R65" s="135">
        <v>173.82</v>
      </c>
      <c r="S65" s="135">
        <v>0</v>
      </c>
      <c r="T65" s="135">
        <v>-173.82</v>
      </c>
      <c r="U65" s="139" t="s">
        <v>2565</v>
      </c>
      <c r="V65" t="str">
        <f t="shared" si="0"/>
        <v>3000</v>
      </c>
    </row>
    <row r="66" spans="1:22" ht="15.75" thickBot="1" x14ac:dyDescent="0.3">
      <c r="A66" s="148">
        <v>201988</v>
      </c>
      <c r="B66" s="133" t="s">
        <v>2554</v>
      </c>
      <c r="C66" s="148">
        <v>2023</v>
      </c>
      <c r="D66" s="148">
        <v>2</v>
      </c>
      <c r="E66" s="148">
        <v>1401401</v>
      </c>
      <c r="F66" s="133" t="s">
        <v>96</v>
      </c>
      <c r="G66" s="133" t="s">
        <v>2555</v>
      </c>
      <c r="H66" s="133" t="s">
        <v>97</v>
      </c>
      <c r="I66" s="133" t="s">
        <v>98</v>
      </c>
      <c r="J66" s="148">
        <v>330103</v>
      </c>
      <c r="K66" s="133" t="s">
        <v>2575</v>
      </c>
      <c r="L66" s="133" t="s">
        <v>94</v>
      </c>
      <c r="M66" s="133" t="s">
        <v>95</v>
      </c>
      <c r="N66" s="136"/>
      <c r="O66" s="136"/>
      <c r="P66" s="137">
        <v>-147.16999999999999</v>
      </c>
      <c r="Q66" s="136"/>
      <c r="R66" s="137">
        <v>147.16999999999999</v>
      </c>
      <c r="S66" s="137">
        <v>0</v>
      </c>
      <c r="T66" s="137">
        <v>-147.16999999999999</v>
      </c>
      <c r="U66" s="138" t="s">
        <v>2565</v>
      </c>
      <c r="V66" t="str">
        <f t="shared" si="0"/>
        <v>3000</v>
      </c>
    </row>
    <row r="67" spans="1:22" ht="15.75" thickBot="1" x14ac:dyDescent="0.3">
      <c r="A67" s="148">
        <v>201988</v>
      </c>
      <c r="B67" s="133" t="s">
        <v>2554</v>
      </c>
      <c r="C67" s="148">
        <v>2023</v>
      </c>
      <c r="D67" s="148">
        <v>2</v>
      </c>
      <c r="E67" s="148">
        <v>1401401</v>
      </c>
      <c r="F67" s="133" t="s">
        <v>96</v>
      </c>
      <c r="G67" s="133" t="s">
        <v>2555</v>
      </c>
      <c r="H67" s="133" t="s">
        <v>97</v>
      </c>
      <c r="I67" s="133" t="s">
        <v>98</v>
      </c>
      <c r="J67" s="148">
        <v>340101</v>
      </c>
      <c r="K67" s="133" t="s">
        <v>2559</v>
      </c>
      <c r="L67" s="133" t="s">
        <v>94</v>
      </c>
      <c r="M67" s="133" t="s">
        <v>95</v>
      </c>
      <c r="N67" s="134"/>
      <c r="O67" s="134"/>
      <c r="P67" s="135">
        <v>-1183.33</v>
      </c>
      <c r="Q67" s="134"/>
      <c r="R67" s="135">
        <v>1183.33</v>
      </c>
      <c r="S67" s="135">
        <v>0</v>
      </c>
      <c r="T67" s="135">
        <v>-1183.33</v>
      </c>
      <c r="U67" s="139" t="s">
        <v>2565</v>
      </c>
      <c r="V67" t="str">
        <f t="shared" si="0"/>
        <v>3000</v>
      </c>
    </row>
    <row r="68" spans="1:22" ht="15.75" thickBot="1" x14ac:dyDescent="0.3">
      <c r="A68" s="148">
        <v>201988</v>
      </c>
      <c r="B68" s="133" t="s">
        <v>2554</v>
      </c>
      <c r="C68" s="148">
        <v>2023</v>
      </c>
      <c r="D68" s="148">
        <v>2</v>
      </c>
      <c r="E68" s="148">
        <v>1401401</v>
      </c>
      <c r="F68" s="133" t="s">
        <v>96</v>
      </c>
      <c r="G68" s="133" t="s">
        <v>2555</v>
      </c>
      <c r="H68" s="133" t="s">
        <v>97</v>
      </c>
      <c r="I68" s="133" t="s">
        <v>98</v>
      </c>
      <c r="J68" s="148">
        <v>350101</v>
      </c>
      <c r="K68" s="133" t="s">
        <v>2560</v>
      </c>
      <c r="L68" s="133" t="s">
        <v>94</v>
      </c>
      <c r="M68" s="133" t="s">
        <v>95</v>
      </c>
      <c r="N68" s="136"/>
      <c r="O68" s="136"/>
      <c r="P68" s="137">
        <v>-59.94</v>
      </c>
      <c r="Q68" s="136"/>
      <c r="R68" s="137">
        <v>59.94</v>
      </c>
      <c r="S68" s="137">
        <v>0</v>
      </c>
      <c r="T68" s="137">
        <v>-59.94</v>
      </c>
      <c r="U68" s="138" t="s">
        <v>2565</v>
      </c>
      <c r="V68" t="str">
        <f t="shared" si="0"/>
        <v>3000</v>
      </c>
    </row>
    <row r="69" spans="1:22" ht="15.75" thickBot="1" x14ac:dyDescent="0.3">
      <c r="A69" s="148">
        <v>201988</v>
      </c>
      <c r="B69" s="133" t="s">
        <v>2554</v>
      </c>
      <c r="C69" s="148">
        <v>2023</v>
      </c>
      <c r="D69" s="148">
        <v>2</v>
      </c>
      <c r="E69" s="148">
        <v>1401401</v>
      </c>
      <c r="F69" s="133" t="s">
        <v>96</v>
      </c>
      <c r="G69" s="133" t="s">
        <v>2555</v>
      </c>
      <c r="H69" s="133" t="s">
        <v>97</v>
      </c>
      <c r="I69" s="133" t="s">
        <v>98</v>
      </c>
      <c r="J69" s="148">
        <v>360101</v>
      </c>
      <c r="K69" s="133" t="s">
        <v>2561</v>
      </c>
      <c r="L69" s="133" t="s">
        <v>94</v>
      </c>
      <c r="M69" s="133" t="s">
        <v>95</v>
      </c>
      <c r="N69" s="134"/>
      <c r="O69" s="134"/>
      <c r="P69" s="135">
        <v>-307.97000000000003</v>
      </c>
      <c r="Q69" s="134"/>
      <c r="R69" s="135">
        <v>307.97000000000003</v>
      </c>
      <c r="S69" s="135">
        <v>0</v>
      </c>
      <c r="T69" s="135">
        <v>-307.97000000000003</v>
      </c>
      <c r="U69" s="139" t="s">
        <v>2565</v>
      </c>
      <c r="V69" t="str">
        <f t="shared" si="0"/>
        <v>3000</v>
      </c>
    </row>
    <row r="70" spans="1:22" ht="15.75" thickBot="1" x14ac:dyDescent="0.3">
      <c r="A70" s="148">
        <v>201988</v>
      </c>
      <c r="B70" s="133" t="s">
        <v>2554</v>
      </c>
      <c r="C70" s="148">
        <v>2023</v>
      </c>
      <c r="D70" s="148">
        <v>2</v>
      </c>
      <c r="E70" s="148">
        <v>1401401</v>
      </c>
      <c r="F70" s="133" t="s">
        <v>96</v>
      </c>
      <c r="G70" s="133" t="s">
        <v>2555</v>
      </c>
      <c r="H70" s="133" t="s">
        <v>97</v>
      </c>
      <c r="I70" s="133" t="s">
        <v>98</v>
      </c>
      <c r="J70" s="148">
        <v>370101</v>
      </c>
      <c r="K70" s="133" t="s">
        <v>2562</v>
      </c>
      <c r="L70" s="133" t="s">
        <v>94</v>
      </c>
      <c r="M70" s="133" t="s">
        <v>95</v>
      </c>
      <c r="N70" s="136"/>
      <c r="O70" s="136"/>
      <c r="P70" s="137">
        <v>-375</v>
      </c>
      <c r="Q70" s="136"/>
      <c r="R70" s="137">
        <v>375</v>
      </c>
      <c r="S70" s="137">
        <v>0</v>
      </c>
      <c r="T70" s="137">
        <v>-375</v>
      </c>
      <c r="U70" s="138" t="s">
        <v>2565</v>
      </c>
      <c r="V70" t="str">
        <f t="shared" si="0"/>
        <v>3000</v>
      </c>
    </row>
    <row r="71" spans="1:22" ht="15.75" thickBot="1" x14ac:dyDescent="0.3">
      <c r="A71" s="148">
        <v>201988</v>
      </c>
      <c r="B71" s="133" t="s">
        <v>2554</v>
      </c>
      <c r="C71" s="148">
        <v>2023</v>
      </c>
      <c r="D71" s="148">
        <v>2</v>
      </c>
      <c r="E71" s="148">
        <v>1401401</v>
      </c>
      <c r="F71" s="133" t="s">
        <v>96</v>
      </c>
      <c r="G71" s="133" t="s">
        <v>2555</v>
      </c>
      <c r="H71" s="133" t="s">
        <v>97</v>
      </c>
      <c r="I71" s="133" t="s">
        <v>98</v>
      </c>
      <c r="J71" s="148">
        <v>430010</v>
      </c>
      <c r="K71" s="133" t="s">
        <v>2566</v>
      </c>
      <c r="L71" s="133" t="s">
        <v>94</v>
      </c>
      <c r="M71" s="133" t="s">
        <v>95</v>
      </c>
      <c r="N71" s="134"/>
      <c r="O71" s="134"/>
      <c r="P71" s="134"/>
      <c r="Q71" s="135">
        <v>2677.84</v>
      </c>
      <c r="R71" s="134"/>
      <c r="S71" s="135">
        <v>-2677.84</v>
      </c>
      <c r="T71" s="135">
        <v>-2677.84</v>
      </c>
      <c r="U71" s="139" t="s">
        <v>2565</v>
      </c>
      <c r="V71" t="str">
        <f t="shared" si="0"/>
        <v>4000</v>
      </c>
    </row>
    <row r="72" spans="1:22" ht="15.75" thickBot="1" x14ac:dyDescent="0.3">
      <c r="A72" s="148">
        <v>201988</v>
      </c>
      <c r="B72" s="133" t="s">
        <v>2554</v>
      </c>
      <c r="C72" s="148">
        <v>2023</v>
      </c>
      <c r="D72" s="148">
        <v>2</v>
      </c>
      <c r="E72" s="148">
        <v>1401401</v>
      </c>
      <c r="F72" s="133" t="s">
        <v>96</v>
      </c>
      <c r="G72" s="133" t="s">
        <v>2555</v>
      </c>
      <c r="H72" s="133" t="s">
        <v>97</v>
      </c>
      <c r="I72" s="133" t="s">
        <v>98</v>
      </c>
      <c r="J72" s="148">
        <v>580030</v>
      </c>
      <c r="K72" s="133" t="s">
        <v>2568</v>
      </c>
      <c r="L72" s="133" t="s">
        <v>94</v>
      </c>
      <c r="M72" s="133" t="s">
        <v>95</v>
      </c>
      <c r="N72" s="136"/>
      <c r="O72" s="136"/>
      <c r="P72" s="136"/>
      <c r="Q72" s="137">
        <v>15600</v>
      </c>
      <c r="R72" s="137">
        <v>3600</v>
      </c>
      <c r="S72" s="137">
        <v>-19200</v>
      </c>
      <c r="T72" s="137">
        <v>-19200</v>
      </c>
      <c r="U72" s="138" t="s">
        <v>2565</v>
      </c>
      <c r="V72" t="str">
        <f t="shared" ref="V72:V135" si="1">LEFT(J72,1)&amp;"000"</f>
        <v>5000</v>
      </c>
    </row>
    <row r="73" spans="1:22" ht="15.75" thickBot="1" x14ac:dyDescent="0.3">
      <c r="A73" s="148">
        <v>201988</v>
      </c>
      <c r="B73" s="133" t="s">
        <v>2554</v>
      </c>
      <c r="C73" s="148">
        <v>2023</v>
      </c>
      <c r="D73" s="148">
        <v>2</v>
      </c>
      <c r="E73" s="148">
        <v>1401401</v>
      </c>
      <c r="F73" s="133" t="s">
        <v>211</v>
      </c>
      <c r="G73" s="133" t="s">
        <v>2555</v>
      </c>
      <c r="H73" s="133" t="s">
        <v>97</v>
      </c>
      <c r="I73" s="133" t="s">
        <v>98</v>
      </c>
      <c r="J73" s="148">
        <v>731001</v>
      </c>
      <c r="K73" s="133" t="s">
        <v>2571</v>
      </c>
      <c r="L73" s="133" t="s">
        <v>94</v>
      </c>
      <c r="M73" s="133" t="s">
        <v>95</v>
      </c>
      <c r="N73" s="134"/>
      <c r="O73" s="134"/>
      <c r="P73" s="134"/>
      <c r="Q73" s="134"/>
      <c r="R73" s="135">
        <v>830.33</v>
      </c>
      <c r="S73" s="135">
        <v>-830.33</v>
      </c>
      <c r="T73" s="135">
        <v>-830.33</v>
      </c>
      <c r="U73" s="139" t="s">
        <v>2565</v>
      </c>
      <c r="V73" t="str">
        <f t="shared" si="1"/>
        <v>7000</v>
      </c>
    </row>
    <row r="74" spans="1:22" ht="15.75" thickBot="1" x14ac:dyDescent="0.3">
      <c r="A74" s="148">
        <v>201988</v>
      </c>
      <c r="B74" s="133" t="s">
        <v>2554</v>
      </c>
      <c r="C74" s="148">
        <v>2023</v>
      </c>
      <c r="D74" s="148">
        <v>2</v>
      </c>
      <c r="E74" s="148">
        <v>1465801</v>
      </c>
      <c r="F74" s="133" t="s">
        <v>96</v>
      </c>
      <c r="G74" s="133" t="s">
        <v>2555</v>
      </c>
      <c r="H74" s="133" t="s">
        <v>97</v>
      </c>
      <c r="I74" s="133" t="s">
        <v>98</v>
      </c>
      <c r="J74" s="148">
        <v>110001</v>
      </c>
      <c r="K74" s="133" t="s">
        <v>2572</v>
      </c>
      <c r="L74" s="133" t="s">
        <v>94</v>
      </c>
      <c r="M74" s="133" t="s">
        <v>95</v>
      </c>
      <c r="N74" s="136"/>
      <c r="O74" s="136"/>
      <c r="P74" s="137">
        <v>7686.33</v>
      </c>
      <c r="Q74" s="136"/>
      <c r="R74" s="137">
        <v>-7686.33</v>
      </c>
      <c r="S74" s="137">
        <v>0</v>
      </c>
      <c r="T74" s="137">
        <v>7686.33</v>
      </c>
      <c r="U74" s="138" t="s">
        <v>2565</v>
      </c>
      <c r="V74" t="str">
        <f t="shared" si="1"/>
        <v>1000</v>
      </c>
    </row>
    <row r="75" spans="1:22" ht="15.75" thickBot="1" x14ac:dyDescent="0.3">
      <c r="A75" s="148">
        <v>201988</v>
      </c>
      <c r="B75" s="133" t="s">
        <v>2554</v>
      </c>
      <c r="C75" s="148">
        <v>2023</v>
      </c>
      <c r="D75" s="148">
        <v>2</v>
      </c>
      <c r="E75" s="148">
        <v>1465801</v>
      </c>
      <c r="F75" s="133" t="s">
        <v>96</v>
      </c>
      <c r="G75" s="133" t="s">
        <v>2555</v>
      </c>
      <c r="H75" s="133" t="s">
        <v>97</v>
      </c>
      <c r="I75" s="133" t="s">
        <v>98</v>
      </c>
      <c r="J75" s="148">
        <v>310101</v>
      </c>
      <c r="K75" s="133" t="s">
        <v>117</v>
      </c>
      <c r="L75" s="133" t="s">
        <v>94</v>
      </c>
      <c r="M75" s="133" t="s">
        <v>95</v>
      </c>
      <c r="N75" s="134"/>
      <c r="O75" s="134"/>
      <c r="P75" s="135">
        <v>1468.08</v>
      </c>
      <c r="Q75" s="134"/>
      <c r="R75" s="135">
        <v>-1468.08</v>
      </c>
      <c r="S75" s="135">
        <v>0</v>
      </c>
      <c r="T75" s="135">
        <v>1468.08</v>
      </c>
      <c r="U75" s="139" t="s">
        <v>2565</v>
      </c>
      <c r="V75" t="str">
        <f t="shared" si="1"/>
        <v>3000</v>
      </c>
    </row>
    <row r="76" spans="1:22" ht="15.75" thickBot="1" x14ac:dyDescent="0.3">
      <c r="A76" s="148">
        <v>201988</v>
      </c>
      <c r="B76" s="133" t="s">
        <v>2554</v>
      </c>
      <c r="C76" s="148">
        <v>2023</v>
      </c>
      <c r="D76" s="148">
        <v>2</v>
      </c>
      <c r="E76" s="148">
        <v>1465801</v>
      </c>
      <c r="F76" s="133" t="s">
        <v>96</v>
      </c>
      <c r="G76" s="133" t="s">
        <v>2555</v>
      </c>
      <c r="H76" s="133" t="s">
        <v>97</v>
      </c>
      <c r="I76" s="133" t="s">
        <v>98</v>
      </c>
      <c r="J76" s="148">
        <v>330102</v>
      </c>
      <c r="K76" s="133" t="s">
        <v>2558</v>
      </c>
      <c r="L76" s="133" t="s">
        <v>94</v>
      </c>
      <c r="M76" s="133" t="s">
        <v>95</v>
      </c>
      <c r="N76" s="136"/>
      <c r="O76" s="136"/>
      <c r="P76" s="137">
        <v>111.44</v>
      </c>
      <c r="Q76" s="136"/>
      <c r="R76" s="137">
        <v>-111.44</v>
      </c>
      <c r="S76" s="137">
        <v>0</v>
      </c>
      <c r="T76" s="137">
        <v>111.44</v>
      </c>
      <c r="U76" s="138" t="s">
        <v>2565</v>
      </c>
      <c r="V76" t="str">
        <f t="shared" si="1"/>
        <v>3000</v>
      </c>
    </row>
    <row r="77" spans="1:22" ht="15.75" thickBot="1" x14ac:dyDescent="0.3">
      <c r="A77" s="148">
        <v>201988</v>
      </c>
      <c r="B77" s="133" t="s">
        <v>2554</v>
      </c>
      <c r="C77" s="148">
        <v>2023</v>
      </c>
      <c r="D77" s="148">
        <v>2</v>
      </c>
      <c r="E77" s="148">
        <v>1465801</v>
      </c>
      <c r="F77" s="133" t="s">
        <v>96</v>
      </c>
      <c r="G77" s="133" t="s">
        <v>2555</v>
      </c>
      <c r="H77" s="133" t="s">
        <v>97</v>
      </c>
      <c r="I77" s="133" t="s">
        <v>98</v>
      </c>
      <c r="J77" s="148">
        <v>340101</v>
      </c>
      <c r="K77" s="133" t="s">
        <v>2559</v>
      </c>
      <c r="L77" s="133" t="s">
        <v>94</v>
      </c>
      <c r="M77" s="133" t="s">
        <v>95</v>
      </c>
      <c r="N77" s="134"/>
      <c r="O77" s="134"/>
      <c r="P77" s="135">
        <v>1183.33</v>
      </c>
      <c r="Q77" s="134"/>
      <c r="R77" s="135">
        <v>-1183.33</v>
      </c>
      <c r="S77" s="135">
        <v>0</v>
      </c>
      <c r="T77" s="135">
        <v>1183.33</v>
      </c>
      <c r="U77" s="139" t="s">
        <v>2565</v>
      </c>
      <c r="V77" t="str">
        <f t="shared" si="1"/>
        <v>3000</v>
      </c>
    </row>
    <row r="78" spans="1:22" ht="15.75" thickBot="1" x14ac:dyDescent="0.3">
      <c r="A78" s="148">
        <v>201988</v>
      </c>
      <c r="B78" s="133" t="s">
        <v>2554</v>
      </c>
      <c r="C78" s="148">
        <v>2023</v>
      </c>
      <c r="D78" s="148">
        <v>2</v>
      </c>
      <c r="E78" s="148">
        <v>1465801</v>
      </c>
      <c r="F78" s="133" t="s">
        <v>96</v>
      </c>
      <c r="G78" s="133" t="s">
        <v>2555</v>
      </c>
      <c r="H78" s="133" t="s">
        <v>97</v>
      </c>
      <c r="I78" s="133" t="s">
        <v>98</v>
      </c>
      <c r="J78" s="148">
        <v>350101</v>
      </c>
      <c r="K78" s="133" t="s">
        <v>2560</v>
      </c>
      <c r="L78" s="133" t="s">
        <v>94</v>
      </c>
      <c r="M78" s="133" t="s">
        <v>95</v>
      </c>
      <c r="N78" s="136"/>
      <c r="O78" s="136"/>
      <c r="P78" s="137">
        <v>38.43</v>
      </c>
      <c r="Q78" s="136"/>
      <c r="R78" s="137">
        <v>-38.43</v>
      </c>
      <c r="S78" s="137">
        <v>0</v>
      </c>
      <c r="T78" s="137">
        <v>38.43</v>
      </c>
      <c r="U78" s="138" t="s">
        <v>2565</v>
      </c>
      <c r="V78" t="str">
        <f t="shared" si="1"/>
        <v>3000</v>
      </c>
    </row>
    <row r="79" spans="1:22" ht="15.75" thickBot="1" x14ac:dyDescent="0.3">
      <c r="A79" s="148">
        <v>201988</v>
      </c>
      <c r="B79" s="133" t="s">
        <v>2554</v>
      </c>
      <c r="C79" s="148">
        <v>2023</v>
      </c>
      <c r="D79" s="148">
        <v>2</v>
      </c>
      <c r="E79" s="148">
        <v>1465801</v>
      </c>
      <c r="F79" s="133" t="s">
        <v>96</v>
      </c>
      <c r="G79" s="133" t="s">
        <v>2555</v>
      </c>
      <c r="H79" s="133" t="s">
        <v>97</v>
      </c>
      <c r="I79" s="133" t="s">
        <v>98</v>
      </c>
      <c r="J79" s="148">
        <v>360101</v>
      </c>
      <c r="K79" s="133" t="s">
        <v>2561</v>
      </c>
      <c r="L79" s="133" t="s">
        <v>94</v>
      </c>
      <c r="M79" s="133" t="s">
        <v>95</v>
      </c>
      <c r="N79" s="134"/>
      <c r="O79" s="134"/>
      <c r="P79" s="135">
        <v>202.15</v>
      </c>
      <c r="Q79" s="134"/>
      <c r="R79" s="135">
        <v>-202.15</v>
      </c>
      <c r="S79" s="135">
        <v>0</v>
      </c>
      <c r="T79" s="135">
        <v>202.15</v>
      </c>
      <c r="U79" s="139" t="s">
        <v>2565</v>
      </c>
      <c r="V79" t="str">
        <f t="shared" si="1"/>
        <v>3000</v>
      </c>
    </row>
    <row r="80" spans="1:22" ht="15.75" thickBot="1" x14ac:dyDescent="0.3">
      <c r="A80" s="148">
        <v>201988</v>
      </c>
      <c r="B80" s="133" t="s">
        <v>2554</v>
      </c>
      <c r="C80" s="148">
        <v>2023</v>
      </c>
      <c r="D80" s="148">
        <v>2</v>
      </c>
      <c r="E80" s="148">
        <v>1465801</v>
      </c>
      <c r="F80" s="133" t="s">
        <v>96</v>
      </c>
      <c r="G80" s="133" t="s">
        <v>2555</v>
      </c>
      <c r="H80" s="133" t="s">
        <v>97</v>
      </c>
      <c r="I80" s="133" t="s">
        <v>98</v>
      </c>
      <c r="J80" s="148">
        <v>370101</v>
      </c>
      <c r="K80" s="133" t="s">
        <v>2562</v>
      </c>
      <c r="L80" s="133" t="s">
        <v>94</v>
      </c>
      <c r="M80" s="133" t="s">
        <v>95</v>
      </c>
      <c r="N80" s="136"/>
      <c r="O80" s="136"/>
      <c r="P80" s="137">
        <v>375</v>
      </c>
      <c r="Q80" s="136"/>
      <c r="R80" s="137">
        <v>-375</v>
      </c>
      <c r="S80" s="137">
        <v>0</v>
      </c>
      <c r="T80" s="137">
        <v>375</v>
      </c>
      <c r="U80" s="138" t="s">
        <v>2565</v>
      </c>
      <c r="V80" t="str">
        <f t="shared" si="1"/>
        <v>3000</v>
      </c>
    </row>
    <row r="81" spans="1:22" ht="15.75" thickBot="1" x14ac:dyDescent="0.3">
      <c r="A81" s="148">
        <v>201988</v>
      </c>
      <c r="B81" s="133" t="s">
        <v>2554</v>
      </c>
      <c r="C81" s="148">
        <v>2023</v>
      </c>
      <c r="D81" s="148">
        <v>2</v>
      </c>
      <c r="E81" s="148">
        <v>1465801</v>
      </c>
      <c r="F81" s="133" t="s">
        <v>211</v>
      </c>
      <c r="G81" s="133" t="s">
        <v>2555</v>
      </c>
      <c r="H81" s="133" t="s">
        <v>97</v>
      </c>
      <c r="I81" s="133" t="s">
        <v>98</v>
      </c>
      <c r="J81" s="148">
        <v>731001</v>
      </c>
      <c r="K81" s="133" t="s">
        <v>2571</v>
      </c>
      <c r="L81" s="133" t="s">
        <v>94</v>
      </c>
      <c r="M81" s="133" t="s">
        <v>95</v>
      </c>
      <c r="N81" s="134"/>
      <c r="O81" s="134"/>
      <c r="P81" s="134"/>
      <c r="Q81" s="134"/>
      <c r="R81" s="135">
        <v>-482.42</v>
      </c>
      <c r="S81" s="135">
        <v>482.42</v>
      </c>
      <c r="T81" s="135">
        <v>482.42</v>
      </c>
      <c r="U81" s="139" t="s">
        <v>2565</v>
      </c>
      <c r="V81" t="str">
        <f t="shared" si="1"/>
        <v>7000</v>
      </c>
    </row>
    <row r="82" spans="1:22" ht="15.75" thickBot="1" x14ac:dyDescent="0.3">
      <c r="A82" s="148">
        <v>201988</v>
      </c>
      <c r="B82" s="133" t="s">
        <v>2554</v>
      </c>
      <c r="C82" s="148">
        <v>2023</v>
      </c>
      <c r="D82" s="148">
        <v>2</v>
      </c>
      <c r="E82" s="148">
        <v>1478601</v>
      </c>
      <c r="F82" s="133" t="s">
        <v>96</v>
      </c>
      <c r="G82" s="133" t="s">
        <v>2555</v>
      </c>
      <c r="H82" s="133" t="s">
        <v>97</v>
      </c>
      <c r="I82" s="133" t="s">
        <v>98</v>
      </c>
      <c r="J82" s="148">
        <v>330102</v>
      </c>
      <c r="K82" s="133" t="s">
        <v>2558</v>
      </c>
      <c r="L82" s="133" t="s">
        <v>94</v>
      </c>
      <c r="M82" s="133" t="s">
        <v>95</v>
      </c>
      <c r="N82" s="136"/>
      <c r="O82" s="136"/>
      <c r="P82" s="137">
        <v>0.81</v>
      </c>
      <c r="Q82" s="136"/>
      <c r="R82" s="137">
        <v>-0.81</v>
      </c>
      <c r="S82" s="137">
        <v>0</v>
      </c>
      <c r="T82" s="137">
        <v>0.81</v>
      </c>
      <c r="U82" s="138" t="s">
        <v>2565</v>
      </c>
      <c r="V82" t="str">
        <f t="shared" si="1"/>
        <v>3000</v>
      </c>
    </row>
    <row r="83" spans="1:22" ht="15.75" thickBot="1" x14ac:dyDescent="0.3">
      <c r="A83" s="148">
        <v>201988</v>
      </c>
      <c r="B83" s="133" t="s">
        <v>2554</v>
      </c>
      <c r="C83" s="148">
        <v>2023</v>
      </c>
      <c r="D83" s="148">
        <v>2</v>
      </c>
      <c r="E83" s="148">
        <v>1478601</v>
      </c>
      <c r="F83" s="133" t="s">
        <v>96</v>
      </c>
      <c r="G83" s="133" t="s">
        <v>2555</v>
      </c>
      <c r="H83" s="133" t="s">
        <v>97</v>
      </c>
      <c r="I83" s="133" t="s">
        <v>98</v>
      </c>
      <c r="J83" s="148">
        <v>350101</v>
      </c>
      <c r="K83" s="133" t="s">
        <v>2560</v>
      </c>
      <c r="L83" s="133" t="s">
        <v>94</v>
      </c>
      <c r="M83" s="133" t="s">
        <v>95</v>
      </c>
      <c r="N83" s="134"/>
      <c r="O83" s="134"/>
      <c r="P83" s="135">
        <v>0.28000000000000003</v>
      </c>
      <c r="Q83" s="134"/>
      <c r="R83" s="135">
        <v>-0.28000000000000003</v>
      </c>
      <c r="S83" s="135">
        <v>0</v>
      </c>
      <c r="T83" s="135">
        <v>0.28000000000000003</v>
      </c>
      <c r="U83" s="139" t="s">
        <v>2565</v>
      </c>
      <c r="V83" t="str">
        <f t="shared" si="1"/>
        <v>3000</v>
      </c>
    </row>
    <row r="84" spans="1:22" ht="15.75" thickBot="1" x14ac:dyDescent="0.3">
      <c r="A84" s="148">
        <v>201988</v>
      </c>
      <c r="B84" s="133" t="s">
        <v>2554</v>
      </c>
      <c r="C84" s="148">
        <v>2023</v>
      </c>
      <c r="D84" s="148">
        <v>2</v>
      </c>
      <c r="E84" s="148">
        <v>1478601</v>
      </c>
      <c r="F84" s="133" t="s">
        <v>96</v>
      </c>
      <c r="G84" s="133" t="s">
        <v>2555</v>
      </c>
      <c r="H84" s="133" t="s">
        <v>97</v>
      </c>
      <c r="I84" s="133" t="s">
        <v>98</v>
      </c>
      <c r="J84" s="148">
        <v>430010</v>
      </c>
      <c r="K84" s="133" t="s">
        <v>2566</v>
      </c>
      <c r="L84" s="133" t="s">
        <v>94</v>
      </c>
      <c r="M84" s="133" t="s">
        <v>95</v>
      </c>
      <c r="N84" s="136"/>
      <c r="O84" s="136"/>
      <c r="P84" s="136"/>
      <c r="Q84" s="137">
        <v>22758.31</v>
      </c>
      <c r="R84" s="136"/>
      <c r="S84" s="137">
        <v>-22758.31</v>
      </c>
      <c r="T84" s="137">
        <v>-22758.31</v>
      </c>
      <c r="U84" s="138" t="s">
        <v>2565</v>
      </c>
      <c r="V84" t="str">
        <f t="shared" si="1"/>
        <v>4000</v>
      </c>
    </row>
    <row r="85" spans="1:22" ht="15.75" thickBot="1" x14ac:dyDescent="0.3">
      <c r="A85" s="148">
        <v>201988</v>
      </c>
      <c r="B85" s="133" t="s">
        <v>2554</v>
      </c>
      <c r="C85" s="148">
        <v>2023</v>
      </c>
      <c r="D85" s="148">
        <v>2</v>
      </c>
      <c r="E85" s="148">
        <v>1478601</v>
      </c>
      <c r="F85" s="133" t="s">
        <v>146</v>
      </c>
      <c r="G85" s="133" t="s">
        <v>2555</v>
      </c>
      <c r="H85" s="133" t="s">
        <v>97</v>
      </c>
      <c r="I85" s="133" t="s">
        <v>98</v>
      </c>
      <c r="J85" s="148">
        <v>330102</v>
      </c>
      <c r="K85" s="133" t="s">
        <v>2558</v>
      </c>
      <c r="L85" s="133" t="s">
        <v>94</v>
      </c>
      <c r="M85" s="133" t="s">
        <v>95</v>
      </c>
      <c r="N85" s="134"/>
      <c r="O85" s="134"/>
      <c r="P85" s="135">
        <v>0.06</v>
      </c>
      <c r="Q85" s="134"/>
      <c r="R85" s="135">
        <v>-0.06</v>
      </c>
      <c r="S85" s="135">
        <v>0</v>
      </c>
      <c r="T85" s="135">
        <v>0.06</v>
      </c>
      <c r="U85" s="139" t="s">
        <v>2565</v>
      </c>
      <c r="V85" t="str">
        <f t="shared" si="1"/>
        <v>3000</v>
      </c>
    </row>
    <row r="86" spans="1:22" ht="15.75" thickBot="1" x14ac:dyDescent="0.3">
      <c r="A86" s="148">
        <v>201988</v>
      </c>
      <c r="B86" s="133" t="s">
        <v>2554</v>
      </c>
      <c r="C86" s="148">
        <v>2023</v>
      </c>
      <c r="D86" s="148">
        <v>2</v>
      </c>
      <c r="E86" s="148">
        <v>1478601</v>
      </c>
      <c r="F86" s="133" t="s">
        <v>146</v>
      </c>
      <c r="G86" s="133" t="s">
        <v>2555</v>
      </c>
      <c r="H86" s="133" t="s">
        <v>97</v>
      </c>
      <c r="I86" s="133" t="s">
        <v>98</v>
      </c>
      <c r="J86" s="148">
        <v>350101</v>
      </c>
      <c r="K86" s="133" t="s">
        <v>2560</v>
      </c>
      <c r="L86" s="133" t="s">
        <v>94</v>
      </c>
      <c r="M86" s="133" t="s">
        <v>95</v>
      </c>
      <c r="N86" s="136"/>
      <c r="O86" s="136"/>
      <c r="P86" s="137">
        <v>0.02</v>
      </c>
      <c r="Q86" s="136"/>
      <c r="R86" s="137">
        <v>-0.02</v>
      </c>
      <c r="S86" s="137">
        <v>0</v>
      </c>
      <c r="T86" s="137">
        <v>0.02</v>
      </c>
      <c r="U86" s="138" t="s">
        <v>2565</v>
      </c>
      <c r="V86" t="str">
        <f t="shared" si="1"/>
        <v>3000</v>
      </c>
    </row>
    <row r="87" spans="1:22" ht="15.75" thickBot="1" x14ac:dyDescent="0.3">
      <c r="A87" s="148">
        <v>201988</v>
      </c>
      <c r="B87" s="133" t="s">
        <v>2554</v>
      </c>
      <c r="C87" s="148">
        <v>2023</v>
      </c>
      <c r="D87" s="148">
        <v>2</v>
      </c>
      <c r="E87" s="148">
        <v>1478601</v>
      </c>
      <c r="F87" s="133" t="s">
        <v>211</v>
      </c>
      <c r="G87" s="133" t="s">
        <v>2555</v>
      </c>
      <c r="H87" s="133" t="s">
        <v>97</v>
      </c>
      <c r="I87" s="133" t="s">
        <v>98</v>
      </c>
      <c r="J87" s="148">
        <v>731001</v>
      </c>
      <c r="K87" s="133" t="s">
        <v>2571</v>
      </c>
      <c r="L87" s="133" t="s">
        <v>94</v>
      </c>
      <c r="M87" s="133" t="s">
        <v>95</v>
      </c>
      <c r="N87" s="134"/>
      <c r="O87" s="134"/>
      <c r="P87" s="134"/>
      <c r="Q87" s="134"/>
      <c r="R87" s="135">
        <v>-0.05</v>
      </c>
      <c r="S87" s="135">
        <v>0.05</v>
      </c>
      <c r="T87" s="135">
        <v>0.05</v>
      </c>
      <c r="U87" s="139" t="s">
        <v>2565</v>
      </c>
      <c r="V87" t="str">
        <f t="shared" si="1"/>
        <v>7000</v>
      </c>
    </row>
    <row r="88" spans="1:22" ht="15.75" thickBot="1" x14ac:dyDescent="0.3">
      <c r="A88" s="148">
        <v>201988</v>
      </c>
      <c r="B88" s="133" t="s">
        <v>2554</v>
      </c>
      <c r="C88" s="148">
        <v>2023</v>
      </c>
      <c r="D88" s="148">
        <v>2</v>
      </c>
      <c r="E88" s="148">
        <v>1764401</v>
      </c>
      <c r="F88" s="133" t="s">
        <v>96</v>
      </c>
      <c r="G88" s="133" t="s">
        <v>2555</v>
      </c>
      <c r="H88" s="133" t="s">
        <v>97</v>
      </c>
      <c r="I88" s="133" t="s">
        <v>98</v>
      </c>
      <c r="J88" s="148">
        <v>210001</v>
      </c>
      <c r="K88" s="133" t="s">
        <v>2581</v>
      </c>
      <c r="L88" s="133" t="s">
        <v>94</v>
      </c>
      <c r="M88" s="133" t="s">
        <v>95</v>
      </c>
      <c r="N88" s="136"/>
      <c r="O88" s="136"/>
      <c r="P88" s="137">
        <v>-1445.69</v>
      </c>
      <c r="Q88" s="136"/>
      <c r="R88" s="137">
        <v>1445.69</v>
      </c>
      <c r="S88" s="137">
        <v>0</v>
      </c>
      <c r="T88" s="137">
        <v>-1445.69</v>
      </c>
      <c r="U88" s="138" t="s">
        <v>2565</v>
      </c>
      <c r="V88" t="str">
        <f t="shared" si="1"/>
        <v>2000</v>
      </c>
    </row>
    <row r="89" spans="1:22" ht="15.75" thickBot="1" x14ac:dyDescent="0.3">
      <c r="A89" s="148">
        <v>201988</v>
      </c>
      <c r="B89" s="133" t="s">
        <v>2554</v>
      </c>
      <c r="C89" s="148">
        <v>2023</v>
      </c>
      <c r="D89" s="148">
        <v>2</v>
      </c>
      <c r="E89" s="148">
        <v>1764401</v>
      </c>
      <c r="F89" s="133" t="s">
        <v>96</v>
      </c>
      <c r="G89" s="133" t="s">
        <v>2555</v>
      </c>
      <c r="H89" s="133" t="s">
        <v>97</v>
      </c>
      <c r="I89" s="133" t="s">
        <v>98</v>
      </c>
      <c r="J89" s="148">
        <v>320201</v>
      </c>
      <c r="K89" s="133" t="s">
        <v>159</v>
      </c>
      <c r="L89" s="133" t="s">
        <v>94</v>
      </c>
      <c r="M89" s="133" t="s">
        <v>95</v>
      </c>
      <c r="N89" s="134"/>
      <c r="O89" s="134"/>
      <c r="P89" s="135">
        <v>-366.77</v>
      </c>
      <c r="Q89" s="134"/>
      <c r="R89" s="135">
        <v>366.77</v>
      </c>
      <c r="S89" s="135">
        <v>0</v>
      </c>
      <c r="T89" s="135">
        <v>-366.77</v>
      </c>
      <c r="U89" s="139" t="s">
        <v>2565</v>
      </c>
      <c r="V89" t="str">
        <f t="shared" si="1"/>
        <v>3000</v>
      </c>
    </row>
    <row r="90" spans="1:22" ht="15.75" thickBot="1" x14ac:dyDescent="0.3">
      <c r="A90" s="148">
        <v>201988</v>
      </c>
      <c r="B90" s="133" t="s">
        <v>2554</v>
      </c>
      <c r="C90" s="148">
        <v>2023</v>
      </c>
      <c r="D90" s="148">
        <v>2</v>
      </c>
      <c r="E90" s="148">
        <v>1764401</v>
      </c>
      <c r="F90" s="133" t="s">
        <v>96</v>
      </c>
      <c r="G90" s="133" t="s">
        <v>2555</v>
      </c>
      <c r="H90" s="133" t="s">
        <v>97</v>
      </c>
      <c r="I90" s="133" t="s">
        <v>98</v>
      </c>
      <c r="J90" s="148">
        <v>330201</v>
      </c>
      <c r="K90" s="133" t="s">
        <v>2587</v>
      </c>
      <c r="L90" s="133" t="s">
        <v>94</v>
      </c>
      <c r="M90" s="133" t="s">
        <v>95</v>
      </c>
      <c r="N90" s="136"/>
      <c r="O90" s="136"/>
      <c r="P90" s="137">
        <v>-89.63</v>
      </c>
      <c r="Q90" s="136"/>
      <c r="R90" s="137">
        <v>89.63</v>
      </c>
      <c r="S90" s="137">
        <v>0</v>
      </c>
      <c r="T90" s="137">
        <v>-89.63</v>
      </c>
      <c r="U90" s="138" t="s">
        <v>2565</v>
      </c>
      <c r="V90" t="str">
        <f t="shared" si="1"/>
        <v>3000</v>
      </c>
    </row>
    <row r="91" spans="1:22" ht="15.75" thickBot="1" x14ac:dyDescent="0.3">
      <c r="A91" s="148">
        <v>201988</v>
      </c>
      <c r="B91" s="133" t="s">
        <v>2554</v>
      </c>
      <c r="C91" s="148">
        <v>2023</v>
      </c>
      <c r="D91" s="148">
        <v>2</v>
      </c>
      <c r="E91" s="148">
        <v>1764401</v>
      </c>
      <c r="F91" s="133" t="s">
        <v>96</v>
      </c>
      <c r="G91" s="133" t="s">
        <v>2555</v>
      </c>
      <c r="H91" s="133" t="s">
        <v>97</v>
      </c>
      <c r="I91" s="133" t="s">
        <v>98</v>
      </c>
      <c r="J91" s="148">
        <v>330202</v>
      </c>
      <c r="K91" s="133" t="s">
        <v>2582</v>
      </c>
      <c r="L91" s="133" t="s">
        <v>94</v>
      </c>
      <c r="M91" s="133" t="s">
        <v>95</v>
      </c>
      <c r="N91" s="134"/>
      <c r="O91" s="134"/>
      <c r="P91" s="135">
        <v>-20.96</v>
      </c>
      <c r="Q91" s="134"/>
      <c r="R91" s="135">
        <v>20.96</v>
      </c>
      <c r="S91" s="135">
        <v>0</v>
      </c>
      <c r="T91" s="135">
        <v>-20.96</v>
      </c>
      <c r="U91" s="139" t="s">
        <v>2565</v>
      </c>
      <c r="V91" t="str">
        <f t="shared" si="1"/>
        <v>3000</v>
      </c>
    </row>
    <row r="92" spans="1:22" ht="15.75" thickBot="1" x14ac:dyDescent="0.3">
      <c r="A92" s="148">
        <v>201988</v>
      </c>
      <c r="B92" s="133" t="s">
        <v>2554</v>
      </c>
      <c r="C92" s="148">
        <v>2023</v>
      </c>
      <c r="D92" s="148">
        <v>2</v>
      </c>
      <c r="E92" s="148">
        <v>1764401</v>
      </c>
      <c r="F92" s="133" t="s">
        <v>96</v>
      </c>
      <c r="G92" s="133" t="s">
        <v>2555</v>
      </c>
      <c r="H92" s="133" t="s">
        <v>97</v>
      </c>
      <c r="I92" s="133" t="s">
        <v>98</v>
      </c>
      <c r="J92" s="148">
        <v>340201</v>
      </c>
      <c r="K92" s="133" t="s">
        <v>2588</v>
      </c>
      <c r="L92" s="133" t="s">
        <v>94</v>
      </c>
      <c r="M92" s="133" t="s">
        <v>95</v>
      </c>
      <c r="N92" s="136"/>
      <c r="O92" s="136"/>
      <c r="P92" s="137">
        <v>-1183.33</v>
      </c>
      <c r="Q92" s="136"/>
      <c r="R92" s="137">
        <v>1183.33</v>
      </c>
      <c r="S92" s="137">
        <v>0</v>
      </c>
      <c r="T92" s="137">
        <v>-1183.33</v>
      </c>
      <c r="U92" s="138" t="s">
        <v>2565</v>
      </c>
      <c r="V92" t="str">
        <f t="shared" si="1"/>
        <v>3000</v>
      </c>
    </row>
    <row r="93" spans="1:22" ht="15.75" thickBot="1" x14ac:dyDescent="0.3">
      <c r="A93" s="148">
        <v>201988</v>
      </c>
      <c r="B93" s="133" t="s">
        <v>2554</v>
      </c>
      <c r="C93" s="148">
        <v>2023</v>
      </c>
      <c r="D93" s="148">
        <v>2</v>
      </c>
      <c r="E93" s="148">
        <v>1764401</v>
      </c>
      <c r="F93" s="133" t="s">
        <v>96</v>
      </c>
      <c r="G93" s="133" t="s">
        <v>2555</v>
      </c>
      <c r="H93" s="133" t="s">
        <v>97</v>
      </c>
      <c r="I93" s="133" t="s">
        <v>98</v>
      </c>
      <c r="J93" s="148">
        <v>350201</v>
      </c>
      <c r="K93" s="133" t="s">
        <v>2584</v>
      </c>
      <c r="L93" s="133" t="s">
        <v>94</v>
      </c>
      <c r="M93" s="133" t="s">
        <v>95</v>
      </c>
      <c r="N93" s="134"/>
      <c r="O93" s="134"/>
      <c r="P93" s="135">
        <v>-7.23</v>
      </c>
      <c r="Q93" s="134"/>
      <c r="R93" s="135">
        <v>7.23</v>
      </c>
      <c r="S93" s="135">
        <v>0</v>
      </c>
      <c r="T93" s="135">
        <v>-7.23</v>
      </c>
      <c r="U93" s="139" t="s">
        <v>2565</v>
      </c>
      <c r="V93" t="str">
        <f t="shared" si="1"/>
        <v>3000</v>
      </c>
    </row>
    <row r="94" spans="1:22" ht="15.75" thickBot="1" x14ac:dyDescent="0.3">
      <c r="A94" s="148">
        <v>201988</v>
      </c>
      <c r="B94" s="133" t="s">
        <v>2554</v>
      </c>
      <c r="C94" s="148">
        <v>2023</v>
      </c>
      <c r="D94" s="148">
        <v>2</v>
      </c>
      <c r="E94" s="148">
        <v>1764401</v>
      </c>
      <c r="F94" s="133" t="s">
        <v>96</v>
      </c>
      <c r="G94" s="133" t="s">
        <v>2555</v>
      </c>
      <c r="H94" s="133" t="s">
        <v>97</v>
      </c>
      <c r="I94" s="133" t="s">
        <v>98</v>
      </c>
      <c r="J94" s="148">
        <v>360201</v>
      </c>
      <c r="K94" s="133" t="s">
        <v>2585</v>
      </c>
      <c r="L94" s="133" t="s">
        <v>94</v>
      </c>
      <c r="M94" s="133" t="s">
        <v>95</v>
      </c>
      <c r="N94" s="136"/>
      <c r="O94" s="136"/>
      <c r="P94" s="137">
        <v>-38.020000000000003</v>
      </c>
      <c r="Q94" s="136"/>
      <c r="R94" s="137">
        <v>38.020000000000003</v>
      </c>
      <c r="S94" s="137">
        <v>0</v>
      </c>
      <c r="T94" s="137">
        <v>-38.020000000000003</v>
      </c>
      <c r="U94" s="138" t="s">
        <v>2565</v>
      </c>
      <c r="V94" t="str">
        <f t="shared" si="1"/>
        <v>3000</v>
      </c>
    </row>
    <row r="95" spans="1:22" ht="15.75" thickBot="1" x14ac:dyDescent="0.3">
      <c r="A95" s="148">
        <v>201988</v>
      </c>
      <c r="B95" s="133" t="s">
        <v>2554</v>
      </c>
      <c r="C95" s="148">
        <v>2023</v>
      </c>
      <c r="D95" s="148">
        <v>2</v>
      </c>
      <c r="E95" s="148">
        <v>1764401</v>
      </c>
      <c r="F95" s="133" t="s">
        <v>96</v>
      </c>
      <c r="G95" s="133" t="s">
        <v>2555</v>
      </c>
      <c r="H95" s="133" t="s">
        <v>97</v>
      </c>
      <c r="I95" s="133" t="s">
        <v>98</v>
      </c>
      <c r="J95" s="148">
        <v>370201</v>
      </c>
      <c r="K95" s="133" t="s">
        <v>2589</v>
      </c>
      <c r="L95" s="133" t="s">
        <v>94</v>
      </c>
      <c r="M95" s="133" t="s">
        <v>95</v>
      </c>
      <c r="N95" s="134"/>
      <c r="O95" s="134"/>
      <c r="P95" s="135">
        <v>-375</v>
      </c>
      <c r="Q95" s="134"/>
      <c r="R95" s="135">
        <v>375</v>
      </c>
      <c r="S95" s="135">
        <v>0</v>
      </c>
      <c r="T95" s="135">
        <v>-375</v>
      </c>
      <c r="U95" s="139" t="s">
        <v>2565</v>
      </c>
      <c r="V95" t="str">
        <f t="shared" si="1"/>
        <v>3000</v>
      </c>
    </row>
    <row r="96" spans="1:22" ht="15.75" thickBot="1" x14ac:dyDescent="0.3">
      <c r="A96" s="148">
        <v>201988</v>
      </c>
      <c r="B96" s="133" t="s">
        <v>2554</v>
      </c>
      <c r="C96" s="148">
        <v>2023</v>
      </c>
      <c r="D96" s="148">
        <v>2</v>
      </c>
      <c r="E96" s="148">
        <v>1764401</v>
      </c>
      <c r="F96" s="133" t="s">
        <v>211</v>
      </c>
      <c r="G96" s="133" t="s">
        <v>2555</v>
      </c>
      <c r="H96" s="133" t="s">
        <v>97</v>
      </c>
      <c r="I96" s="133" t="s">
        <v>98</v>
      </c>
      <c r="J96" s="148">
        <v>731001</v>
      </c>
      <c r="K96" s="133" t="s">
        <v>2571</v>
      </c>
      <c r="L96" s="133" t="s">
        <v>94</v>
      </c>
      <c r="M96" s="133" t="s">
        <v>95</v>
      </c>
      <c r="N96" s="136"/>
      <c r="O96" s="136"/>
      <c r="P96" s="136"/>
      <c r="Q96" s="136"/>
      <c r="R96" s="137">
        <v>153.76</v>
      </c>
      <c r="S96" s="137">
        <v>-153.76</v>
      </c>
      <c r="T96" s="137">
        <v>-153.76</v>
      </c>
      <c r="U96" s="138" t="s">
        <v>2565</v>
      </c>
      <c r="V96" t="str">
        <f t="shared" si="1"/>
        <v>7000</v>
      </c>
    </row>
    <row r="97" spans="1:22" ht="15.75" hidden="1" thickBot="1" x14ac:dyDescent="0.3">
      <c r="A97" s="148">
        <v>201988</v>
      </c>
      <c r="B97" s="133" t="s">
        <v>2554</v>
      </c>
      <c r="C97" s="148">
        <v>2023</v>
      </c>
      <c r="D97" s="148">
        <v>2</v>
      </c>
      <c r="E97" s="148">
        <v>9999999</v>
      </c>
      <c r="F97" s="133" t="s">
        <v>2639</v>
      </c>
      <c r="G97" s="133" t="s">
        <v>2640</v>
      </c>
      <c r="H97" s="133" t="s">
        <v>2641</v>
      </c>
      <c r="I97" s="133" t="s">
        <v>2642</v>
      </c>
      <c r="J97" s="148">
        <v>859001</v>
      </c>
      <c r="K97" s="133" t="s">
        <v>2643</v>
      </c>
      <c r="L97" s="133" t="s">
        <v>94</v>
      </c>
      <c r="M97" s="133" t="s">
        <v>95</v>
      </c>
      <c r="N97" s="134"/>
      <c r="O97" s="135">
        <v>223718</v>
      </c>
      <c r="P97" s="134"/>
      <c r="Q97" s="134"/>
      <c r="R97" s="134"/>
      <c r="S97" s="135">
        <v>223718</v>
      </c>
      <c r="T97" s="135">
        <v>223718</v>
      </c>
      <c r="U97" s="135">
        <v>100</v>
      </c>
      <c r="V97" t="str">
        <f t="shared" si="1"/>
        <v>8000</v>
      </c>
    </row>
    <row r="98" spans="1:22" ht="15.75" hidden="1" thickBot="1" x14ac:dyDescent="0.3">
      <c r="A98" s="148">
        <v>201988</v>
      </c>
      <c r="B98" s="133" t="s">
        <v>2554</v>
      </c>
      <c r="C98" s="148">
        <v>2023</v>
      </c>
      <c r="D98" s="148">
        <v>3</v>
      </c>
      <c r="E98" s="148">
        <v>1043935</v>
      </c>
      <c r="F98" s="133" t="s">
        <v>2666</v>
      </c>
      <c r="G98" s="133" t="s">
        <v>2667</v>
      </c>
      <c r="H98" s="148">
        <v>13897</v>
      </c>
      <c r="I98" s="133" t="s">
        <v>2667</v>
      </c>
      <c r="J98" s="148">
        <v>731001</v>
      </c>
      <c r="K98" s="133" t="s">
        <v>2571</v>
      </c>
      <c r="L98" s="133" t="s">
        <v>2668</v>
      </c>
      <c r="M98" s="133" t="s">
        <v>2669</v>
      </c>
      <c r="N98" s="136"/>
      <c r="O98" s="136"/>
      <c r="P98" s="136"/>
      <c r="Q98" s="136"/>
      <c r="R98" s="137">
        <v>-2553.58</v>
      </c>
      <c r="S98" s="137">
        <v>2553.58</v>
      </c>
      <c r="T98" s="137">
        <v>2553.58</v>
      </c>
      <c r="U98" s="138" t="s">
        <v>2565</v>
      </c>
      <c r="V98" t="str">
        <f t="shared" si="1"/>
        <v>7000</v>
      </c>
    </row>
    <row r="99" spans="1:22" ht="15.75" thickBot="1" x14ac:dyDescent="0.3">
      <c r="A99" s="148">
        <v>201988</v>
      </c>
      <c r="B99" s="133" t="s">
        <v>2554</v>
      </c>
      <c r="C99" s="148">
        <v>2023</v>
      </c>
      <c r="D99" s="148">
        <v>3</v>
      </c>
      <c r="E99" s="148">
        <v>1395901</v>
      </c>
      <c r="F99" s="133" t="s">
        <v>175</v>
      </c>
      <c r="G99" s="133" t="s">
        <v>2555</v>
      </c>
      <c r="H99" s="133" t="s">
        <v>97</v>
      </c>
      <c r="I99" s="133" t="s">
        <v>98</v>
      </c>
      <c r="J99" s="148">
        <v>580030</v>
      </c>
      <c r="K99" s="133" t="s">
        <v>2568</v>
      </c>
      <c r="L99" s="133" t="s">
        <v>94</v>
      </c>
      <c r="M99" s="133" t="s">
        <v>95</v>
      </c>
      <c r="N99" s="134"/>
      <c r="O99" s="134"/>
      <c r="P99" s="134"/>
      <c r="Q99" s="135">
        <v>4993</v>
      </c>
      <c r="R99" s="134"/>
      <c r="S99" s="135">
        <v>-4993</v>
      </c>
      <c r="T99" s="135">
        <v>-4993</v>
      </c>
      <c r="U99" s="139" t="s">
        <v>2565</v>
      </c>
      <c r="V99" t="str">
        <f t="shared" si="1"/>
        <v>5000</v>
      </c>
    </row>
    <row r="100" spans="1:22" ht="15.75" thickBot="1" x14ac:dyDescent="0.3">
      <c r="A100" s="148">
        <v>201988</v>
      </c>
      <c r="B100" s="133" t="s">
        <v>2554</v>
      </c>
      <c r="C100" s="148">
        <v>2023</v>
      </c>
      <c r="D100" s="148">
        <v>3</v>
      </c>
      <c r="E100" s="148">
        <v>1401401</v>
      </c>
      <c r="F100" s="133" t="s">
        <v>96</v>
      </c>
      <c r="G100" s="133" t="s">
        <v>2555</v>
      </c>
      <c r="H100" s="133" t="s">
        <v>97</v>
      </c>
      <c r="I100" s="133" t="s">
        <v>98</v>
      </c>
      <c r="J100" s="148">
        <v>110001</v>
      </c>
      <c r="K100" s="133" t="s">
        <v>2572</v>
      </c>
      <c r="L100" s="133" t="s">
        <v>94</v>
      </c>
      <c r="M100" s="133" t="s">
        <v>95</v>
      </c>
      <c r="N100" s="136"/>
      <c r="O100" s="137">
        <v>89246</v>
      </c>
      <c r="P100" s="137">
        <v>81446.59</v>
      </c>
      <c r="Q100" s="136"/>
      <c r="R100" s="137">
        <v>7799.41</v>
      </c>
      <c r="S100" s="137">
        <v>0</v>
      </c>
      <c r="T100" s="137">
        <v>81446.59</v>
      </c>
      <c r="U100" s="137">
        <v>91.26077359209377</v>
      </c>
      <c r="V100" t="str">
        <f t="shared" si="1"/>
        <v>1000</v>
      </c>
    </row>
    <row r="101" spans="1:22" ht="15.75" thickBot="1" x14ac:dyDescent="0.3">
      <c r="A101" s="148">
        <v>201988</v>
      </c>
      <c r="B101" s="133" t="s">
        <v>2554</v>
      </c>
      <c r="C101" s="148">
        <v>2023</v>
      </c>
      <c r="D101" s="148">
        <v>3</v>
      </c>
      <c r="E101" s="148">
        <v>1401401</v>
      </c>
      <c r="F101" s="133" t="s">
        <v>96</v>
      </c>
      <c r="G101" s="133" t="s">
        <v>2555</v>
      </c>
      <c r="H101" s="133" t="s">
        <v>97</v>
      </c>
      <c r="I101" s="133" t="s">
        <v>98</v>
      </c>
      <c r="J101" s="148">
        <v>110005</v>
      </c>
      <c r="K101" s="133" t="s">
        <v>2573</v>
      </c>
      <c r="L101" s="133" t="s">
        <v>94</v>
      </c>
      <c r="M101" s="133" t="s">
        <v>95</v>
      </c>
      <c r="N101" s="134"/>
      <c r="O101" s="135">
        <v>36534</v>
      </c>
      <c r="P101" s="135">
        <v>32615.15</v>
      </c>
      <c r="Q101" s="134"/>
      <c r="R101" s="135">
        <v>3918.85</v>
      </c>
      <c r="S101" s="135">
        <v>0</v>
      </c>
      <c r="T101" s="135">
        <v>32615.15</v>
      </c>
      <c r="U101" s="135">
        <v>89.273416543493738</v>
      </c>
      <c r="V101" t="str">
        <f t="shared" si="1"/>
        <v>1000</v>
      </c>
    </row>
    <row r="102" spans="1:22" ht="15.75" thickBot="1" x14ac:dyDescent="0.3">
      <c r="A102" s="148">
        <v>201988</v>
      </c>
      <c r="B102" s="133" t="s">
        <v>2554</v>
      </c>
      <c r="C102" s="148">
        <v>2023</v>
      </c>
      <c r="D102" s="148">
        <v>3</v>
      </c>
      <c r="E102" s="148">
        <v>1401401</v>
      </c>
      <c r="F102" s="133" t="s">
        <v>96</v>
      </c>
      <c r="G102" s="133" t="s">
        <v>2555</v>
      </c>
      <c r="H102" s="133" t="s">
        <v>97</v>
      </c>
      <c r="I102" s="133" t="s">
        <v>98</v>
      </c>
      <c r="J102" s="148">
        <v>310101</v>
      </c>
      <c r="K102" s="133" t="s">
        <v>117</v>
      </c>
      <c r="L102" s="133" t="s">
        <v>94</v>
      </c>
      <c r="M102" s="133" t="s">
        <v>95</v>
      </c>
      <c r="N102" s="136"/>
      <c r="O102" s="137">
        <v>17088</v>
      </c>
      <c r="P102" s="137">
        <v>15598.3</v>
      </c>
      <c r="Q102" s="136"/>
      <c r="R102" s="137">
        <v>1489.7</v>
      </c>
      <c r="S102" s="137">
        <v>0</v>
      </c>
      <c r="T102" s="137">
        <v>15598.3</v>
      </c>
      <c r="U102" s="137">
        <v>91.282186329588015</v>
      </c>
      <c r="V102" t="str">
        <f t="shared" si="1"/>
        <v>3000</v>
      </c>
    </row>
    <row r="103" spans="1:22" ht="15.75" thickBot="1" x14ac:dyDescent="0.3">
      <c r="A103" s="148">
        <v>201988</v>
      </c>
      <c r="B103" s="133" t="s">
        <v>2554</v>
      </c>
      <c r="C103" s="148">
        <v>2023</v>
      </c>
      <c r="D103" s="148">
        <v>3</v>
      </c>
      <c r="E103" s="148">
        <v>1401401</v>
      </c>
      <c r="F103" s="133" t="s">
        <v>96</v>
      </c>
      <c r="G103" s="133" t="s">
        <v>2555</v>
      </c>
      <c r="H103" s="133" t="s">
        <v>97</v>
      </c>
      <c r="I103" s="133" t="s">
        <v>98</v>
      </c>
      <c r="J103" s="148">
        <v>330101</v>
      </c>
      <c r="K103" s="133" t="s">
        <v>2574</v>
      </c>
      <c r="L103" s="133" t="s">
        <v>94</v>
      </c>
      <c r="M103" s="133" t="s">
        <v>95</v>
      </c>
      <c r="N103" s="134"/>
      <c r="O103" s="135">
        <v>42</v>
      </c>
      <c r="P103" s="135">
        <v>42</v>
      </c>
      <c r="Q103" s="134"/>
      <c r="R103" s="134"/>
      <c r="S103" s="135">
        <v>0</v>
      </c>
      <c r="T103" s="135">
        <v>42</v>
      </c>
      <c r="U103" s="135">
        <v>100</v>
      </c>
      <c r="V103" t="str">
        <f t="shared" si="1"/>
        <v>3000</v>
      </c>
    </row>
    <row r="104" spans="1:22" ht="15.75" thickBot="1" x14ac:dyDescent="0.3">
      <c r="A104" s="148">
        <v>201988</v>
      </c>
      <c r="B104" s="133" t="s">
        <v>2554</v>
      </c>
      <c r="C104" s="148">
        <v>2023</v>
      </c>
      <c r="D104" s="148">
        <v>3</v>
      </c>
      <c r="E104" s="148">
        <v>1401401</v>
      </c>
      <c r="F104" s="133" t="s">
        <v>96</v>
      </c>
      <c r="G104" s="133" t="s">
        <v>2555</v>
      </c>
      <c r="H104" s="133" t="s">
        <v>97</v>
      </c>
      <c r="I104" s="133" t="s">
        <v>98</v>
      </c>
      <c r="J104" s="148">
        <v>330102</v>
      </c>
      <c r="K104" s="133" t="s">
        <v>2558</v>
      </c>
      <c r="L104" s="133" t="s">
        <v>94</v>
      </c>
      <c r="M104" s="133" t="s">
        <v>95</v>
      </c>
      <c r="N104" s="136"/>
      <c r="O104" s="137">
        <v>1825</v>
      </c>
      <c r="P104" s="137">
        <v>1647.25</v>
      </c>
      <c r="Q104" s="136"/>
      <c r="R104" s="137">
        <v>177.75</v>
      </c>
      <c r="S104" s="137">
        <v>0</v>
      </c>
      <c r="T104" s="137">
        <v>1647.25</v>
      </c>
      <c r="U104" s="137">
        <v>90.260273972602747</v>
      </c>
      <c r="V104" t="str">
        <f t="shared" si="1"/>
        <v>3000</v>
      </c>
    </row>
    <row r="105" spans="1:22" ht="15.75" thickBot="1" x14ac:dyDescent="0.3">
      <c r="A105" s="148">
        <v>201988</v>
      </c>
      <c r="B105" s="133" t="s">
        <v>2554</v>
      </c>
      <c r="C105" s="148">
        <v>2023</v>
      </c>
      <c r="D105" s="148">
        <v>3</v>
      </c>
      <c r="E105" s="148">
        <v>1401401</v>
      </c>
      <c r="F105" s="133" t="s">
        <v>96</v>
      </c>
      <c r="G105" s="133" t="s">
        <v>2555</v>
      </c>
      <c r="H105" s="133" t="s">
        <v>97</v>
      </c>
      <c r="I105" s="133" t="s">
        <v>98</v>
      </c>
      <c r="J105" s="148">
        <v>330103</v>
      </c>
      <c r="K105" s="133" t="s">
        <v>2575</v>
      </c>
      <c r="L105" s="133" t="s">
        <v>94</v>
      </c>
      <c r="M105" s="133" t="s">
        <v>95</v>
      </c>
      <c r="N105" s="134"/>
      <c r="O105" s="135">
        <v>1370</v>
      </c>
      <c r="P105" s="135">
        <v>1223.05</v>
      </c>
      <c r="Q105" s="134"/>
      <c r="R105" s="135">
        <v>146.94999999999999</v>
      </c>
      <c r="S105" s="135">
        <v>0</v>
      </c>
      <c r="T105" s="135">
        <v>1223.05</v>
      </c>
      <c r="U105" s="135">
        <v>89.273722627737229</v>
      </c>
      <c r="V105" t="str">
        <f t="shared" si="1"/>
        <v>3000</v>
      </c>
    </row>
    <row r="106" spans="1:22" ht="15.75" thickBot="1" x14ac:dyDescent="0.3">
      <c r="A106" s="148">
        <v>201988</v>
      </c>
      <c r="B106" s="133" t="s">
        <v>2554</v>
      </c>
      <c r="C106" s="148">
        <v>2023</v>
      </c>
      <c r="D106" s="148">
        <v>3</v>
      </c>
      <c r="E106" s="148">
        <v>1401401</v>
      </c>
      <c r="F106" s="133" t="s">
        <v>96</v>
      </c>
      <c r="G106" s="133" t="s">
        <v>2555</v>
      </c>
      <c r="H106" s="133" t="s">
        <v>97</v>
      </c>
      <c r="I106" s="133" t="s">
        <v>98</v>
      </c>
      <c r="J106" s="148">
        <v>340101</v>
      </c>
      <c r="K106" s="133" t="s">
        <v>2559</v>
      </c>
      <c r="L106" s="133" t="s">
        <v>94</v>
      </c>
      <c r="M106" s="133" t="s">
        <v>95</v>
      </c>
      <c r="N106" s="136"/>
      <c r="O106" s="137">
        <v>14200</v>
      </c>
      <c r="P106" s="137">
        <v>13016.67</v>
      </c>
      <c r="Q106" s="136"/>
      <c r="R106" s="137">
        <v>1183.33</v>
      </c>
      <c r="S106" s="137">
        <v>0</v>
      </c>
      <c r="T106" s="137">
        <v>13016.67</v>
      </c>
      <c r="U106" s="137">
        <v>91.666690140845077</v>
      </c>
      <c r="V106" t="str">
        <f t="shared" si="1"/>
        <v>3000</v>
      </c>
    </row>
    <row r="107" spans="1:22" ht="15.75" thickBot="1" x14ac:dyDescent="0.3">
      <c r="A107" s="148">
        <v>201988</v>
      </c>
      <c r="B107" s="133" t="s">
        <v>2554</v>
      </c>
      <c r="C107" s="148">
        <v>2023</v>
      </c>
      <c r="D107" s="148">
        <v>3</v>
      </c>
      <c r="E107" s="148">
        <v>1401401</v>
      </c>
      <c r="F107" s="133" t="s">
        <v>96</v>
      </c>
      <c r="G107" s="133" t="s">
        <v>2555</v>
      </c>
      <c r="H107" s="133" t="s">
        <v>97</v>
      </c>
      <c r="I107" s="133" t="s">
        <v>98</v>
      </c>
      <c r="J107" s="148">
        <v>350101</v>
      </c>
      <c r="K107" s="133" t="s">
        <v>2560</v>
      </c>
      <c r="L107" s="133" t="s">
        <v>94</v>
      </c>
      <c r="M107" s="133" t="s">
        <v>95</v>
      </c>
      <c r="N107" s="134"/>
      <c r="O107" s="135">
        <v>631</v>
      </c>
      <c r="P107" s="135">
        <v>569.70000000000005</v>
      </c>
      <c r="Q107" s="134"/>
      <c r="R107" s="135">
        <v>61.3</v>
      </c>
      <c r="S107" s="135">
        <v>0</v>
      </c>
      <c r="T107" s="135">
        <v>569.70000000000005</v>
      </c>
      <c r="U107" s="135">
        <v>90.285261489698897</v>
      </c>
      <c r="V107" t="str">
        <f t="shared" si="1"/>
        <v>3000</v>
      </c>
    </row>
    <row r="108" spans="1:22" ht="15.75" thickBot="1" x14ac:dyDescent="0.3">
      <c r="A108" s="148">
        <v>201988</v>
      </c>
      <c r="B108" s="133" t="s">
        <v>2554</v>
      </c>
      <c r="C108" s="148">
        <v>2023</v>
      </c>
      <c r="D108" s="148">
        <v>3</v>
      </c>
      <c r="E108" s="148">
        <v>1401401</v>
      </c>
      <c r="F108" s="133" t="s">
        <v>96</v>
      </c>
      <c r="G108" s="133" t="s">
        <v>2555</v>
      </c>
      <c r="H108" s="133" t="s">
        <v>97</v>
      </c>
      <c r="I108" s="133" t="s">
        <v>98</v>
      </c>
      <c r="J108" s="148">
        <v>360101</v>
      </c>
      <c r="K108" s="133" t="s">
        <v>2561</v>
      </c>
      <c r="L108" s="133" t="s">
        <v>94</v>
      </c>
      <c r="M108" s="133" t="s">
        <v>95</v>
      </c>
      <c r="N108" s="136"/>
      <c r="O108" s="137">
        <v>3310</v>
      </c>
      <c r="P108" s="137">
        <v>2990.12</v>
      </c>
      <c r="Q108" s="136"/>
      <c r="R108" s="137">
        <v>319.88</v>
      </c>
      <c r="S108" s="137">
        <v>0</v>
      </c>
      <c r="T108" s="137">
        <v>2990.12</v>
      </c>
      <c r="U108" s="137">
        <v>90.335951661631427</v>
      </c>
      <c r="V108" t="str">
        <f t="shared" si="1"/>
        <v>3000</v>
      </c>
    </row>
    <row r="109" spans="1:22" ht="15.75" thickBot="1" x14ac:dyDescent="0.3">
      <c r="A109" s="148">
        <v>201988</v>
      </c>
      <c r="B109" s="133" t="s">
        <v>2554</v>
      </c>
      <c r="C109" s="148">
        <v>2023</v>
      </c>
      <c r="D109" s="148">
        <v>3</v>
      </c>
      <c r="E109" s="148">
        <v>1401401</v>
      </c>
      <c r="F109" s="133" t="s">
        <v>96</v>
      </c>
      <c r="G109" s="133" t="s">
        <v>2555</v>
      </c>
      <c r="H109" s="133" t="s">
        <v>97</v>
      </c>
      <c r="I109" s="133" t="s">
        <v>98</v>
      </c>
      <c r="J109" s="148">
        <v>370101</v>
      </c>
      <c r="K109" s="133" t="s">
        <v>2562</v>
      </c>
      <c r="L109" s="133" t="s">
        <v>94</v>
      </c>
      <c r="M109" s="133" t="s">
        <v>95</v>
      </c>
      <c r="N109" s="134"/>
      <c r="O109" s="135">
        <v>4500</v>
      </c>
      <c r="P109" s="135">
        <v>4125</v>
      </c>
      <c r="Q109" s="134"/>
      <c r="R109" s="135">
        <v>375</v>
      </c>
      <c r="S109" s="135">
        <v>0</v>
      </c>
      <c r="T109" s="135">
        <v>4125</v>
      </c>
      <c r="U109" s="135">
        <v>91.666666666666671</v>
      </c>
      <c r="V109" t="str">
        <f t="shared" si="1"/>
        <v>3000</v>
      </c>
    </row>
    <row r="110" spans="1:22" ht="15.75" thickBot="1" x14ac:dyDescent="0.3">
      <c r="A110" s="148">
        <v>201988</v>
      </c>
      <c r="B110" s="133" t="s">
        <v>2554</v>
      </c>
      <c r="C110" s="148">
        <v>2023</v>
      </c>
      <c r="D110" s="148">
        <v>3</v>
      </c>
      <c r="E110" s="148">
        <v>1401401</v>
      </c>
      <c r="F110" s="133" t="s">
        <v>96</v>
      </c>
      <c r="G110" s="133" t="s">
        <v>2555</v>
      </c>
      <c r="H110" s="133" t="s">
        <v>97</v>
      </c>
      <c r="I110" s="133" t="s">
        <v>98</v>
      </c>
      <c r="J110" s="148">
        <v>430009</v>
      </c>
      <c r="K110" s="133" t="s">
        <v>2564</v>
      </c>
      <c r="L110" s="133" t="s">
        <v>94</v>
      </c>
      <c r="M110" s="133" t="s">
        <v>95</v>
      </c>
      <c r="N110" s="136"/>
      <c r="O110" s="137">
        <v>12254</v>
      </c>
      <c r="P110" s="136"/>
      <c r="Q110" s="136"/>
      <c r="R110" s="136"/>
      <c r="S110" s="137">
        <v>12254</v>
      </c>
      <c r="T110" s="137">
        <v>12254</v>
      </c>
      <c r="U110" s="137">
        <v>100</v>
      </c>
      <c r="V110" t="str">
        <f t="shared" si="1"/>
        <v>4000</v>
      </c>
    </row>
    <row r="111" spans="1:22" ht="15.75" thickBot="1" x14ac:dyDescent="0.3">
      <c r="A111" s="148">
        <v>201988</v>
      </c>
      <c r="B111" s="133" t="s">
        <v>2554</v>
      </c>
      <c r="C111" s="148">
        <v>2023</v>
      </c>
      <c r="D111" s="148">
        <v>3</v>
      </c>
      <c r="E111" s="148">
        <v>1401401</v>
      </c>
      <c r="F111" s="133" t="s">
        <v>96</v>
      </c>
      <c r="G111" s="133" t="s">
        <v>2555</v>
      </c>
      <c r="H111" s="133" t="s">
        <v>97</v>
      </c>
      <c r="I111" s="133" t="s">
        <v>98</v>
      </c>
      <c r="J111" s="148">
        <v>580030</v>
      </c>
      <c r="K111" s="133" t="s">
        <v>2568</v>
      </c>
      <c r="L111" s="133" t="s">
        <v>94</v>
      </c>
      <c r="M111" s="133" t="s">
        <v>95</v>
      </c>
      <c r="N111" s="134"/>
      <c r="O111" s="134"/>
      <c r="P111" s="134"/>
      <c r="Q111" s="135">
        <v>-15600</v>
      </c>
      <c r="R111" s="135">
        <v>15600</v>
      </c>
      <c r="S111" s="135">
        <v>0</v>
      </c>
      <c r="T111" s="135">
        <v>0</v>
      </c>
      <c r="U111" s="139" t="s">
        <v>2565</v>
      </c>
      <c r="V111" t="str">
        <f t="shared" si="1"/>
        <v>5000</v>
      </c>
    </row>
    <row r="112" spans="1:22" ht="15.75" thickBot="1" x14ac:dyDescent="0.3">
      <c r="A112" s="148">
        <v>201988</v>
      </c>
      <c r="B112" s="133" t="s">
        <v>2554</v>
      </c>
      <c r="C112" s="148">
        <v>2023</v>
      </c>
      <c r="D112" s="148">
        <v>3</v>
      </c>
      <c r="E112" s="148">
        <v>1401401</v>
      </c>
      <c r="F112" s="133" t="s">
        <v>211</v>
      </c>
      <c r="G112" s="133" t="s">
        <v>2555</v>
      </c>
      <c r="H112" s="133" t="s">
        <v>97</v>
      </c>
      <c r="I112" s="133" t="s">
        <v>98</v>
      </c>
      <c r="J112" s="148">
        <v>731001</v>
      </c>
      <c r="K112" s="133" t="s">
        <v>2571</v>
      </c>
      <c r="L112" s="133" t="s">
        <v>94</v>
      </c>
      <c r="M112" s="133" t="s">
        <v>95</v>
      </c>
      <c r="N112" s="136"/>
      <c r="O112" s="136"/>
      <c r="P112" s="136"/>
      <c r="Q112" s="136"/>
      <c r="R112" s="137">
        <v>1354.75</v>
      </c>
      <c r="S112" s="137">
        <v>-1354.75</v>
      </c>
      <c r="T112" s="137">
        <v>-1354.75</v>
      </c>
      <c r="U112" s="138" t="s">
        <v>2565</v>
      </c>
      <c r="V112" t="str">
        <f t="shared" si="1"/>
        <v>7000</v>
      </c>
    </row>
    <row r="113" spans="1:22" ht="15.75" thickBot="1" x14ac:dyDescent="0.3">
      <c r="A113" s="148">
        <v>201988</v>
      </c>
      <c r="B113" s="133" t="s">
        <v>2554</v>
      </c>
      <c r="C113" s="148">
        <v>2023</v>
      </c>
      <c r="D113" s="148">
        <v>3</v>
      </c>
      <c r="E113" s="148">
        <v>1465801</v>
      </c>
      <c r="F113" s="133" t="s">
        <v>96</v>
      </c>
      <c r="G113" s="133" t="s">
        <v>2555</v>
      </c>
      <c r="H113" s="133" t="s">
        <v>97</v>
      </c>
      <c r="I113" s="133" t="s">
        <v>98</v>
      </c>
      <c r="J113" s="148">
        <v>110001</v>
      </c>
      <c r="K113" s="133" t="s">
        <v>2572</v>
      </c>
      <c r="L113" s="133" t="s">
        <v>94</v>
      </c>
      <c r="M113" s="133" t="s">
        <v>95</v>
      </c>
      <c r="N113" s="134"/>
      <c r="O113" s="135">
        <v>89246</v>
      </c>
      <c r="P113" s="135">
        <v>89246</v>
      </c>
      <c r="Q113" s="134"/>
      <c r="R113" s="134"/>
      <c r="S113" s="135">
        <v>0</v>
      </c>
      <c r="T113" s="135">
        <v>89246</v>
      </c>
      <c r="U113" s="135">
        <v>100</v>
      </c>
      <c r="V113" t="str">
        <f t="shared" si="1"/>
        <v>1000</v>
      </c>
    </row>
    <row r="114" spans="1:22" ht="15.75" thickBot="1" x14ac:dyDescent="0.3">
      <c r="A114" s="148">
        <v>201988</v>
      </c>
      <c r="B114" s="133" t="s">
        <v>2554</v>
      </c>
      <c r="C114" s="148">
        <v>2023</v>
      </c>
      <c r="D114" s="148">
        <v>3</v>
      </c>
      <c r="E114" s="148">
        <v>1465801</v>
      </c>
      <c r="F114" s="133" t="s">
        <v>96</v>
      </c>
      <c r="G114" s="133" t="s">
        <v>2555</v>
      </c>
      <c r="H114" s="133" t="s">
        <v>97</v>
      </c>
      <c r="I114" s="133" t="s">
        <v>98</v>
      </c>
      <c r="J114" s="148">
        <v>110002</v>
      </c>
      <c r="K114" s="133" t="s">
        <v>2556</v>
      </c>
      <c r="L114" s="133" t="s">
        <v>94</v>
      </c>
      <c r="M114" s="133" t="s">
        <v>95</v>
      </c>
      <c r="N114" s="136"/>
      <c r="O114" s="137">
        <v>2159</v>
      </c>
      <c r="P114" s="137">
        <v>2159</v>
      </c>
      <c r="Q114" s="136"/>
      <c r="R114" s="136"/>
      <c r="S114" s="137">
        <v>0</v>
      </c>
      <c r="T114" s="137">
        <v>2159</v>
      </c>
      <c r="U114" s="137">
        <v>100</v>
      </c>
      <c r="V114" t="str">
        <f t="shared" si="1"/>
        <v>1000</v>
      </c>
    </row>
    <row r="115" spans="1:22" ht="15.75" thickBot="1" x14ac:dyDescent="0.3">
      <c r="A115" s="148">
        <v>201988</v>
      </c>
      <c r="B115" s="133" t="s">
        <v>2554</v>
      </c>
      <c r="C115" s="148">
        <v>2023</v>
      </c>
      <c r="D115" s="148">
        <v>3</v>
      </c>
      <c r="E115" s="148">
        <v>1465801</v>
      </c>
      <c r="F115" s="133" t="s">
        <v>96</v>
      </c>
      <c r="G115" s="133" t="s">
        <v>2555</v>
      </c>
      <c r="H115" s="133" t="s">
        <v>97</v>
      </c>
      <c r="I115" s="133" t="s">
        <v>98</v>
      </c>
      <c r="J115" s="148">
        <v>310101</v>
      </c>
      <c r="K115" s="133" t="s">
        <v>117</v>
      </c>
      <c r="L115" s="133" t="s">
        <v>94</v>
      </c>
      <c r="M115" s="133" t="s">
        <v>95</v>
      </c>
      <c r="N115" s="134"/>
      <c r="O115" s="135">
        <v>17459</v>
      </c>
      <c r="P115" s="135">
        <v>17459</v>
      </c>
      <c r="Q115" s="134"/>
      <c r="R115" s="134"/>
      <c r="S115" s="135">
        <v>0</v>
      </c>
      <c r="T115" s="135">
        <v>17459</v>
      </c>
      <c r="U115" s="135">
        <v>100</v>
      </c>
      <c r="V115" t="str">
        <f t="shared" si="1"/>
        <v>3000</v>
      </c>
    </row>
    <row r="116" spans="1:22" ht="15.75" thickBot="1" x14ac:dyDescent="0.3">
      <c r="A116" s="148">
        <v>201988</v>
      </c>
      <c r="B116" s="133" t="s">
        <v>2554</v>
      </c>
      <c r="C116" s="148">
        <v>2023</v>
      </c>
      <c r="D116" s="148">
        <v>3</v>
      </c>
      <c r="E116" s="148">
        <v>1465801</v>
      </c>
      <c r="F116" s="133" t="s">
        <v>96</v>
      </c>
      <c r="G116" s="133" t="s">
        <v>2555</v>
      </c>
      <c r="H116" s="133" t="s">
        <v>97</v>
      </c>
      <c r="I116" s="133" t="s">
        <v>98</v>
      </c>
      <c r="J116" s="148">
        <v>330102</v>
      </c>
      <c r="K116" s="133" t="s">
        <v>2558</v>
      </c>
      <c r="L116" s="133" t="s">
        <v>94</v>
      </c>
      <c r="M116" s="133" t="s">
        <v>95</v>
      </c>
      <c r="N116" s="136"/>
      <c r="O116" s="137">
        <v>1327</v>
      </c>
      <c r="P116" s="137">
        <v>1327</v>
      </c>
      <c r="Q116" s="136"/>
      <c r="R116" s="136"/>
      <c r="S116" s="137">
        <v>0</v>
      </c>
      <c r="T116" s="137">
        <v>1327</v>
      </c>
      <c r="U116" s="137">
        <v>100</v>
      </c>
      <c r="V116" t="str">
        <f t="shared" si="1"/>
        <v>3000</v>
      </c>
    </row>
    <row r="117" spans="1:22" ht="15.75" thickBot="1" x14ac:dyDescent="0.3">
      <c r="A117" s="148">
        <v>201988</v>
      </c>
      <c r="B117" s="133" t="s">
        <v>2554</v>
      </c>
      <c r="C117" s="148">
        <v>2023</v>
      </c>
      <c r="D117" s="148">
        <v>3</v>
      </c>
      <c r="E117" s="148">
        <v>1465801</v>
      </c>
      <c r="F117" s="133" t="s">
        <v>96</v>
      </c>
      <c r="G117" s="133" t="s">
        <v>2555</v>
      </c>
      <c r="H117" s="133" t="s">
        <v>97</v>
      </c>
      <c r="I117" s="133" t="s">
        <v>98</v>
      </c>
      <c r="J117" s="148">
        <v>340101</v>
      </c>
      <c r="K117" s="133" t="s">
        <v>2559</v>
      </c>
      <c r="L117" s="133" t="s">
        <v>94</v>
      </c>
      <c r="M117" s="133" t="s">
        <v>95</v>
      </c>
      <c r="N117" s="134"/>
      <c r="O117" s="135">
        <v>14991</v>
      </c>
      <c r="P117" s="135">
        <v>14991</v>
      </c>
      <c r="Q117" s="134"/>
      <c r="R117" s="134"/>
      <c r="S117" s="135">
        <v>0</v>
      </c>
      <c r="T117" s="135">
        <v>14991</v>
      </c>
      <c r="U117" s="135">
        <v>100</v>
      </c>
      <c r="V117" t="str">
        <f t="shared" si="1"/>
        <v>3000</v>
      </c>
    </row>
    <row r="118" spans="1:22" ht="15.75" thickBot="1" x14ac:dyDescent="0.3">
      <c r="A118" s="148">
        <v>201988</v>
      </c>
      <c r="B118" s="133" t="s">
        <v>2554</v>
      </c>
      <c r="C118" s="148">
        <v>2023</v>
      </c>
      <c r="D118" s="148">
        <v>3</v>
      </c>
      <c r="E118" s="148">
        <v>1465801</v>
      </c>
      <c r="F118" s="133" t="s">
        <v>96</v>
      </c>
      <c r="G118" s="133" t="s">
        <v>2555</v>
      </c>
      <c r="H118" s="133" t="s">
        <v>97</v>
      </c>
      <c r="I118" s="133" t="s">
        <v>98</v>
      </c>
      <c r="J118" s="148">
        <v>350101</v>
      </c>
      <c r="K118" s="133" t="s">
        <v>2560</v>
      </c>
      <c r="L118" s="133" t="s">
        <v>94</v>
      </c>
      <c r="M118" s="133" t="s">
        <v>95</v>
      </c>
      <c r="N118" s="136"/>
      <c r="O118" s="137">
        <v>458</v>
      </c>
      <c r="P118" s="137">
        <v>458</v>
      </c>
      <c r="Q118" s="136"/>
      <c r="R118" s="136"/>
      <c r="S118" s="137">
        <v>0</v>
      </c>
      <c r="T118" s="137">
        <v>458</v>
      </c>
      <c r="U118" s="137">
        <v>100</v>
      </c>
      <c r="V118" t="str">
        <f t="shared" si="1"/>
        <v>3000</v>
      </c>
    </row>
    <row r="119" spans="1:22" ht="15.75" thickBot="1" x14ac:dyDescent="0.3">
      <c r="A119" s="148">
        <v>201988</v>
      </c>
      <c r="B119" s="133" t="s">
        <v>2554</v>
      </c>
      <c r="C119" s="148">
        <v>2023</v>
      </c>
      <c r="D119" s="148">
        <v>3</v>
      </c>
      <c r="E119" s="148">
        <v>1465801</v>
      </c>
      <c r="F119" s="133" t="s">
        <v>96</v>
      </c>
      <c r="G119" s="133" t="s">
        <v>2555</v>
      </c>
      <c r="H119" s="133" t="s">
        <v>97</v>
      </c>
      <c r="I119" s="133" t="s">
        <v>98</v>
      </c>
      <c r="J119" s="148">
        <v>360101</v>
      </c>
      <c r="K119" s="133" t="s">
        <v>2561</v>
      </c>
      <c r="L119" s="133" t="s">
        <v>94</v>
      </c>
      <c r="M119" s="133" t="s">
        <v>95</v>
      </c>
      <c r="N119" s="134"/>
      <c r="O119" s="135">
        <v>2405</v>
      </c>
      <c r="P119" s="135">
        <v>2405</v>
      </c>
      <c r="Q119" s="134"/>
      <c r="R119" s="134"/>
      <c r="S119" s="135">
        <v>0</v>
      </c>
      <c r="T119" s="135">
        <v>2405</v>
      </c>
      <c r="U119" s="135">
        <v>100</v>
      </c>
      <c r="V119" t="str">
        <f t="shared" si="1"/>
        <v>3000</v>
      </c>
    </row>
    <row r="120" spans="1:22" ht="15.75" thickBot="1" x14ac:dyDescent="0.3">
      <c r="A120" s="148">
        <v>201988</v>
      </c>
      <c r="B120" s="133" t="s">
        <v>2554</v>
      </c>
      <c r="C120" s="148">
        <v>2023</v>
      </c>
      <c r="D120" s="148">
        <v>3</v>
      </c>
      <c r="E120" s="148">
        <v>1465801</v>
      </c>
      <c r="F120" s="133" t="s">
        <v>96</v>
      </c>
      <c r="G120" s="133" t="s">
        <v>2555</v>
      </c>
      <c r="H120" s="133" t="s">
        <v>97</v>
      </c>
      <c r="I120" s="133" t="s">
        <v>98</v>
      </c>
      <c r="J120" s="148">
        <v>370101</v>
      </c>
      <c r="K120" s="133" t="s">
        <v>2562</v>
      </c>
      <c r="L120" s="133" t="s">
        <v>94</v>
      </c>
      <c r="M120" s="133" t="s">
        <v>95</v>
      </c>
      <c r="N120" s="136"/>
      <c r="O120" s="137">
        <v>4750</v>
      </c>
      <c r="P120" s="137">
        <v>4750</v>
      </c>
      <c r="Q120" s="136"/>
      <c r="R120" s="136"/>
      <c r="S120" s="137">
        <v>0</v>
      </c>
      <c r="T120" s="137">
        <v>4750</v>
      </c>
      <c r="U120" s="137">
        <v>100</v>
      </c>
      <c r="V120" t="str">
        <f t="shared" si="1"/>
        <v>3000</v>
      </c>
    </row>
    <row r="121" spans="1:22" ht="15.75" thickBot="1" x14ac:dyDescent="0.3">
      <c r="A121" s="148">
        <v>201988</v>
      </c>
      <c r="B121" s="133" t="s">
        <v>2554</v>
      </c>
      <c r="C121" s="148">
        <v>2023</v>
      </c>
      <c r="D121" s="148">
        <v>3</v>
      </c>
      <c r="E121" s="148">
        <v>1465801</v>
      </c>
      <c r="F121" s="133" t="s">
        <v>96</v>
      </c>
      <c r="G121" s="133" t="s">
        <v>2555</v>
      </c>
      <c r="H121" s="133" t="s">
        <v>97</v>
      </c>
      <c r="I121" s="133" t="s">
        <v>98</v>
      </c>
      <c r="J121" s="148">
        <v>430009</v>
      </c>
      <c r="K121" s="133" t="s">
        <v>2564</v>
      </c>
      <c r="L121" s="133" t="s">
        <v>94</v>
      </c>
      <c r="M121" s="133" t="s">
        <v>95</v>
      </c>
      <c r="N121" s="134"/>
      <c r="O121" s="135">
        <v>317700</v>
      </c>
      <c r="P121" s="134"/>
      <c r="Q121" s="134"/>
      <c r="R121" s="134"/>
      <c r="S121" s="135">
        <v>317700</v>
      </c>
      <c r="T121" s="135">
        <v>317700</v>
      </c>
      <c r="U121" s="135">
        <v>100</v>
      </c>
      <c r="V121" t="str">
        <f t="shared" si="1"/>
        <v>4000</v>
      </c>
    </row>
    <row r="122" spans="1:22" ht="15.75" thickBot="1" x14ac:dyDescent="0.3">
      <c r="A122" s="148">
        <v>201988</v>
      </c>
      <c r="B122" s="133" t="s">
        <v>2554</v>
      </c>
      <c r="C122" s="148">
        <v>2023</v>
      </c>
      <c r="D122" s="148">
        <v>3</v>
      </c>
      <c r="E122" s="148">
        <v>1465801</v>
      </c>
      <c r="F122" s="133" t="s">
        <v>96</v>
      </c>
      <c r="G122" s="133" t="s">
        <v>2555</v>
      </c>
      <c r="H122" s="133" t="s">
        <v>97</v>
      </c>
      <c r="I122" s="133" t="s">
        <v>98</v>
      </c>
      <c r="J122" s="148">
        <v>430010</v>
      </c>
      <c r="K122" s="133" t="s">
        <v>2566</v>
      </c>
      <c r="L122" s="133" t="s">
        <v>94</v>
      </c>
      <c r="M122" s="133" t="s">
        <v>95</v>
      </c>
      <c r="N122" s="136"/>
      <c r="O122" s="137">
        <v>-136668</v>
      </c>
      <c r="P122" s="136"/>
      <c r="Q122" s="136"/>
      <c r="R122" s="136"/>
      <c r="S122" s="137">
        <v>-136668</v>
      </c>
      <c r="T122" s="137">
        <v>-136668</v>
      </c>
      <c r="U122" s="137">
        <v>-100</v>
      </c>
      <c r="V122" t="str">
        <f t="shared" si="1"/>
        <v>4000</v>
      </c>
    </row>
    <row r="123" spans="1:22" ht="15.75" thickBot="1" x14ac:dyDescent="0.3">
      <c r="A123" s="148">
        <v>201988</v>
      </c>
      <c r="B123" s="133" t="s">
        <v>2554</v>
      </c>
      <c r="C123" s="148">
        <v>2023</v>
      </c>
      <c r="D123" s="148">
        <v>3</v>
      </c>
      <c r="E123" s="148">
        <v>1465801</v>
      </c>
      <c r="F123" s="133" t="s">
        <v>96</v>
      </c>
      <c r="G123" s="133" t="s">
        <v>2555</v>
      </c>
      <c r="H123" s="133" t="s">
        <v>97</v>
      </c>
      <c r="I123" s="133" t="s">
        <v>98</v>
      </c>
      <c r="J123" s="148">
        <v>430098</v>
      </c>
      <c r="K123" s="133" t="s">
        <v>2567</v>
      </c>
      <c r="L123" s="133" t="s">
        <v>94</v>
      </c>
      <c r="M123" s="133" t="s">
        <v>95</v>
      </c>
      <c r="N123" s="134"/>
      <c r="O123" s="135">
        <v>6704</v>
      </c>
      <c r="P123" s="134"/>
      <c r="Q123" s="134"/>
      <c r="R123" s="134"/>
      <c r="S123" s="135">
        <v>6704</v>
      </c>
      <c r="T123" s="135">
        <v>6704</v>
      </c>
      <c r="U123" s="135">
        <v>100</v>
      </c>
      <c r="V123" t="str">
        <f t="shared" si="1"/>
        <v>4000</v>
      </c>
    </row>
    <row r="124" spans="1:22" ht="15.75" thickBot="1" x14ac:dyDescent="0.3">
      <c r="A124" s="148">
        <v>201988</v>
      </c>
      <c r="B124" s="133" t="s">
        <v>2554</v>
      </c>
      <c r="C124" s="148">
        <v>2023</v>
      </c>
      <c r="D124" s="148">
        <v>3</v>
      </c>
      <c r="E124" s="148">
        <v>1465801</v>
      </c>
      <c r="F124" s="133" t="s">
        <v>175</v>
      </c>
      <c r="G124" s="133" t="s">
        <v>2555</v>
      </c>
      <c r="H124" s="133" t="s">
        <v>97</v>
      </c>
      <c r="I124" s="133" t="s">
        <v>98</v>
      </c>
      <c r="J124" s="148">
        <v>330102</v>
      </c>
      <c r="K124" s="133" t="s">
        <v>2558</v>
      </c>
      <c r="L124" s="133" t="s">
        <v>94</v>
      </c>
      <c r="M124" s="133" t="s">
        <v>95</v>
      </c>
      <c r="N124" s="136"/>
      <c r="O124" s="136"/>
      <c r="P124" s="137">
        <v>0.05</v>
      </c>
      <c r="Q124" s="136"/>
      <c r="R124" s="137">
        <v>-0.05</v>
      </c>
      <c r="S124" s="137">
        <v>0</v>
      </c>
      <c r="T124" s="137">
        <v>0.05</v>
      </c>
      <c r="U124" s="138" t="s">
        <v>2565</v>
      </c>
      <c r="V124" t="str">
        <f t="shared" si="1"/>
        <v>3000</v>
      </c>
    </row>
    <row r="125" spans="1:22" ht="15.75" thickBot="1" x14ac:dyDescent="0.3">
      <c r="A125" s="148">
        <v>201988</v>
      </c>
      <c r="B125" s="133" t="s">
        <v>2554</v>
      </c>
      <c r="C125" s="148">
        <v>2023</v>
      </c>
      <c r="D125" s="148">
        <v>3</v>
      </c>
      <c r="E125" s="148">
        <v>1465801</v>
      </c>
      <c r="F125" s="133" t="s">
        <v>175</v>
      </c>
      <c r="G125" s="133" t="s">
        <v>2555</v>
      </c>
      <c r="H125" s="133" t="s">
        <v>97</v>
      </c>
      <c r="I125" s="133" t="s">
        <v>98</v>
      </c>
      <c r="J125" s="148">
        <v>350101</v>
      </c>
      <c r="K125" s="133" t="s">
        <v>2560</v>
      </c>
      <c r="L125" s="133" t="s">
        <v>94</v>
      </c>
      <c r="M125" s="133" t="s">
        <v>95</v>
      </c>
      <c r="N125" s="134"/>
      <c r="O125" s="134"/>
      <c r="P125" s="135">
        <v>0.02</v>
      </c>
      <c r="Q125" s="134"/>
      <c r="R125" s="135">
        <v>-0.02</v>
      </c>
      <c r="S125" s="135">
        <v>0</v>
      </c>
      <c r="T125" s="135">
        <v>0.02</v>
      </c>
      <c r="U125" s="139" t="s">
        <v>2565</v>
      </c>
      <c r="V125" t="str">
        <f t="shared" si="1"/>
        <v>3000</v>
      </c>
    </row>
    <row r="126" spans="1:22" ht="15.75" thickBot="1" x14ac:dyDescent="0.3">
      <c r="A126" s="148">
        <v>201988</v>
      </c>
      <c r="B126" s="133" t="s">
        <v>2554</v>
      </c>
      <c r="C126" s="148">
        <v>2023</v>
      </c>
      <c r="D126" s="148">
        <v>3</v>
      </c>
      <c r="E126" s="148">
        <v>1465801</v>
      </c>
      <c r="F126" s="133" t="s">
        <v>175</v>
      </c>
      <c r="G126" s="133" t="s">
        <v>2555</v>
      </c>
      <c r="H126" s="133" t="s">
        <v>97</v>
      </c>
      <c r="I126" s="133" t="s">
        <v>98</v>
      </c>
      <c r="J126" s="148">
        <v>430010</v>
      </c>
      <c r="K126" s="133" t="s">
        <v>2566</v>
      </c>
      <c r="L126" s="133" t="s">
        <v>94</v>
      </c>
      <c r="M126" s="133" t="s">
        <v>95</v>
      </c>
      <c r="N126" s="136"/>
      <c r="O126" s="137">
        <v>12300</v>
      </c>
      <c r="P126" s="136"/>
      <c r="Q126" s="136"/>
      <c r="R126" s="136"/>
      <c r="S126" s="137">
        <v>12300</v>
      </c>
      <c r="T126" s="137">
        <v>12300</v>
      </c>
      <c r="U126" s="137">
        <v>100</v>
      </c>
      <c r="V126" t="str">
        <f t="shared" si="1"/>
        <v>4000</v>
      </c>
    </row>
    <row r="127" spans="1:22" ht="15.75" thickBot="1" x14ac:dyDescent="0.3">
      <c r="A127" s="148">
        <v>201988</v>
      </c>
      <c r="B127" s="133" t="s">
        <v>2554</v>
      </c>
      <c r="C127" s="148">
        <v>2023</v>
      </c>
      <c r="D127" s="148">
        <v>3</v>
      </c>
      <c r="E127" s="148">
        <v>1478601</v>
      </c>
      <c r="F127" s="133" t="s">
        <v>96</v>
      </c>
      <c r="G127" s="133" t="s">
        <v>2555</v>
      </c>
      <c r="H127" s="133" t="s">
        <v>97</v>
      </c>
      <c r="I127" s="133" t="s">
        <v>98</v>
      </c>
      <c r="J127" s="148">
        <v>210001</v>
      </c>
      <c r="K127" s="133" t="s">
        <v>2581</v>
      </c>
      <c r="L127" s="133" t="s">
        <v>94</v>
      </c>
      <c r="M127" s="133" t="s">
        <v>95</v>
      </c>
      <c r="N127" s="134"/>
      <c r="O127" s="135">
        <v>10352</v>
      </c>
      <c r="P127" s="135">
        <v>10352</v>
      </c>
      <c r="Q127" s="134"/>
      <c r="R127" s="134"/>
      <c r="S127" s="135">
        <v>0</v>
      </c>
      <c r="T127" s="135">
        <v>10352</v>
      </c>
      <c r="U127" s="135">
        <v>100</v>
      </c>
      <c r="V127" t="str">
        <f t="shared" si="1"/>
        <v>2000</v>
      </c>
    </row>
    <row r="128" spans="1:22" ht="15.75" thickBot="1" x14ac:dyDescent="0.3">
      <c r="A128" s="148">
        <v>201988</v>
      </c>
      <c r="B128" s="133" t="s">
        <v>2554</v>
      </c>
      <c r="C128" s="148">
        <v>2023</v>
      </c>
      <c r="D128" s="148">
        <v>3</v>
      </c>
      <c r="E128" s="148">
        <v>1478601</v>
      </c>
      <c r="F128" s="133" t="s">
        <v>96</v>
      </c>
      <c r="G128" s="133" t="s">
        <v>2555</v>
      </c>
      <c r="H128" s="133" t="s">
        <v>97</v>
      </c>
      <c r="I128" s="133" t="s">
        <v>98</v>
      </c>
      <c r="J128" s="148">
        <v>330202</v>
      </c>
      <c r="K128" s="133" t="s">
        <v>2582</v>
      </c>
      <c r="L128" s="133" t="s">
        <v>94</v>
      </c>
      <c r="M128" s="133" t="s">
        <v>95</v>
      </c>
      <c r="N128" s="136"/>
      <c r="O128" s="137">
        <v>151</v>
      </c>
      <c r="P128" s="137">
        <v>151</v>
      </c>
      <c r="Q128" s="136"/>
      <c r="R128" s="136"/>
      <c r="S128" s="137">
        <v>0</v>
      </c>
      <c r="T128" s="137">
        <v>151</v>
      </c>
      <c r="U128" s="137">
        <v>100</v>
      </c>
      <c r="V128" t="str">
        <f t="shared" si="1"/>
        <v>3000</v>
      </c>
    </row>
    <row r="129" spans="1:22" ht="15.75" thickBot="1" x14ac:dyDescent="0.3">
      <c r="A129" s="148">
        <v>201988</v>
      </c>
      <c r="B129" s="133" t="s">
        <v>2554</v>
      </c>
      <c r="C129" s="148">
        <v>2023</v>
      </c>
      <c r="D129" s="148">
        <v>3</v>
      </c>
      <c r="E129" s="148">
        <v>1478601</v>
      </c>
      <c r="F129" s="133" t="s">
        <v>96</v>
      </c>
      <c r="G129" s="133" t="s">
        <v>2555</v>
      </c>
      <c r="H129" s="133" t="s">
        <v>97</v>
      </c>
      <c r="I129" s="133" t="s">
        <v>98</v>
      </c>
      <c r="J129" s="148">
        <v>330203</v>
      </c>
      <c r="K129" s="133" t="s">
        <v>2583</v>
      </c>
      <c r="L129" s="133" t="s">
        <v>94</v>
      </c>
      <c r="M129" s="133" t="s">
        <v>95</v>
      </c>
      <c r="N129" s="134"/>
      <c r="O129" s="135">
        <v>389</v>
      </c>
      <c r="P129" s="135">
        <v>389</v>
      </c>
      <c r="Q129" s="134"/>
      <c r="R129" s="134"/>
      <c r="S129" s="135">
        <v>0</v>
      </c>
      <c r="T129" s="135">
        <v>389</v>
      </c>
      <c r="U129" s="135">
        <v>100</v>
      </c>
      <c r="V129" t="str">
        <f t="shared" si="1"/>
        <v>3000</v>
      </c>
    </row>
    <row r="130" spans="1:22" ht="15.75" thickBot="1" x14ac:dyDescent="0.3">
      <c r="A130" s="148">
        <v>201988</v>
      </c>
      <c r="B130" s="133" t="s">
        <v>2554</v>
      </c>
      <c r="C130" s="148">
        <v>2023</v>
      </c>
      <c r="D130" s="148">
        <v>3</v>
      </c>
      <c r="E130" s="148">
        <v>1478601</v>
      </c>
      <c r="F130" s="133" t="s">
        <v>96</v>
      </c>
      <c r="G130" s="133" t="s">
        <v>2555</v>
      </c>
      <c r="H130" s="133" t="s">
        <v>97</v>
      </c>
      <c r="I130" s="133" t="s">
        <v>98</v>
      </c>
      <c r="J130" s="148">
        <v>350201</v>
      </c>
      <c r="K130" s="133" t="s">
        <v>2584</v>
      </c>
      <c r="L130" s="133" t="s">
        <v>94</v>
      </c>
      <c r="M130" s="133" t="s">
        <v>95</v>
      </c>
      <c r="N130" s="136"/>
      <c r="O130" s="137">
        <v>52</v>
      </c>
      <c r="P130" s="137">
        <v>52</v>
      </c>
      <c r="Q130" s="136"/>
      <c r="R130" s="136"/>
      <c r="S130" s="137">
        <v>0</v>
      </c>
      <c r="T130" s="137">
        <v>52</v>
      </c>
      <c r="U130" s="137">
        <v>100</v>
      </c>
      <c r="V130" t="str">
        <f t="shared" si="1"/>
        <v>3000</v>
      </c>
    </row>
    <row r="131" spans="1:22" ht="15.75" thickBot="1" x14ac:dyDescent="0.3">
      <c r="A131" s="148">
        <v>201988</v>
      </c>
      <c r="B131" s="133" t="s">
        <v>2554</v>
      </c>
      <c r="C131" s="148">
        <v>2023</v>
      </c>
      <c r="D131" s="148">
        <v>3</v>
      </c>
      <c r="E131" s="148">
        <v>1478601</v>
      </c>
      <c r="F131" s="133" t="s">
        <v>96</v>
      </c>
      <c r="G131" s="133" t="s">
        <v>2555</v>
      </c>
      <c r="H131" s="133" t="s">
        <v>97</v>
      </c>
      <c r="I131" s="133" t="s">
        <v>98</v>
      </c>
      <c r="J131" s="148">
        <v>360201</v>
      </c>
      <c r="K131" s="133" t="s">
        <v>2585</v>
      </c>
      <c r="L131" s="133" t="s">
        <v>94</v>
      </c>
      <c r="M131" s="133" t="s">
        <v>95</v>
      </c>
      <c r="N131" s="134"/>
      <c r="O131" s="135">
        <v>273</v>
      </c>
      <c r="P131" s="135">
        <v>273</v>
      </c>
      <c r="Q131" s="134"/>
      <c r="R131" s="134"/>
      <c r="S131" s="135">
        <v>0</v>
      </c>
      <c r="T131" s="135">
        <v>273</v>
      </c>
      <c r="U131" s="135">
        <v>100</v>
      </c>
      <c r="V131" t="str">
        <f t="shared" si="1"/>
        <v>3000</v>
      </c>
    </row>
    <row r="132" spans="1:22" ht="15.75" thickBot="1" x14ac:dyDescent="0.3">
      <c r="A132" s="148">
        <v>201988</v>
      </c>
      <c r="B132" s="133" t="s">
        <v>2554</v>
      </c>
      <c r="C132" s="148">
        <v>2023</v>
      </c>
      <c r="D132" s="148">
        <v>3</v>
      </c>
      <c r="E132" s="148">
        <v>1478601</v>
      </c>
      <c r="F132" s="133" t="s">
        <v>96</v>
      </c>
      <c r="G132" s="133" t="s">
        <v>2555</v>
      </c>
      <c r="H132" s="133" t="s">
        <v>97</v>
      </c>
      <c r="I132" s="133" t="s">
        <v>98</v>
      </c>
      <c r="J132" s="148">
        <v>430009</v>
      </c>
      <c r="K132" s="133" t="s">
        <v>2564</v>
      </c>
      <c r="L132" s="133" t="s">
        <v>94</v>
      </c>
      <c r="M132" s="133" t="s">
        <v>95</v>
      </c>
      <c r="N132" s="136"/>
      <c r="O132" s="137">
        <v>423</v>
      </c>
      <c r="P132" s="136"/>
      <c r="Q132" s="136"/>
      <c r="R132" s="136"/>
      <c r="S132" s="137">
        <v>423</v>
      </c>
      <c r="T132" s="137">
        <v>423</v>
      </c>
      <c r="U132" s="137">
        <v>100</v>
      </c>
      <c r="V132" t="str">
        <f t="shared" si="1"/>
        <v>4000</v>
      </c>
    </row>
    <row r="133" spans="1:22" ht="15.75" thickBot="1" x14ac:dyDescent="0.3">
      <c r="A133" s="148">
        <v>201988</v>
      </c>
      <c r="B133" s="133" t="s">
        <v>2554</v>
      </c>
      <c r="C133" s="148">
        <v>2023</v>
      </c>
      <c r="D133" s="148">
        <v>3</v>
      </c>
      <c r="E133" s="148">
        <v>1478601</v>
      </c>
      <c r="F133" s="133" t="s">
        <v>96</v>
      </c>
      <c r="G133" s="133" t="s">
        <v>2555</v>
      </c>
      <c r="H133" s="133" t="s">
        <v>97</v>
      </c>
      <c r="I133" s="133" t="s">
        <v>98</v>
      </c>
      <c r="J133" s="148">
        <v>430010</v>
      </c>
      <c r="K133" s="133" t="s">
        <v>2566</v>
      </c>
      <c r="L133" s="133" t="s">
        <v>94</v>
      </c>
      <c r="M133" s="133" t="s">
        <v>95</v>
      </c>
      <c r="N133" s="134"/>
      <c r="O133" s="135">
        <v>23</v>
      </c>
      <c r="P133" s="134"/>
      <c r="Q133" s="135">
        <v>-22758.31</v>
      </c>
      <c r="R133" s="135">
        <v>22758.31</v>
      </c>
      <c r="S133" s="135">
        <v>23</v>
      </c>
      <c r="T133" s="135">
        <v>23</v>
      </c>
      <c r="U133" s="135">
        <v>100</v>
      </c>
      <c r="V133" t="str">
        <f t="shared" si="1"/>
        <v>4000</v>
      </c>
    </row>
    <row r="134" spans="1:22" ht="15.75" thickBot="1" x14ac:dyDescent="0.3">
      <c r="A134" s="148">
        <v>201988</v>
      </c>
      <c r="B134" s="133" t="s">
        <v>2554</v>
      </c>
      <c r="C134" s="148">
        <v>2023</v>
      </c>
      <c r="D134" s="148">
        <v>3</v>
      </c>
      <c r="E134" s="148">
        <v>1478601</v>
      </c>
      <c r="F134" s="133" t="s">
        <v>96</v>
      </c>
      <c r="G134" s="133" t="s">
        <v>2555</v>
      </c>
      <c r="H134" s="133" t="s">
        <v>97</v>
      </c>
      <c r="I134" s="133" t="s">
        <v>98</v>
      </c>
      <c r="J134" s="148">
        <v>430098</v>
      </c>
      <c r="K134" s="133" t="s">
        <v>2567</v>
      </c>
      <c r="L134" s="133" t="s">
        <v>94</v>
      </c>
      <c r="M134" s="133" t="s">
        <v>95</v>
      </c>
      <c r="N134" s="136"/>
      <c r="O134" s="137">
        <v>337</v>
      </c>
      <c r="P134" s="136"/>
      <c r="Q134" s="136"/>
      <c r="R134" s="136"/>
      <c r="S134" s="137">
        <v>337</v>
      </c>
      <c r="T134" s="137">
        <v>337</v>
      </c>
      <c r="U134" s="137">
        <v>100</v>
      </c>
      <c r="V134" t="str">
        <f t="shared" si="1"/>
        <v>4000</v>
      </c>
    </row>
    <row r="135" spans="1:22" ht="15.75" thickBot="1" x14ac:dyDescent="0.3">
      <c r="A135" s="148">
        <v>201988</v>
      </c>
      <c r="B135" s="133" t="s">
        <v>2554</v>
      </c>
      <c r="C135" s="148">
        <v>2023</v>
      </c>
      <c r="D135" s="148">
        <v>3</v>
      </c>
      <c r="E135" s="148">
        <v>1478601</v>
      </c>
      <c r="F135" s="133" t="s">
        <v>211</v>
      </c>
      <c r="G135" s="133" t="s">
        <v>2555</v>
      </c>
      <c r="H135" s="133" t="s">
        <v>97</v>
      </c>
      <c r="I135" s="133" t="s">
        <v>98</v>
      </c>
      <c r="J135" s="148">
        <v>731001</v>
      </c>
      <c r="K135" s="133" t="s">
        <v>2571</v>
      </c>
      <c r="L135" s="133" t="s">
        <v>94</v>
      </c>
      <c r="M135" s="133" t="s">
        <v>95</v>
      </c>
      <c r="N135" s="134"/>
      <c r="O135" s="134"/>
      <c r="P135" s="134"/>
      <c r="Q135" s="134"/>
      <c r="R135" s="135">
        <v>992.26</v>
      </c>
      <c r="S135" s="135">
        <v>-992.26</v>
      </c>
      <c r="T135" s="135">
        <v>-992.26</v>
      </c>
      <c r="U135" s="139" t="s">
        <v>2565</v>
      </c>
      <c r="V135" t="str">
        <f t="shared" si="1"/>
        <v>7000</v>
      </c>
    </row>
    <row r="136" spans="1:22" ht="15.75" thickBot="1" x14ac:dyDescent="0.3">
      <c r="A136" s="148">
        <v>201988</v>
      </c>
      <c r="B136" s="133" t="s">
        <v>2554</v>
      </c>
      <c r="C136" s="148">
        <v>2023</v>
      </c>
      <c r="D136" s="148">
        <v>3</v>
      </c>
      <c r="E136" s="148">
        <v>1728801</v>
      </c>
      <c r="F136" s="133" t="s">
        <v>96</v>
      </c>
      <c r="G136" s="133" t="s">
        <v>2555</v>
      </c>
      <c r="H136" s="133" t="s">
        <v>97</v>
      </c>
      <c r="I136" s="133" t="s">
        <v>98</v>
      </c>
      <c r="J136" s="148">
        <v>430010</v>
      </c>
      <c r="K136" s="133" t="s">
        <v>2566</v>
      </c>
      <c r="L136" s="133" t="s">
        <v>94</v>
      </c>
      <c r="M136" s="133" t="s">
        <v>95</v>
      </c>
      <c r="N136" s="136"/>
      <c r="O136" s="136"/>
      <c r="P136" s="136"/>
      <c r="Q136" s="137">
        <v>0</v>
      </c>
      <c r="R136" s="137">
        <v>1953.72</v>
      </c>
      <c r="S136" s="137">
        <v>-1953.72</v>
      </c>
      <c r="T136" s="137">
        <v>-1953.72</v>
      </c>
      <c r="U136" s="138" t="s">
        <v>2565</v>
      </c>
      <c r="V136" t="str">
        <f t="shared" ref="V136:V199" si="2">LEFT(J136,1)&amp;"000"</f>
        <v>4000</v>
      </c>
    </row>
    <row r="137" spans="1:22" ht="15.75" thickBot="1" x14ac:dyDescent="0.3">
      <c r="A137" s="148">
        <v>201988</v>
      </c>
      <c r="B137" s="133" t="s">
        <v>2554</v>
      </c>
      <c r="C137" s="148">
        <v>2023</v>
      </c>
      <c r="D137" s="148">
        <v>3</v>
      </c>
      <c r="E137" s="148">
        <v>1764401</v>
      </c>
      <c r="F137" s="133" t="s">
        <v>96</v>
      </c>
      <c r="G137" s="133" t="s">
        <v>2555</v>
      </c>
      <c r="H137" s="133" t="s">
        <v>97</v>
      </c>
      <c r="I137" s="133" t="s">
        <v>98</v>
      </c>
      <c r="J137" s="148">
        <v>210001</v>
      </c>
      <c r="K137" s="133" t="s">
        <v>2581</v>
      </c>
      <c r="L137" s="133" t="s">
        <v>94</v>
      </c>
      <c r="M137" s="133" t="s">
        <v>95</v>
      </c>
      <c r="N137" s="134"/>
      <c r="O137" s="135">
        <v>89676</v>
      </c>
      <c r="P137" s="135">
        <v>87340.67</v>
      </c>
      <c r="Q137" s="134"/>
      <c r="R137" s="135">
        <v>2335.33</v>
      </c>
      <c r="S137" s="135">
        <v>0</v>
      </c>
      <c r="T137" s="135">
        <v>87340.67</v>
      </c>
      <c r="U137" s="135">
        <v>97.395813818635972</v>
      </c>
      <c r="V137" t="str">
        <f t="shared" si="2"/>
        <v>2000</v>
      </c>
    </row>
    <row r="138" spans="1:22" ht="15.75" thickBot="1" x14ac:dyDescent="0.3">
      <c r="A138" s="148">
        <v>201988</v>
      </c>
      <c r="B138" s="133" t="s">
        <v>2554</v>
      </c>
      <c r="C138" s="148">
        <v>2023</v>
      </c>
      <c r="D138" s="148">
        <v>3</v>
      </c>
      <c r="E138" s="148">
        <v>1764401</v>
      </c>
      <c r="F138" s="133" t="s">
        <v>96</v>
      </c>
      <c r="G138" s="133" t="s">
        <v>2555</v>
      </c>
      <c r="H138" s="133" t="s">
        <v>97</v>
      </c>
      <c r="I138" s="133" t="s">
        <v>98</v>
      </c>
      <c r="J138" s="148">
        <v>320201</v>
      </c>
      <c r="K138" s="133" t="s">
        <v>159</v>
      </c>
      <c r="L138" s="133" t="s">
        <v>94</v>
      </c>
      <c r="M138" s="133" t="s">
        <v>95</v>
      </c>
      <c r="N138" s="136"/>
      <c r="O138" s="137">
        <v>22752</v>
      </c>
      <c r="P138" s="137">
        <v>22159.53</v>
      </c>
      <c r="Q138" s="136"/>
      <c r="R138" s="137">
        <v>592.47</v>
      </c>
      <c r="S138" s="137">
        <v>0</v>
      </c>
      <c r="T138" s="137">
        <v>22159.53</v>
      </c>
      <c r="U138" s="137">
        <v>97.395965189873422</v>
      </c>
      <c r="V138" t="str">
        <f t="shared" si="2"/>
        <v>3000</v>
      </c>
    </row>
    <row r="139" spans="1:22" ht="15.75" thickBot="1" x14ac:dyDescent="0.3">
      <c r="A139" s="148">
        <v>201988</v>
      </c>
      <c r="B139" s="133" t="s">
        <v>2554</v>
      </c>
      <c r="C139" s="148">
        <v>2023</v>
      </c>
      <c r="D139" s="148">
        <v>3</v>
      </c>
      <c r="E139" s="148">
        <v>1764401</v>
      </c>
      <c r="F139" s="133" t="s">
        <v>96</v>
      </c>
      <c r="G139" s="133" t="s">
        <v>2555</v>
      </c>
      <c r="H139" s="133" t="s">
        <v>97</v>
      </c>
      <c r="I139" s="133" t="s">
        <v>98</v>
      </c>
      <c r="J139" s="148">
        <v>330201</v>
      </c>
      <c r="K139" s="133" t="s">
        <v>2587</v>
      </c>
      <c r="L139" s="133" t="s">
        <v>94</v>
      </c>
      <c r="M139" s="133" t="s">
        <v>95</v>
      </c>
      <c r="N139" s="134"/>
      <c r="O139" s="135">
        <v>5560</v>
      </c>
      <c r="P139" s="135">
        <v>5415.21</v>
      </c>
      <c r="Q139" s="134"/>
      <c r="R139" s="135">
        <v>144.79</v>
      </c>
      <c r="S139" s="135">
        <v>0</v>
      </c>
      <c r="T139" s="135">
        <v>5415.21</v>
      </c>
      <c r="U139" s="135">
        <v>97.395863309352521</v>
      </c>
      <c r="V139" t="str">
        <f t="shared" si="2"/>
        <v>3000</v>
      </c>
    </row>
    <row r="140" spans="1:22" ht="15.75" thickBot="1" x14ac:dyDescent="0.3">
      <c r="A140" s="148">
        <v>201988</v>
      </c>
      <c r="B140" s="133" t="s">
        <v>2554</v>
      </c>
      <c r="C140" s="148">
        <v>2023</v>
      </c>
      <c r="D140" s="148">
        <v>3</v>
      </c>
      <c r="E140" s="148">
        <v>1764401</v>
      </c>
      <c r="F140" s="133" t="s">
        <v>96</v>
      </c>
      <c r="G140" s="133" t="s">
        <v>2555</v>
      </c>
      <c r="H140" s="133" t="s">
        <v>97</v>
      </c>
      <c r="I140" s="133" t="s">
        <v>98</v>
      </c>
      <c r="J140" s="148">
        <v>330202</v>
      </c>
      <c r="K140" s="133" t="s">
        <v>2582</v>
      </c>
      <c r="L140" s="133" t="s">
        <v>94</v>
      </c>
      <c r="M140" s="133" t="s">
        <v>95</v>
      </c>
      <c r="N140" s="136"/>
      <c r="O140" s="137">
        <v>1304</v>
      </c>
      <c r="P140" s="137">
        <v>1270.1400000000001</v>
      </c>
      <c r="Q140" s="136"/>
      <c r="R140" s="137">
        <v>33.86</v>
      </c>
      <c r="S140" s="137">
        <v>0</v>
      </c>
      <c r="T140" s="137">
        <v>1270.1400000000001</v>
      </c>
      <c r="U140" s="137">
        <v>97.403374233128829</v>
      </c>
      <c r="V140" t="str">
        <f t="shared" si="2"/>
        <v>3000</v>
      </c>
    </row>
    <row r="141" spans="1:22" ht="15.75" thickBot="1" x14ac:dyDescent="0.3">
      <c r="A141" s="148">
        <v>201988</v>
      </c>
      <c r="B141" s="133" t="s">
        <v>2554</v>
      </c>
      <c r="C141" s="148">
        <v>2023</v>
      </c>
      <c r="D141" s="148">
        <v>3</v>
      </c>
      <c r="E141" s="148">
        <v>1764401</v>
      </c>
      <c r="F141" s="133" t="s">
        <v>96</v>
      </c>
      <c r="G141" s="133" t="s">
        <v>2555</v>
      </c>
      <c r="H141" s="133" t="s">
        <v>97</v>
      </c>
      <c r="I141" s="133" t="s">
        <v>98</v>
      </c>
      <c r="J141" s="148">
        <v>340201</v>
      </c>
      <c r="K141" s="133" t="s">
        <v>2588</v>
      </c>
      <c r="L141" s="133" t="s">
        <v>94</v>
      </c>
      <c r="M141" s="133" t="s">
        <v>95</v>
      </c>
      <c r="N141" s="134"/>
      <c r="O141" s="135">
        <v>56800</v>
      </c>
      <c r="P141" s="135">
        <v>55616.67</v>
      </c>
      <c r="Q141" s="134"/>
      <c r="R141" s="135">
        <v>1183.33</v>
      </c>
      <c r="S141" s="135">
        <v>0</v>
      </c>
      <c r="T141" s="135">
        <v>55616.67</v>
      </c>
      <c r="U141" s="135">
        <v>97.916672535211262</v>
      </c>
      <c r="V141" t="str">
        <f t="shared" si="2"/>
        <v>3000</v>
      </c>
    </row>
    <row r="142" spans="1:22" ht="15.75" thickBot="1" x14ac:dyDescent="0.3">
      <c r="A142" s="148">
        <v>201988</v>
      </c>
      <c r="B142" s="133" t="s">
        <v>2554</v>
      </c>
      <c r="C142" s="148">
        <v>2023</v>
      </c>
      <c r="D142" s="148">
        <v>3</v>
      </c>
      <c r="E142" s="148">
        <v>1764401</v>
      </c>
      <c r="F142" s="133" t="s">
        <v>96</v>
      </c>
      <c r="G142" s="133" t="s">
        <v>2555</v>
      </c>
      <c r="H142" s="133" t="s">
        <v>97</v>
      </c>
      <c r="I142" s="133" t="s">
        <v>98</v>
      </c>
      <c r="J142" s="148">
        <v>350201</v>
      </c>
      <c r="K142" s="133" t="s">
        <v>2584</v>
      </c>
      <c r="L142" s="133" t="s">
        <v>94</v>
      </c>
      <c r="M142" s="133" t="s">
        <v>95</v>
      </c>
      <c r="N142" s="136"/>
      <c r="O142" s="137">
        <v>452</v>
      </c>
      <c r="P142" s="137">
        <v>440.32</v>
      </c>
      <c r="Q142" s="136"/>
      <c r="R142" s="137">
        <v>11.68</v>
      </c>
      <c r="S142" s="137">
        <v>0</v>
      </c>
      <c r="T142" s="137">
        <v>440.32</v>
      </c>
      <c r="U142" s="137">
        <v>97.415929203539818</v>
      </c>
      <c r="V142" t="str">
        <f t="shared" si="2"/>
        <v>3000</v>
      </c>
    </row>
    <row r="143" spans="1:22" ht="15.75" thickBot="1" x14ac:dyDescent="0.3">
      <c r="A143" s="148">
        <v>201988</v>
      </c>
      <c r="B143" s="133" t="s">
        <v>2554</v>
      </c>
      <c r="C143" s="148">
        <v>2023</v>
      </c>
      <c r="D143" s="148">
        <v>3</v>
      </c>
      <c r="E143" s="148">
        <v>1764401</v>
      </c>
      <c r="F143" s="133" t="s">
        <v>96</v>
      </c>
      <c r="G143" s="133" t="s">
        <v>2555</v>
      </c>
      <c r="H143" s="133" t="s">
        <v>97</v>
      </c>
      <c r="I143" s="133" t="s">
        <v>98</v>
      </c>
      <c r="J143" s="148">
        <v>360201</v>
      </c>
      <c r="K143" s="133" t="s">
        <v>2585</v>
      </c>
      <c r="L143" s="133" t="s">
        <v>94</v>
      </c>
      <c r="M143" s="133" t="s">
        <v>95</v>
      </c>
      <c r="N143" s="134"/>
      <c r="O143" s="135">
        <v>2360</v>
      </c>
      <c r="P143" s="135">
        <v>2298.58</v>
      </c>
      <c r="Q143" s="134"/>
      <c r="R143" s="135">
        <v>61.42</v>
      </c>
      <c r="S143" s="135">
        <v>0</v>
      </c>
      <c r="T143" s="135">
        <v>2298.58</v>
      </c>
      <c r="U143" s="135">
        <v>97.397457627118641</v>
      </c>
      <c r="V143" t="str">
        <f t="shared" si="2"/>
        <v>3000</v>
      </c>
    </row>
    <row r="144" spans="1:22" ht="15.75" thickBot="1" x14ac:dyDescent="0.3">
      <c r="A144" s="148">
        <v>201988</v>
      </c>
      <c r="B144" s="133" t="s">
        <v>2554</v>
      </c>
      <c r="C144" s="148">
        <v>2023</v>
      </c>
      <c r="D144" s="148">
        <v>3</v>
      </c>
      <c r="E144" s="148">
        <v>1764401</v>
      </c>
      <c r="F144" s="133" t="s">
        <v>96</v>
      </c>
      <c r="G144" s="133" t="s">
        <v>2555</v>
      </c>
      <c r="H144" s="133" t="s">
        <v>97</v>
      </c>
      <c r="I144" s="133" t="s">
        <v>98</v>
      </c>
      <c r="J144" s="148">
        <v>370201</v>
      </c>
      <c r="K144" s="133" t="s">
        <v>2589</v>
      </c>
      <c r="L144" s="133" t="s">
        <v>94</v>
      </c>
      <c r="M144" s="133" t="s">
        <v>95</v>
      </c>
      <c r="N144" s="136"/>
      <c r="O144" s="137">
        <v>18000</v>
      </c>
      <c r="P144" s="137">
        <v>17625</v>
      </c>
      <c r="Q144" s="136"/>
      <c r="R144" s="137">
        <v>375</v>
      </c>
      <c r="S144" s="137">
        <v>0</v>
      </c>
      <c r="T144" s="137">
        <v>17625</v>
      </c>
      <c r="U144" s="137">
        <v>97.916666666666671</v>
      </c>
      <c r="V144" t="str">
        <f t="shared" si="2"/>
        <v>3000</v>
      </c>
    </row>
    <row r="145" spans="1:22" ht="15.75" thickBot="1" x14ac:dyDescent="0.3">
      <c r="A145" s="148">
        <v>201988</v>
      </c>
      <c r="B145" s="133" t="s">
        <v>2554</v>
      </c>
      <c r="C145" s="148">
        <v>2023</v>
      </c>
      <c r="D145" s="148">
        <v>3</v>
      </c>
      <c r="E145" s="148">
        <v>1764401</v>
      </c>
      <c r="F145" s="133" t="s">
        <v>96</v>
      </c>
      <c r="G145" s="133" t="s">
        <v>2555</v>
      </c>
      <c r="H145" s="133" t="s">
        <v>97</v>
      </c>
      <c r="I145" s="133" t="s">
        <v>98</v>
      </c>
      <c r="J145" s="148">
        <v>430009</v>
      </c>
      <c r="K145" s="133" t="s">
        <v>2564</v>
      </c>
      <c r="L145" s="133" t="s">
        <v>94</v>
      </c>
      <c r="M145" s="133" t="s">
        <v>95</v>
      </c>
      <c r="N145" s="134"/>
      <c r="O145" s="135">
        <v>0</v>
      </c>
      <c r="P145" s="134"/>
      <c r="Q145" s="134"/>
      <c r="R145" s="134"/>
      <c r="S145" s="135">
        <v>0</v>
      </c>
      <c r="T145" s="135">
        <v>0</v>
      </c>
      <c r="U145" s="139" t="s">
        <v>2565</v>
      </c>
      <c r="V145" t="str">
        <f t="shared" si="2"/>
        <v>4000</v>
      </c>
    </row>
    <row r="146" spans="1:22" ht="15.75" thickBot="1" x14ac:dyDescent="0.3">
      <c r="A146" s="148">
        <v>201988</v>
      </c>
      <c r="B146" s="133" t="s">
        <v>2554</v>
      </c>
      <c r="C146" s="148">
        <v>2023</v>
      </c>
      <c r="D146" s="148">
        <v>3</v>
      </c>
      <c r="E146" s="148">
        <v>1764401</v>
      </c>
      <c r="F146" s="133" t="s">
        <v>96</v>
      </c>
      <c r="G146" s="133" t="s">
        <v>2555</v>
      </c>
      <c r="H146" s="133" t="s">
        <v>97</v>
      </c>
      <c r="I146" s="133" t="s">
        <v>98</v>
      </c>
      <c r="J146" s="148">
        <v>430010</v>
      </c>
      <c r="K146" s="133" t="s">
        <v>2566</v>
      </c>
      <c r="L146" s="133" t="s">
        <v>94</v>
      </c>
      <c r="M146" s="133" t="s">
        <v>95</v>
      </c>
      <c r="N146" s="136"/>
      <c r="O146" s="137">
        <v>-202831</v>
      </c>
      <c r="P146" s="136"/>
      <c r="Q146" s="136"/>
      <c r="R146" s="136"/>
      <c r="S146" s="137">
        <v>-202831</v>
      </c>
      <c r="T146" s="137">
        <v>-202831</v>
      </c>
      <c r="U146" s="137">
        <v>-100</v>
      </c>
      <c r="V146" t="str">
        <f t="shared" si="2"/>
        <v>4000</v>
      </c>
    </row>
    <row r="147" spans="1:22" ht="15.75" thickBot="1" x14ac:dyDescent="0.3">
      <c r="A147" s="148">
        <v>201988</v>
      </c>
      <c r="B147" s="133" t="s">
        <v>2554</v>
      </c>
      <c r="C147" s="148">
        <v>2023</v>
      </c>
      <c r="D147" s="148">
        <v>3</v>
      </c>
      <c r="E147" s="148">
        <v>1764401</v>
      </c>
      <c r="F147" s="133" t="s">
        <v>96</v>
      </c>
      <c r="G147" s="133" t="s">
        <v>2555</v>
      </c>
      <c r="H147" s="133" t="s">
        <v>97</v>
      </c>
      <c r="I147" s="133" t="s">
        <v>98</v>
      </c>
      <c r="J147" s="148">
        <v>430098</v>
      </c>
      <c r="K147" s="133" t="s">
        <v>2567</v>
      </c>
      <c r="L147" s="133" t="s">
        <v>94</v>
      </c>
      <c r="M147" s="133" t="s">
        <v>95</v>
      </c>
      <c r="N147" s="134"/>
      <c r="O147" s="135">
        <v>3096</v>
      </c>
      <c r="P147" s="134"/>
      <c r="Q147" s="134"/>
      <c r="R147" s="134"/>
      <c r="S147" s="135">
        <v>3096</v>
      </c>
      <c r="T147" s="135">
        <v>3096</v>
      </c>
      <c r="U147" s="135">
        <v>100</v>
      </c>
      <c r="V147" t="str">
        <f t="shared" si="2"/>
        <v>4000</v>
      </c>
    </row>
    <row r="148" spans="1:22" ht="15.75" thickBot="1" x14ac:dyDescent="0.3">
      <c r="A148" s="148">
        <v>201988</v>
      </c>
      <c r="B148" s="133" t="s">
        <v>2554</v>
      </c>
      <c r="C148" s="148">
        <v>2023</v>
      </c>
      <c r="D148" s="148">
        <v>3</v>
      </c>
      <c r="E148" s="148">
        <v>1764401</v>
      </c>
      <c r="F148" s="133" t="s">
        <v>211</v>
      </c>
      <c r="G148" s="133" t="s">
        <v>2555</v>
      </c>
      <c r="H148" s="133" t="s">
        <v>97</v>
      </c>
      <c r="I148" s="133" t="s">
        <v>98</v>
      </c>
      <c r="J148" s="148">
        <v>731001</v>
      </c>
      <c r="K148" s="133" t="s">
        <v>2571</v>
      </c>
      <c r="L148" s="133" t="s">
        <v>94</v>
      </c>
      <c r="M148" s="133" t="s">
        <v>95</v>
      </c>
      <c r="N148" s="136"/>
      <c r="O148" s="136"/>
      <c r="P148" s="136"/>
      <c r="Q148" s="136"/>
      <c r="R148" s="137">
        <v>206.57</v>
      </c>
      <c r="S148" s="137">
        <v>-206.57</v>
      </c>
      <c r="T148" s="137">
        <v>-206.57</v>
      </c>
      <c r="U148" s="138" t="s">
        <v>2565</v>
      </c>
      <c r="V148" t="str">
        <f t="shared" si="2"/>
        <v>7000</v>
      </c>
    </row>
    <row r="149" spans="1:22" ht="15.75" hidden="1" thickBot="1" x14ac:dyDescent="0.3">
      <c r="A149" s="148">
        <v>201988</v>
      </c>
      <c r="B149" s="133" t="s">
        <v>2554</v>
      </c>
      <c r="C149" s="148">
        <v>2023</v>
      </c>
      <c r="D149" s="148">
        <v>3</v>
      </c>
      <c r="E149" s="148">
        <v>9999999</v>
      </c>
      <c r="F149" s="133" t="s">
        <v>2639</v>
      </c>
      <c r="G149" s="133" t="s">
        <v>2640</v>
      </c>
      <c r="H149" s="133" t="s">
        <v>2641</v>
      </c>
      <c r="I149" s="133" t="s">
        <v>2642</v>
      </c>
      <c r="J149" s="148">
        <v>859001</v>
      </c>
      <c r="K149" s="133" t="s">
        <v>2643</v>
      </c>
      <c r="L149" s="133" t="s">
        <v>94</v>
      </c>
      <c r="M149" s="133" t="s">
        <v>95</v>
      </c>
      <c r="N149" s="134"/>
      <c r="O149" s="135">
        <v>-523000</v>
      </c>
      <c r="P149" s="134"/>
      <c r="Q149" s="134"/>
      <c r="R149" s="134"/>
      <c r="S149" s="135">
        <v>-523000</v>
      </c>
      <c r="T149" s="135">
        <v>-523000</v>
      </c>
      <c r="U149" s="135">
        <v>-100</v>
      </c>
      <c r="V149" t="str">
        <f t="shared" si="2"/>
        <v>8000</v>
      </c>
    </row>
    <row r="150" spans="1:22" ht="15.75" hidden="1" thickBot="1" x14ac:dyDescent="0.3">
      <c r="A150" s="148">
        <v>201988</v>
      </c>
      <c r="B150" s="133" t="s">
        <v>2554</v>
      </c>
      <c r="C150" s="148">
        <v>2023</v>
      </c>
      <c r="D150" s="148">
        <v>4</v>
      </c>
      <c r="E150" s="148">
        <v>1043935</v>
      </c>
      <c r="F150" s="133" t="s">
        <v>2666</v>
      </c>
      <c r="G150" s="133" t="s">
        <v>2667</v>
      </c>
      <c r="H150" s="148">
        <v>13897</v>
      </c>
      <c r="I150" s="133" t="s">
        <v>2667</v>
      </c>
      <c r="J150" s="148">
        <v>731001</v>
      </c>
      <c r="K150" s="133" t="s">
        <v>2571</v>
      </c>
      <c r="L150" s="133" t="s">
        <v>2668</v>
      </c>
      <c r="M150" s="133" t="s">
        <v>2669</v>
      </c>
      <c r="N150" s="136"/>
      <c r="O150" s="136"/>
      <c r="P150" s="136"/>
      <c r="Q150" s="136"/>
      <c r="R150" s="137">
        <v>-1466.6</v>
      </c>
      <c r="S150" s="137">
        <v>1466.6</v>
      </c>
      <c r="T150" s="137">
        <v>1466.6</v>
      </c>
      <c r="U150" s="138" t="s">
        <v>2565</v>
      </c>
      <c r="V150" t="str">
        <f t="shared" si="2"/>
        <v>7000</v>
      </c>
    </row>
    <row r="151" spans="1:22" ht="15.75" thickBot="1" x14ac:dyDescent="0.3">
      <c r="A151" s="148">
        <v>201988</v>
      </c>
      <c r="B151" s="133" t="s">
        <v>2554</v>
      </c>
      <c r="C151" s="148">
        <v>2023</v>
      </c>
      <c r="D151" s="148">
        <v>4</v>
      </c>
      <c r="E151" s="148">
        <v>1395901</v>
      </c>
      <c r="F151" s="133" t="s">
        <v>96</v>
      </c>
      <c r="G151" s="133" t="s">
        <v>2555</v>
      </c>
      <c r="H151" s="133" t="s">
        <v>97</v>
      </c>
      <c r="I151" s="133" t="s">
        <v>98</v>
      </c>
      <c r="J151" s="148">
        <v>110002</v>
      </c>
      <c r="K151" s="133" t="s">
        <v>2556</v>
      </c>
      <c r="L151" s="133" t="s">
        <v>94</v>
      </c>
      <c r="M151" s="133" t="s">
        <v>95</v>
      </c>
      <c r="N151" s="134"/>
      <c r="O151" s="135">
        <v>7782</v>
      </c>
      <c r="P151" s="135">
        <v>7782</v>
      </c>
      <c r="Q151" s="134"/>
      <c r="R151" s="134"/>
      <c r="S151" s="135">
        <v>0</v>
      </c>
      <c r="T151" s="135">
        <v>7782</v>
      </c>
      <c r="U151" s="135">
        <v>100</v>
      </c>
      <c r="V151" t="str">
        <f t="shared" si="2"/>
        <v>1000</v>
      </c>
    </row>
    <row r="152" spans="1:22" ht="15.75" thickBot="1" x14ac:dyDescent="0.3">
      <c r="A152" s="148">
        <v>201988</v>
      </c>
      <c r="B152" s="133" t="s">
        <v>2554</v>
      </c>
      <c r="C152" s="148">
        <v>2023</v>
      </c>
      <c r="D152" s="148">
        <v>4</v>
      </c>
      <c r="E152" s="148">
        <v>1395901</v>
      </c>
      <c r="F152" s="133" t="s">
        <v>96</v>
      </c>
      <c r="G152" s="133" t="s">
        <v>2555</v>
      </c>
      <c r="H152" s="133" t="s">
        <v>97</v>
      </c>
      <c r="I152" s="133" t="s">
        <v>98</v>
      </c>
      <c r="J152" s="148">
        <v>110004</v>
      </c>
      <c r="K152" s="133" t="s">
        <v>2557</v>
      </c>
      <c r="L152" s="133" t="s">
        <v>94</v>
      </c>
      <c r="M152" s="133" t="s">
        <v>95</v>
      </c>
      <c r="N152" s="136"/>
      <c r="O152" s="137">
        <v>29634</v>
      </c>
      <c r="P152" s="137">
        <v>29634</v>
      </c>
      <c r="Q152" s="136"/>
      <c r="R152" s="136"/>
      <c r="S152" s="137">
        <v>0</v>
      </c>
      <c r="T152" s="137">
        <v>29634</v>
      </c>
      <c r="U152" s="137">
        <v>100</v>
      </c>
      <c r="V152" t="str">
        <f t="shared" si="2"/>
        <v>1000</v>
      </c>
    </row>
    <row r="153" spans="1:22" ht="15.75" thickBot="1" x14ac:dyDescent="0.3">
      <c r="A153" s="148">
        <v>201988</v>
      </c>
      <c r="B153" s="133" t="s">
        <v>2554</v>
      </c>
      <c r="C153" s="148">
        <v>2023</v>
      </c>
      <c r="D153" s="148">
        <v>4</v>
      </c>
      <c r="E153" s="148">
        <v>1395901</v>
      </c>
      <c r="F153" s="133" t="s">
        <v>96</v>
      </c>
      <c r="G153" s="133" t="s">
        <v>2555</v>
      </c>
      <c r="H153" s="133" t="s">
        <v>97</v>
      </c>
      <c r="I153" s="133" t="s">
        <v>98</v>
      </c>
      <c r="J153" s="148">
        <v>310101</v>
      </c>
      <c r="K153" s="133" t="s">
        <v>117</v>
      </c>
      <c r="L153" s="133" t="s">
        <v>94</v>
      </c>
      <c r="M153" s="133" t="s">
        <v>95</v>
      </c>
      <c r="N153" s="134"/>
      <c r="O153" s="135">
        <v>7148</v>
      </c>
      <c r="P153" s="135">
        <v>7148</v>
      </c>
      <c r="Q153" s="134"/>
      <c r="R153" s="134"/>
      <c r="S153" s="135">
        <v>0</v>
      </c>
      <c r="T153" s="135">
        <v>7148</v>
      </c>
      <c r="U153" s="135">
        <v>100</v>
      </c>
      <c r="V153" t="str">
        <f t="shared" si="2"/>
        <v>3000</v>
      </c>
    </row>
    <row r="154" spans="1:22" ht="15.75" thickBot="1" x14ac:dyDescent="0.3">
      <c r="A154" s="148">
        <v>201988</v>
      </c>
      <c r="B154" s="133" t="s">
        <v>2554</v>
      </c>
      <c r="C154" s="148">
        <v>2023</v>
      </c>
      <c r="D154" s="148">
        <v>4</v>
      </c>
      <c r="E154" s="148">
        <v>1395901</v>
      </c>
      <c r="F154" s="133" t="s">
        <v>96</v>
      </c>
      <c r="G154" s="133" t="s">
        <v>2555</v>
      </c>
      <c r="H154" s="133" t="s">
        <v>97</v>
      </c>
      <c r="I154" s="133" t="s">
        <v>98</v>
      </c>
      <c r="J154" s="148">
        <v>330102</v>
      </c>
      <c r="K154" s="133" t="s">
        <v>2558</v>
      </c>
      <c r="L154" s="133" t="s">
        <v>94</v>
      </c>
      <c r="M154" s="133" t="s">
        <v>95</v>
      </c>
      <c r="N154" s="136"/>
      <c r="O154" s="137">
        <v>543</v>
      </c>
      <c r="P154" s="137">
        <v>543</v>
      </c>
      <c r="Q154" s="136"/>
      <c r="R154" s="136"/>
      <c r="S154" s="137">
        <v>0</v>
      </c>
      <c r="T154" s="137">
        <v>543</v>
      </c>
      <c r="U154" s="137">
        <v>100</v>
      </c>
      <c r="V154" t="str">
        <f t="shared" si="2"/>
        <v>3000</v>
      </c>
    </row>
    <row r="155" spans="1:22" ht="15.75" thickBot="1" x14ac:dyDescent="0.3">
      <c r="A155" s="148">
        <v>201988</v>
      </c>
      <c r="B155" s="133" t="s">
        <v>2554</v>
      </c>
      <c r="C155" s="148">
        <v>2023</v>
      </c>
      <c r="D155" s="148">
        <v>4</v>
      </c>
      <c r="E155" s="148">
        <v>1395901</v>
      </c>
      <c r="F155" s="133" t="s">
        <v>96</v>
      </c>
      <c r="G155" s="133" t="s">
        <v>2555</v>
      </c>
      <c r="H155" s="133" t="s">
        <v>97</v>
      </c>
      <c r="I155" s="133" t="s">
        <v>98</v>
      </c>
      <c r="J155" s="148">
        <v>340101</v>
      </c>
      <c r="K155" s="133" t="s">
        <v>2559</v>
      </c>
      <c r="L155" s="133" t="s">
        <v>94</v>
      </c>
      <c r="M155" s="133" t="s">
        <v>95</v>
      </c>
      <c r="N155" s="134"/>
      <c r="O155" s="135">
        <v>2846</v>
      </c>
      <c r="P155" s="135">
        <v>2846</v>
      </c>
      <c r="Q155" s="134"/>
      <c r="R155" s="134"/>
      <c r="S155" s="135">
        <v>0</v>
      </c>
      <c r="T155" s="135">
        <v>2846</v>
      </c>
      <c r="U155" s="135">
        <v>100</v>
      </c>
      <c r="V155" t="str">
        <f t="shared" si="2"/>
        <v>3000</v>
      </c>
    </row>
    <row r="156" spans="1:22" ht="15.75" thickBot="1" x14ac:dyDescent="0.3">
      <c r="A156" s="148">
        <v>201988</v>
      </c>
      <c r="B156" s="133" t="s">
        <v>2554</v>
      </c>
      <c r="C156" s="148">
        <v>2023</v>
      </c>
      <c r="D156" s="148">
        <v>4</v>
      </c>
      <c r="E156" s="148">
        <v>1395901</v>
      </c>
      <c r="F156" s="133" t="s">
        <v>96</v>
      </c>
      <c r="G156" s="133" t="s">
        <v>2555</v>
      </c>
      <c r="H156" s="133" t="s">
        <v>97</v>
      </c>
      <c r="I156" s="133" t="s">
        <v>98</v>
      </c>
      <c r="J156" s="148">
        <v>350101</v>
      </c>
      <c r="K156" s="133" t="s">
        <v>2560</v>
      </c>
      <c r="L156" s="133" t="s">
        <v>94</v>
      </c>
      <c r="M156" s="133" t="s">
        <v>95</v>
      </c>
      <c r="N156" s="136"/>
      <c r="O156" s="137">
        <v>188</v>
      </c>
      <c r="P156" s="137">
        <v>188</v>
      </c>
      <c r="Q156" s="136"/>
      <c r="R156" s="136"/>
      <c r="S156" s="137">
        <v>0</v>
      </c>
      <c r="T156" s="137">
        <v>188</v>
      </c>
      <c r="U156" s="137">
        <v>100</v>
      </c>
      <c r="V156" t="str">
        <f t="shared" si="2"/>
        <v>3000</v>
      </c>
    </row>
    <row r="157" spans="1:22" ht="15.75" thickBot="1" x14ac:dyDescent="0.3">
      <c r="A157" s="148">
        <v>201988</v>
      </c>
      <c r="B157" s="133" t="s">
        <v>2554</v>
      </c>
      <c r="C157" s="148">
        <v>2023</v>
      </c>
      <c r="D157" s="148">
        <v>4</v>
      </c>
      <c r="E157" s="148">
        <v>1395901</v>
      </c>
      <c r="F157" s="133" t="s">
        <v>96</v>
      </c>
      <c r="G157" s="133" t="s">
        <v>2555</v>
      </c>
      <c r="H157" s="133" t="s">
        <v>97</v>
      </c>
      <c r="I157" s="133" t="s">
        <v>98</v>
      </c>
      <c r="J157" s="148">
        <v>360101</v>
      </c>
      <c r="K157" s="133" t="s">
        <v>2561</v>
      </c>
      <c r="L157" s="133" t="s">
        <v>94</v>
      </c>
      <c r="M157" s="133" t="s">
        <v>95</v>
      </c>
      <c r="N157" s="134"/>
      <c r="O157" s="135">
        <v>985</v>
      </c>
      <c r="P157" s="135">
        <v>985</v>
      </c>
      <c r="Q157" s="134"/>
      <c r="R157" s="134"/>
      <c r="S157" s="135">
        <v>0</v>
      </c>
      <c r="T157" s="135">
        <v>985</v>
      </c>
      <c r="U157" s="135">
        <v>100</v>
      </c>
      <c r="V157" t="str">
        <f t="shared" si="2"/>
        <v>3000</v>
      </c>
    </row>
    <row r="158" spans="1:22" ht="15.75" thickBot="1" x14ac:dyDescent="0.3">
      <c r="A158" s="148">
        <v>201988</v>
      </c>
      <c r="B158" s="133" t="s">
        <v>2554</v>
      </c>
      <c r="C158" s="148">
        <v>2023</v>
      </c>
      <c r="D158" s="148">
        <v>4</v>
      </c>
      <c r="E158" s="148">
        <v>1395901</v>
      </c>
      <c r="F158" s="133" t="s">
        <v>96</v>
      </c>
      <c r="G158" s="133" t="s">
        <v>2555</v>
      </c>
      <c r="H158" s="133" t="s">
        <v>97</v>
      </c>
      <c r="I158" s="133" t="s">
        <v>98</v>
      </c>
      <c r="J158" s="148">
        <v>370101</v>
      </c>
      <c r="K158" s="133" t="s">
        <v>2562</v>
      </c>
      <c r="L158" s="133" t="s">
        <v>94</v>
      </c>
      <c r="M158" s="133" t="s">
        <v>95</v>
      </c>
      <c r="N158" s="136"/>
      <c r="O158" s="137">
        <v>901</v>
      </c>
      <c r="P158" s="137">
        <v>901</v>
      </c>
      <c r="Q158" s="136"/>
      <c r="R158" s="136"/>
      <c r="S158" s="137">
        <v>0</v>
      </c>
      <c r="T158" s="137">
        <v>901</v>
      </c>
      <c r="U158" s="137">
        <v>100</v>
      </c>
      <c r="V158" t="str">
        <f t="shared" si="2"/>
        <v>3000</v>
      </c>
    </row>
    <row r="159" spans="1:22" ht="15.75" thickBot="1" x14ac:dyDescent="0.3">
      <c r="A159" s="148">
        <v>201988</v>
      </c>
      <c r="B159" s="133" t="s">
        <v>2554</v>
      </c>
      <c r="C159" s="148">
        <v>2023</v>
      </c>
      <c r="D159" s="148">
        <v>4</v>
      </c>
      <c r="E159" s="148">
        <v>1395901</v>
      </c>
      <c r="F159" s="133" t="s">
        <v>96</v>
      </c>
      <c r="G159" s="133" t="s">
        <v>2555</v>
      </c>
      <c r="H159" s="133" t="s">
        <v>97</v>
      </c>
      <c r="I159" s="133" t="s">
        <v>98</v>
      </c>
      <c r="J159" s="148">
        <v>420010</v>
      </c>
      <c r="K159" s="133" t="s">
        <v>2563</v>
      </c>
      <c r="L159" s="133" t="s">
        <v>94</v>
      </c>
      <c r="M159" s="133" t="s">
        <v>95</v>
      </c>
      <c r="N159" s="134"/>
      <c r="O159" s="135">
        <v>11137</v>
      </c>
      <c r="P159" s="134"/>
      <c r="Q159" s="134"/>
      <c r="R159" s="134"/>
      <c r="S159" s="135">
        <v>11137</v>
      </c>
      <c r="T159" s="135">
        <v>11137</v>
      </c>
      <c r="U159" s="135">
        <v>100</v>
      </c>
      <c r="V159" t="str">
        <f t="shared" si="2"/>
        <v>4000</v>
      </c>
    </row>
    <row r="160" spans="1:22" ht="15.75" thickBot="1" x14ac:dyDescent="0.3">
      <c r="A160" s="148">
        <v>201988</v>
      </c>
      <c r="B160" s="133" t="s">
        <v>2554</v>
      </c>
      <c r="C160" s="148">
        <v>2023</v>
      </c>
      <c r="D160" s="148">
        <v>4</v>
      </c>
      <c r="E160" s="148">
        <v>1395901</v>
      </c>
      <c r="F160" s="133" t="s">
        <v>96</v>
      </c>
      <c r="G160" s="133" t="s">
        <v>2555</v>
      </c>
      <c r="H160" s="133" t="s">
        <v>97</v>
      </c>
      <c r="I160" s="133" t="s">
        <v>98</v>
      </c>
      <c r="J160" s="148">
        <v>430009</v>
      </c>
      <c r="K160" s="133" t="s">
        <v>2564</v>
      </c>
      <c r="L160" s="133" t="s">
        <v>94</v>
      </c>
      <c r="M160" s="133" t="s">
        <v>95</v>
      </c>
      <c r="N160" s="136"/>
      <c r="O160" s="137">
        <v>0</v>
      </c>
      <c r="P160" s="136"/>
      <c r="Q160" s="136"/>
      <c r="R160" s="136"/>
      <c r="S160" s="137">
        <v>0</v>
      </c>
      <c r="T160" s="137">
        <v>0</v>
      </c>
      <c r="U160" s="138" t="s">
        <v>2565</v>
      </c>
      <c r="V160" t="str">
        <f t="shared" si="2"/>
        <v>4000</v>
      </c>
    </row>
    <row r="161" spans="1:22" ht="15.75" thickBot="1" x14ac:dyDescent="0.3">
      <c r="A161" s="148">
        <v>201988</v>
      </c>
      <c r="B161" s="133" t="s">
        <v>2554</v>
      </c>
      <c r="C161" s="148">
        <v>2023</v>
      </c>
      <c r="D161" s="148">
        <v>4</v>
      </c>
      <c r="E161" s="148">
        <v>1395901</v>
      </c>
      <c r="F161" s="133" t="s">
        <v>96</v>
      </c>
      <c r="G161" s="133" t="s">
        <v>2555</v>
      </c>
      <c r="H161" s="133" t="s">
        <v>97</v>
      </c>
      <c r="I161" s="133" t="s">
        <v>98</v>
      </c>
      <c r="J161" s="148">
        <v>430010</v>
      </c>
      <c r="K161" s="133" t="s">
        <v>2566</v>
      </c>
      <c r="L161" s="133" t="s">
        <v>94</v>
      </c>
      <c r="M161" s="133" t="s">
        <v>95</v>
      </c>
      <c r="N161" s="134"/>
      <c r="O161" s="135">
        <v>15000</v>
      </c>
      <c r="P161" s="134"/>
      <c r="Q161" s="134"/>
      <c r="R161" s="134"/>
      <c r="S161" s="135">
        <v>15000</v>
      </c>
      <c r="T161" s="135">
        <v>15000</v>
      </c>
      <c r="U161" s="135">
        <v>100</v>
      </c>
      <c r="V161" t="str">
        <f t="shared" si="2"/>
        <v>4000</v>
      </c>
    </row>
    <row r="162" spans="1:22" ht="15.75" thickBot="1" x14ac:dyDescent="0.3">
      <c r="A162" s="148">
        <v>201988</v>
      </c>
      <c r="B162" s="133" t="s">
        <v>2554</v>
      </c>
      <c r="C162" s="148">
        <v>2023</v>
      </c>
      <c r="D162" s="148">
        <v>4</v>
      </c>
      <c r="E162" s="148">
        <v>1395901</v>
      </c>
      <c r="F162" s="133" t="s">
        <v>96</v>
      </c>
      <c r="G162" s="133" t="s">
        <v>2555</v>
      </c>
      <c r="H162" s="133" t="s">
        <v>97</v>
      </c>
      <c r="I162" s="133" t="s">
        <v>98</v>
      </c>
      <c r="J162" s="148">
        <v>430098</v>
      </c>
      <c r="K162" s="133" t="s">
        <v>2567</v>
      </c>
      <c r="L162" s="133" t="s">
        <v>94</v>
      </c>
      <c r="M162" s="133" t="s">
        <v>95</v>
      </c>
      <c r="N162" s="136"/>
      <c r="O162" s="137">
        <v>618</v>
      </c>
      <c r="P162" s="136"/>
      <c r="Q162" s="136"/>
      <c r="R162" s="136"/>
      <c r="S162" s="137">
        <v>618</v>
      </c>
      <c r="T162" s="137">
        <v>618</v>
      </c>
      <c r="U162" s="137">
        <v>100</v>
      </c>
      <c r="V162" t="str">
        <f t="shared" si="2"/>
        <v>4000</v>
      </c>
    </row>
    <row r="163" spans="1:22" ht="15.75" thickBot="1" x14ac:dyDescent="0.3">
      <c r="A163" s="148">
        <v>201988</v>
      </c>
      <c r="B163" s="133" t="s">
        <v>2554</v>
      </c>
      <c r="C163" s="148">
        <v>2023</v>
      </c>
      <c r="D163" s="148">
        <v>4</v>
      </c>
      <c r="E163" s="148">
        <v>1395901</v>
      </c>
      <c r="F163" s="133" t="s">
        <v>96</v>
      </c>
      <c r="G163" s="133" t="s">
        <v>2555</v>
      </c>
      <c r="H163" s="133" t="s">
        <v>97</v>
      </c>
      <c r="I163" s="133" t="s">
        <v>98</v>
      </c>
      <c r="J163" s="148">
        <v>580030</v>
      </c>
      <c r="K163" s="133" t="s">
        <v>2568</v>
      </c>
      <c r="L163" s="133" t="s">
        <v>94</v>
      </c>
      <c r="M163" s="133" t="s">
        <v>95</v>
      </c>
      <c r="N163" s="134"/>
      <c r="O163" s="135">
        <v>20161</v>
      </c>
      <c r="P163" s="134"/>
      <c r="Q163" s="134"/>
      <c r="R163" s="134"/>
      <c r="S163" s="135">
        <v>20161</v>
      </c>
      <c r="T163" s="135">
        <v>20161</v>
      </c>
      <c r="U163" s="135">
        <v>100</v>
      </c>
      <c r="V163" t="str">
        <f t="shared" si="2"/>
        <v>5000</v>
      </c>
    </row>
    <row r="164" spans="1:22" ht="15.75" thickBot="1" x14ac:dyDescent="0.3">
      <c r="A164" s="148">
        <v>201988</v>
      </c>
      <c r="B164" s="133" t="s">
        <v>2554</v>
      </c>
      <c r="C164" s="148">
        <v>2023</v>
      </c>
      <c r="D164" s="148">
        <v>4</v>
      </c>
      <c r="E164" s="148">
        <v>1395901</v>
      </c>
      <c r="F164" s="133" t="s">
        <v>175</v>
      </c>
      <c r="G164" s="133" t="s">
        <v>2555</v>
      </c>
      <c r="H164" s="133" t="s">
        <v>97</v>
      </c>
      <c r="I164" s="133" t="s">
        <v>98</v>
      </c>
      <c r="J164" s="148">
        <v>130004</v>
      </c>
      <c r="K164" s="133" t="s">
        <v>2569</v>
      </c>
      <c r="L164" s="133" t="s">
        <v>94</v>
      </c>
      <c r="M164" s="133" t="s">
        <v>95</v>
      </c>
      <c r="N164" s="136"/>
      <c r="O164" s="137">
        <v>2278</v>
      </c>
      <c r="P164" s="137">
        <v>2278</v>
      </c>
      <c r="Q164" s="136"/>
      <c r="R164" s="136"/>
      <c r="S164" s="137">
        <v>0</v>
      </c>
      <c r="T164" s="137">
        <v>2278</v>
      </c>
      <c r="U164" s="137">
        <v>100</v>
      </c>
      <c r="V164" t="str">
        <f t="shared" si="2"/>
        <v>1000</v>
      </c>
    </row>
    <row r="165" spans="1:22" ht="15.75" thickBot="1" x14ac:dyDescent="0.3">
      <c r="A165" s="148">
        <v>201988</v>
      </c>
      <c r="B165" s="133" t="s">
        <v>2554</v>
      </c>
      <c r="C165" s="148">
        <v>2023</v>
      </c>
      <c r="D165" s="148">
        <v>4</v>
      </c>
      <c r="E165" s="148">
        <v>1395901</v>
      </c>
      <c r="F165" s="133" t="s">
        <v>175</v>
      </c>
      <c r="G165" s="133" t="s">
        <v>2555</v>
      </c>
      <c r="H165" s="133" t="s">
        <v>97</v>
      </c>
      <c r="I165" s="133" t="s">
        <v>98</v>
      </c>
      <c r="J165" s="148">
        <v>190004</v>
      </c>
      <c r="K165" s="133" t="s">
        <v>2570</v>
      </c>
      <c r="L165" s="133" t="s">
        <v>94</v>
      </c>
      <c r="M165" s="133" t="s">
        <v>95</v>
      </c>
      <c r="N165" s="134"/>
      <c r="O165" s="135">
        <v>6837</v>
      </c>
      <c r="P165" s="135">
        <v>6837</v>
      </c>
      <c r="Q165" s="134"/>
      <c r="R165" s="134"/>
      <c r="S165" s="135">
        <v>0</v>
      </c>
      <c r="T165" s="135">
        <v>6837</v>
      </c>
      <c r="U165" s="135">
        <v>100</v>
      </c>
      <c r="V165" t="str">
        <f t="shared" si="2"/>
        <v>1000</v>
      </c>
    </row>
    <row r="166" spans="1:22" ht="15.75" thickBot="1" x14ac:dyDescent="0.3">
      <c r="A166" s="148">
        <v>201988</v>
      </c>
      <c r="B166" s="133" t="s">
        <v>2554</v>
      </c>
      <c r="C166" s="148">
        <v>2023</v>
      </c>
      <c r="D166" s="148">
        <v>4</v>
      </c>
      <c r="E166" s="148">
        <v>1395901</v>
      </c>
      <c r="F166" s="133" t="s">
        <v>175</v>
      </c>
      <c r="G166" s="133" t="s">
        <v>2555</v>
      </c>
      <c r="H166" s="133" t="s">
        <v>97</v>
      </c>
      <c r="I166" s="133" t="s">
        <v>98</v>
      </c>
      <c r="J166" s="148">
        <v>310101</v>
      </c>
      <c r="K166" s="133" t="s">
        <v>117</v>
      </c>
      <c r="L166" s="133" t="s">
        <v>94</v>
      </c>
      <c r="M166" s="133" t="s">
        <v>95</v>
      </c>
      <c r="N166" s="136"/>
      <c r="O166" s="137">
        <v>1743</v>
      </c>
      <c r="P166" s="137">
        <v>1743</v>
      </c>
      <c r="Q166" s="136"/>
      <c r="R166" s="136"/>
      <c r="S166" s="137">
        <v>0</v>
      </c>
      <c r="T166" s="137">
        <v>1743</v>
      </c>
      <c r="U166" s="137">
        <v>100</v>
      </c>
      <c r="V166" t="str">
        <f t="shared" si="2"/>
        <v>3000</v>
      </c>
    </row>
    <row r="167" spans="1:22" ht="15.75" thickBot="1" x14ac:dyDescent="0.3">
      <c r="A167" s="148">
        <v>201988</v>
      </c>
      <c r="B167" s="133" t="s">
        <v>2554</v>
      </c>
      <c r="C167" s="148">
        <v>2023</v>
      </c>
      <c r="D167" s="148">
        <v>4</v>
      </c>
      <c r="E167" s="148">
        <v>1395901</v>
      </c>
      <c r="F167" s="133" t="s">
        <v>175</v>
      </c>
      <c r="G167" s="133" t="s">
        <v>2555</v>
      </c>
      <c r="H167" s="133" t="s">
        <v>97</v>
      </c>
      <c r="I167" s="133" t="s">
        <v>98</v>
      </c>
      <c r="J167" s="148">
        <v>330102</v>
      </c>
      <c r="K167" s="133" t="s">
        <v>2558</v>
      </c>
      <c r="L167" s="133" t="s">
        <v>94</v>
      </c>
      <c r="M167" s="133" t="s">
        <v>95</v>
      </c>
      <c r="N167" s="134"/>
      <c r="O167" s="135">
        <v>134</v>
      </c>
      <c r="P167" s="135">
        <v>134</v>
      </c>
      <c r="Q167" s="134"/>
      <c r="R167" s="134"/>
      <c r="S167" s="135">
        <v>0</v>
      </c>
      <c r="T167" s="135">
        <v>134</v>
      </c>
      <c r="U167" s="135">
        <v>100</v>
      </c>
      <c r="V167" t="str">
        <f t="shared" si="2"/>
        <v>3000</v>
      </c>
    </row>
    <row r="168" spans="1:22" ht="15.75" thickBot="1" x14ac:dyDescent="0.3">
      <c r="A168" s="148">
        <v>201988</v>
      </c>
      <c r="B168" s="133" t="s">
        <v>2554</v>
      </c>
      <c r="C168" s="148">
        <v>2023</v>
      </c>
      <c r="D168" s="148">
        <v>4</v>
      </c>
      <c r="E168" s="148">
        <v>1395901</v>
      </c>
      <c r="F168" s="133" t="s">
        <v>175</v>
      </c>
      <c r="G168" s="133" t="s">
        <v>2555</v>
      </c>
      <c r="H168" s="133" t="s">
        <v>97</v>
      </c>
      <c r="I168" s="133" t="s">
        <v>98</v>
      </c>
      <c r="J168" s="148">
        <v>350101</v>
      </c>
      <c r="K168" s="133" t="s">
        <v>2560</v>
      </c>
      <c r="L168" s="133" t="s">
        <v>94</v>
      </c>
      <c r="M168" s="133" t="s">
        <v>95</v>
      </c>
      <c r="N168" s="136"/>
      <c r="O168" s="137">
        <v>47</v>
      </c>
      <c r="P168" s="137">
        <v>47</v>
      </c>
      <c r="Q168" s="136"/>
      <c r="R168" s="136"/>
      <c r="S168" s="137">
        <v>0</v>
      </c>
      <c r="T168" s="137">
        <v>47</v>
      </c>
      <c r="U168" s="137">
        <v>100</v>
      </c>
      <c r="V168" t="str">
        <f t="shared" si="2"/>
        <v>3000</v>
      </c>
    </row>
    <row r="169" spans="1:22" ht="15.75" thickBot="1" x14ac:dyDescent="0.3">
      <c r="A169" s="148">
        <v>201988</v>
      </c>
      <c r="B169" s="133" t="s">
        <v>2554</v>
      </c>
      <c r="C169" s="148">
        <v>2023</v>
      </c>
      <c r="D169" s="148">
        <v>4</v>
      </c>
      <c r="E169" s="148">
        <v>1395901</v>
      </c>
      <c r="F169" s="133" t="s">
        <v>175</v>
      </c>
      <c r="G169" s="133" t="s">
        <v>2555</v>
      </c>
      <c r="H169" s="133" t="s">
        <v>97</v>
      </c>
      <c r="I169" s="133" t="s">
        <v>98</v>
      </c>
      <c r="J169" s="148">
        <v>360101</v>
      </c>
      <c r="K169" s="133" t="s">
        <v>2561</v>
      </c>
      <c r="L169" s="133" t="s">
        <v>94</v>
      </c>
      <c r="M169" s="133" t="s">
        <v>95</v>
      </c>
      <c r="N169" s="134"/>
      <c r="O169" s="135">
        <v>240</v>
      </c>
      <c r="P169" s="135">
        <v>240</v>
      </c>
      <c r="Q169" s="134"/>
      <c r="R169" s="134"/>
      <c r="S169" s="135">
        <v>0</v>
      </c>
      <c r="T169" s="135">
        <v>240</v>
      </c>
      <c r="U169" s="135">
        <v>100</v>
      </c>
      <c r="V169" t="str">
        <f t="shared" si="2"/>
        <v>3000</v>
      </c>
    </row>
    <row r="170" spans="1:22" ht="15.75" thickBot="1" x14ac:dyDescent="0.3">
      <c r="A170" s="148">
        <v>201988</v>
      </c>
      <c r="B170" s="133" t="s">
        <v>2554</v>
      </c>
      <c r="C170" s="148">
        <v>2023</v>
      </c>
      <c r="D170" s="148">
        <v>4</v>
      </c>
      <c r="E170" s="148">
        <v>1395901</v>
      </c>
      <c r="F170" s="133" t="s">
        <v>175</v>
      </c>
      <c r="G170" s="133" t="s">
        <v>2555</v>
      </c>
      <c r="H170" s="133" t="s">
        <v>97</v>
      </c>
      <c r="I170" s="133" t="s">
        <v>98</v>
      </c>
      <c r="J170" s="148">
        <v>580030</v>
      </c>
      <c r="K170" s="133" t="s">
        <v>2568</v>
      </c>
      <c r="L170" s="133" t="s">
        <v>94</v>
      </c>
      <c r="M170" s="133" t="s">
        <v>95</v>
      </c>
      <c r="N170" s="136"/>
      <c r="O170" s="136"/>
      <c r="P170" s="136"/>
      <c r="Q170" s="137">
        <v>-4993</v>
      </c>
      <c r="R170" s="137">
        <v>4993</v>
      </c>
      <c r="S170" s="137">
        <v>0</v>
      </c>
      <c r="T170" s="137">
        <v>0</v>
      </c>
      <c r="U170" s="138" t="s">
        <v>2565</v>
      </c>
      <c r="V170" t="str">
        <f t="shared" si="2"/>
        <v>5000</v>
      </c>
    </row>
    <row r="171" spans="1:22" ht="15.75" thickBot="1" x14ac:dyDescent="0.3">
      <c r="A171" s="148">
        <v>201988</v>
      </c>
      <c r="B171" s="133" t="s">
        <v>2554</v>
      </c>
      <c r="C171" s="148">
        <v>2023</v>
      </c>
      <c r="D171" s="148">
        <v>4</v>
      </c>
      <c r="E171" s="148">
        <v>1395901</v>
      </c>
      <c r="F171" s="133" t="s">
        <v>211</v>
      </c>
      <c r="G171" s="133" t="s">
        <v>2555</v>
      </c>
      <c r="H171" s="133" t="s">
        <v>97</v>
      </c>
      <c r="I171" s="133" t="s">
        <v>98</v>
      </c>
      <c r="J171" s="148">
        <v>731001</v>
      </c>
      <c r="K171" s="133" t="s">
        <v>2571</v>
      </c>
      <c r="L171" s="133" t="s">
        <v>94</v>
      </c>
      <c r="M171" s="133" t="s">
        <v>95</v>
      </c>
      <c r="N171" s="134"/>
      <c r="O171" s="135">
        <v>4719</v>
      </c>
      <c r="P171" s="134"/>
      <c r="Q171" s="134"/>
      <c r="R171" s="135">
        <v>217.69</v>
      </c>
      <c r="S171" s="135">
        <v>4501.3100000000004</v>
      </c>
      <c r="T171" s="135">
        <v>4501.3100000000004</v>
      </c>
      <c r="U171" s="135">
        <v>95.386946386946391</v>
      </c>
      <c r="V171" t="str">
        <f t="shared" si="2"/>
        <v>7000</v>
      </c>
    </row>
    <row r="172" spans="1:22" ht="15.75" thickBot="1" x14ac:dyDescent="0.3">
      <c r="A172" s="148">
        <v>201988</v>
      </c>
      <c r="B172" s="133" t="s">
        <v>2554</v>
      </c>
      <c r="C172" s="148">
        <v>2023</v>
      </c>
      <c r="D172" s="148">
        <v>4</v>
      </c>
      <c r="E172" s="148">
        <v>1401401</v>
      </c>
      <c r="F172" s="133" t="s">
        <v>96</v>
      </c>
      <c r="G172" s="133" t="s">
        <v>2555</v>
      </c>
      <c r="H172" s="133" t="s">
        <v>97</v>
      </c>
      <c r="I172" s="133" t="s">
        <v>98</v>
      </c>
      <c r="J172" s="148">
        <v>110001</v>
      </c>
      <c r="K172" s="133" t="s">
        <v>2572</v>
      </c>
      <c r="L172" s="133" t="s">
        <v>94</v>
      </c>
      <c r="M172" s="133" t="s">
        <v>95</v>
      </c>
      <c r="N172" s="136"/>
      <c r="O172" s="137">
        <v>8245</v>
      </c>
      <c r="P172" s="137">
        <v>216.55</v>
      </c>
      <c r="Q172" s="136"/>
      <c r="R172" s="137">
        <v>8028.45</v>
      </c>
      <c r="S172" s="137">
        <v>0</v>
      </c>
      <c r="T172" s="137">
        <v>216.55</v>
      </c>
      <c r="U172" s="137">
        <v>2.6264402668283808</v>
      </c>
      <c r="V172" t="str">
        <f t="shared" si="2"/>
        <v>1000</v>
      </c>
    </row>
    <row r="173" spans="1:22" ht="15.75" thickBot="1" x14ac:dyDescent="0.3">
      <c r="A173" s="148">
        <v>201988</v>
      </c>
      <c r="B173" s="133" t="s">
        <v>2554</v>
      </c>
      <c r="C173" s="148">
        <v>2023</v>
      </c>
      <c r="D173" s="148">
        <v>4</v>
      </c>
      <c r="E173" s="148">
        <v>1401401</v>
      </c>
      <c r="F173" s="133" t="s">
        <v>96</v>
      </c>
      <c r="G173" s="133" t="s">
        <v>2555</v>
      </c>
      <c r="H173" s="133" t="s">
        <v>97</v>
      </c>
      <c r="I173" s="133" t="s">
        <v>98</v>
      </c>
      <c r="J173" s="148">
        <v>110002</v>
      </c>
      <c r="K173" s="133" t="s">
        <v>2556</v>
      </c>
      <c r="L173" s="133" t="s">
        <v>94</v>
      </c>
      <c r="M173" s="133" t="s">
        <v>95</v>
      </c>
      <c r="N173" s="134"/>
      <c r="O173" s="135">
        <v>11672</v>
      </c>
      <c r="P173" s="135">
        <v>11672</v>
      </c>
      <c r="Q173" s="134"/>
      <c r="R173" s="134"/>
      <c r="S173" s="135">
        <v>0</v>
      </c>
      <c r="T173" s="135">
        <v>11672</v>
      </c>
      <c r="U173" s="135">
        <v>100</v>
      </c>
      <c r="V173" t="str">
        <f t="shared" si="2"/>
        <v>1000</v>
      </c>
    </row>
    <row r="174" spans="1:22" ht="15.75" thickBot="1" x14ac:dyDescent="0.3">
      <c r="A174" s="148">
        <v>201988</v>
      </c>
      <c r="B174" s="133" t="s">
        <v>2554</v>
      </c>
      <c r="C174" s="148">
        <v>2023</v>
      </c>
      <c r="D174" s="148">
        <v>4</v>
      </c>
      <c r="E174" s="148">
        <v>1401401</v>
      </c>
      <c r="F174" s="133" t="s">
        <v>96</v>
      </c>
      <c r="G174" s="133" t="s">
        <v>2555</v>
      </c>
      <c r="H174" s="133" t="s">
        <v>97</v>
      </c>
      <c r="I174" s="133" t="s">
        <v>98</v>
      </c>
      <c r="J174" s="148">
        <v>110004</v>
      </c>
      <c r="K174" s="133" t="s">
        <v>2557</v>
      </c>
      <c r="L174" s="133" t="s">
        <v>94</v>
      </c>
      <c r="M174" s="133" t="s">
        <v>95</v>
      </c>
      <c r="N174" s="136"/>
      <c r="O174" s="137">
        <v>21930</v>
      </c>
      <c r="P174" s="137">
        <v>19561.330000000002</v>
      </c>
      <c r="Q174" s="136"/>
      <c r="R174" s="137">
        <v>2368.67</v>
      </c>
      <c r="S174" s="137">
        <v>0</v>
      </c>
      <c r="T174" s="137">
        <v>19561.330000000002</v>
      </c>
      <c r="U174" s="137">
        <v>89.198951208390326</v>
      </c>
      <c r="V174" t="str">
        <f t="shared" si="2"/>
        <v>1000</v>
      </c>
    </row>
    <row r="175" spans="1:22" ht="15.75" thickBot="1" x14ac:dyDescent="0.3">
      <c r="A175" s="148">
        <v>201988</v>
      </c>
      <c r="B175" s="133" t="s">
        <v>2554</v>
      </c>
      <c r="C175" s="148">
        <v>2023</v>
      </c>
      <c r="D175" s="148">
        <v>4</v>
      </c>
      <c r="E175" s="148">
        <v>1401401</v>
      </c>
      <c r="F175" s="133" t="s">
        <v>96</v>
      </c>
      <c r="G175" s="133" t="s">
        <v>2555</v>
      </c>
      <c r="H175" s="133" t="s">
        <v>97</v>
      </c>
      <c r="I175" s="133" t="s">
        <v>98</v>
      </c>
      <c r="J175" s="148">
        <v>110005</v>
      </c>
      <c r="K175" s="133" t="s">
        <v>2573</v>
      </c>
      <c r="L175" s="133" t="s">
        <v>94</v>
      </c>
      <c r="M175" s="133" t="s">
        <v>95</v>
      </c>
      <c r="N175" s="134"/>
      <c r="O175" s="134"/>
      <c r="P175" s="135">
        <v>-4194.54</v>
      </c>
      <c r="Q175" s="134"/>
      <c r="R175" s="135">
        <v>4194.54</v>
      </c>
      <c r="S175" s="135">
        <v>0</v>
      </c>
      <c r="T175" s="135">
        <v>-4194.54</v>
      </c>
      <c r="U175" s="139" t="s">
        <v>2565</v>
      </c>
      <c r="V175" t="str">
        <f t="shared" si="2"/>
        <v>1000</v>
      </c>
    </row>
    <row r="176" spans="1:22" ht="15.75" thickBot="1" x14ac:dyDescent="0.3">
      <c r="A176" s="148">
        <v>201988</v>
      </c>
      <c r="B176" s="133" t="s">
        <v>2554</v>
      </c>
      <c r="C176" s="148">
        <v>2023</v>
      </c>
      <c r="D176" s="148">
        <v>4</v>
      </c>
      <c r="E176" s="148">
        <v>1401401</v>
      </c>
      <c r="F176" s="133" t="s">
        <v>96</v>
      </c>
      <c r="G176" s="133" t="s">
        <v>2555</v>
      </c>
      <c r="H176" s="133" t="s">
        <v>97</v>
      </c>
      <c r="I176" s="133" t="s">
        <v>98</v>
      </c>
      <c r="J176" s="148">
        <v>310101</v>
      </c>
      <c r="K176" s="133" t="s">
        <v>117</v>
      </c>
      <c r="L176" s="133" t="s">
        <v>94</v>
      </c>
      <c r="M176" s="133" t="s">
        <v>95</v>
      </c>
      <c r="N176" s="136"/>
      <c r="O176" s="137">
        <v>7997</v>
      </c>
      <c r="P176" s="137">
        <v>6011.15</v>
      </c>
      <c r="Q176" s="136"/>
      <c r="R176" s="137">
        <v>1985.85</v>
      </c>
      <c r="S176" s="137">
        <v>0</v>
      </c>
      <c r="T176" s="137">
        <v>6011.15</v>
      </c>
      <c r="U176" s="137">
        <v>75.167562836063524</v>
      </c>
      <c r="V176" t="str">
        <f t="shared" si="2"/>
        <v>3000</v>
      </c>
    </row>
    <row r="177" spans="1:22" ht="15.75" thickBot="1" x14ac:dyDescent="0.3">
      <c r="A177" s="148">
        <v>201988</v>
      </c>
      <c r="B177" s="133" t="s">
        <v>2554</v>
      </c>
      <c r="C177" s="148">
        <v>2023</v>
      </c>
      <c r="D177" s="148">
        <v>4</v>
      </c>
      <c r="E177" s="148">
        <v>1401401</v>
      </c>
      <c r="F177" s="133" t="s">
        <v>96</v>
      </c>
      <c r="G177" s="133" t="s">
        <v>2555</v>
      </c>
      <c r="H177" s="133" t="s">
        <v>97</v>
      </c>
      <c r="I177" s="133" t="s">
        <v>98</v>
      </c>
      <c r="J177" s="148">
        <v>330102</v>
      </c>
      <c r="K177" s="133" t="s">
        <v>2558</v>
      </c>
      <c r="L177" s="133" t="s">
        <v>94</v>
      </c>
      <c r="M177" s="133" t="s">
        <v>95</v>
      </c>
      <c r="N177" s="134"/>
      <c r="O177" s="135">
        <v>609</v>
      </c>
      <c r="P177" s="135">
        <v>396.86</v>
      </c>
      <c r="Q177" s="134"/>
      <c r="R177" s="135">
        <v>212.14</v>
      </c>
      <c r="S177" s="135">
        <v>0</v>
      </c>
      <c r="T177" s="135">
        <v>396.86</v>
      </c>
      <c r="U177" s="135">
        <v>65.165845648604275</v>
      </c>
      <c r="V177" t="str">
        <f t="shared" si="2"/>
        <v>3000</v>
      </c>
    </row>
    <row r="178" spans="1:22" ht="15.75" thickBot="1" x14ac:dyDescent="0.3">
      <c r="A178" s="148">
        <v>201988</v>
      </c>
      <c r="B178" s="133" t="s">
        <v>2554</v>
      </c>
      <c r="C178" s="148">
        <v>2023</v>
      </c>
      <c r="D178" s="148">
        <v>4</v>
      </c>
      <c r="E178" s="148">
        <v>1401401</v>
      </c>
      <c r="F178" s="133" t="s">
        <v>96</v>
      </c>
      <c r="G178" s="133" t="s">
        <v>2555</v>
      </c>
      <c r="H178" s="133" t="s">
        <v>97</v>
      </c>
      <c r="I178" s="133" t="s">
        <v>98</v>
      </c>
      <c r="J178" s="148">
        <v>330103</v>
      </c>
      <c r="K178" s="133" t="s">
        <v>2575</v>
      </c>
      <c r="L178" s="133" t="s">
        <v>94</v>
      </c>
      <c r="M178" s="133" t="s">
        <v>95</v>
      </c>
      <c r="N178" s="136"/>
      <c r="O178" s="136"/>
      <c r="P178" s="137">
        <v>-157.29</v>
      </c>
      <c r="Q178" s="136"/>
      <c r="R178" s="137">
        <v>157.29</v>
      </c>
      <c r="S178" s="137">
        <v>0</v>
      </c>
      <c r="T178" s="137">
        <v>-157.29</v>
      </c>
      <c r="U178" s="138" t="s">
        <v>2565</v>
      </c>
      <c r="V178" t="str">
        <f t="shared" si="2"/>
        <v>3000</v>
      </c>
    </row>
    <row r="179" spans="1:22" ht="15.75" thickBot="1" x14ac:dyDescent="0.3">
      <c r="A179" s="148">
        <v>201988</v>
      </c>
      <c r="B179" s="133" t="s">
        <v>2554</v>
      </c>
      <c r="C179" s="148">
        <v>2023</v>
      </c>
      <c r="D179" s="148">
        <v>4</v>
      </c>
      <c r="E179" s="148">
        <v>1401401</v>
      </c>
      <c r="F179" s="133" t="s">
        <v>96</v>
      </c>
      <c r="G179" s="133" t="s">
        <v>2555</v>
      </c>
      <c r="H179" s="133" t="s">
        <v>97</v>
      </c>
      <c r="I179" s="133" t="s">
        <v>98</v>
      </c>
      <c r="J179" s="148">
        <v>340101</v>
      </c>
      <c r="K179" s="133" t="s">
        <v>2559</v>
      </c>
      <c r="L179" s="133" t="s">
        <v>94</v>
      </c>
      <c r="M179" s="133" t="s">
        <v>95</v>
      </c>
      <c r="N179" s="134"/>
      <c r="O179" s="135">
        <v>15622</v>
      </c>
      <c r="P179" s="135">
        <v>14438.67</v>
      </c>
      <c r="Q179" s="134"/>
      <c r="R179" s="135">
        <v>1183.33</v>
      </c>
      <c r="S179" s="135">
        <v>0</v>
      </c>
      <c r="T179" s="135">
        <v>14438.67</v>
      </c>
      <c r="U179" s="135">
        <v>92.425233644859816</v>
      </c>
      <c r="V179" t="str">
        <f t="shared" si="2"/>
        <v>3000</v>
      </c>
    </row>
    <row r="180" spans="1:22" ht="15.75" thickBot="1" x14ac:dyDescent="0.3">
      <c r="A180" s="148">
        <v>201988</v>
      </c>
      <c r="B180" s="133" t="s">
        <v>2554</v>
      </c>
      <c r="C180" s="148">
        <v>2023</v>
      </c>
      <c r="D180" s="148">
        <v>4</v>
      </c>
      <c r="E180" s="148">
        <v>1401401</v>
      </c>
      <c r="F180" s="133" t="s">
        <v>96</v>
      </c>
      <c r="G180" s="133" t="s">
        <v>2555</v>
      </c>
      <c r="H180" s="133" t="s">
        <v>97</v>
      </c>
      <c r="I180" s="133" t="s">
        <v>98</v>
      </c>
      <c r="J180" s="148">
        <v>350101</v>
      </c>
      <c r="K180" s="133" t="s">
        <v>2560</v>
      </c>
      <c r="L180" s="133" t="s">
        <v>94</v>
      </c>
      <c r="M180" s="133" t="s">
        <v>95</v>
      </c>
      <c r="N180" s="136"/>
      <c r="O180" s="137">
        <v>211</v>
      </c>
      <c r="P180" s="137">
        <v>137.86000000000001</v>
      </c>
      <c r="Q180" s="136"/>
      <c r="R180" s="137">
        <v>73.14</v>
      </c>
      <c r="S180" s="137">
        <v>0</v>
      </c>
      <c r="T180" s="137">
        <v>137.86000000000001</v>
      </c>
      <c r="U180" s="137">
        <v>65.33649289099526</v>
      </c>
      <c r="V180" t="str">
        <f t="shared" si="2"/>
        <v>3000</v>
      </c>
    </row>
    <row r="181" spans="1:22" ht="15.75" thickBot="1" x14ac:dyDescent="0.3">
      <c r="A181" s="148">
        <v>201988</v>
      </c>
      <c r="B181" s="133" t="s">
        <v>2554</v>
      </c>
      <c r="C181" s="148">
        <v>2023</v>
      </c>
      <c r="D181" s="148">
        <v>4</v>
      </c>
      <c r="E181" s="148">
        <v>1401401</v>
      </c>
      <c r="F181" s="133" t="s">
        <v>96</v>
      </c>
      <c r="G181" s="133" t="s">
        <v>2555</v>
      </c>
      <c r="H181" s="133" t="s">
        <v>97</v>
      </c>
      <c r="I181" s="133" t="s">
        <v>98</v>
      </c>
      <c r="J181" s="148">
        <v>360101</v>
      </c>
      <c r="K181" s="133" t="s">
        <v>2561</v>
      </c>
      <c r="L181" s="133" t="s">
        <v>94</v>
      </c>
      <c r="M181" s="133" t="s">
        <v>95</v>
      </c>
      <c r="N181" s="134"/>
      <c r="O181" s="135">
        <v>1102</v>
      </c>
      <c r="P181" s="135">
        <v>718.23</v>
      </c>
      <c r="Q181" s="134"/>
      <c r="R181" s="135">
        <v>383.77</v>
      </c>
      <c r="S181" s="135">
        <v>0</v>
      </c>
      <c r="T181" s="135">
        <v>718.23</v>
      </c>
      <c r="U181" s="135">
        <v>65.175136116152444</v>
      </c>
      <c r="V181" t="str">
        <f t="shared" si="2"/>
        <v>3000</v>
      </c>
    </row>
    <row r="182" spans="1:22" ht="15.75" thickBot="1" x14ac:dyDescent="0.3">
      <c r="A182" s="148">
        <v>201988</v>
      </c>
      <c r="B182" s="133" t="s">
        <v>2554</v>
      </c>
      <c r="C182" s="148">
        <v>2023</v>
      </c>
      <c r="D182" s="148">
        <v>4</v>
      </c>
      <c r="E182" s="148">
        <v>1401401</v>
      </c>
      <c r="F182" s="133" t="s">
        <v>96</v>
      </c>
      <c r="G182" s="133" t="s">
        <v>2555</v>
      </c>
      <c r="H182" s="133" t="s">
        <v>97</v>
      </c>
      <c r="I182" s="133" t="s">
        <v>98</v>
      </c>
      <c r="J182" s="148">
        <v>370101</v>
      </c>
      <c r="K182" s="133" t="s">
        <v>2562</v>
      </c>
      <c r="L182" s="133" t="s">
        <v>94</v>
      </c>
      <c r="M182" s="133" t="s">
        <v>95</v>
      </c>
      <c r="N182" s="136"/>
      <c r="O182" s="137">
        <v>1352</v>
      </c>
      <c r="P182" s="137">
        <v>977</v>
      </c>
      <c r="Q182" s="136"/>
      <c r="R182" s="137">
        <v>375</v>
      </c>
      <c r="S182" s="137">
        <v>0</v>
      </c>
      <c r="T182" s="137">
        <v>977</v>
      </c>
      <c r="U182" s="137">
        <v>72.26331360946746</v>
      </c>
      <c r="V182" t="str">
        <f t="shared" si="2"/>
        <v>3000</v>
      </c>
    </row>
    <row r="183" spans="1:22" ht="15.75" thickBot="1" x14ac:dyDescent="0.3">
      <c r="A183" s="148">
        <v>201988</v>
      </c>
      <c r="B183" s="133" t="s">
        <v>2554</v>
      </c>
      <c r="C183" s="148">
        <v>2023</v>
      </c>
      <c r="D183" s="148">
        <v>4</v>
      </c>
      <c r="E183" s="148">
        <v>1401401</v>
      </c>
      <c r="F183" s="133" t="s">
        <v>96</v>
      </c>
      <c r="G183" s="133" t="s">
        <v>2555</v>
      </c>
      <c r="H183" s="133" t="s">
        <v>97</v>
      </c>
      <c r="I183" s="133" t="s">
        <v>98</v>
      </c>
      <c r="J183" s="148">
        <v>430009</v>
      </c>
      <c r="K183" s="133" t="s">
        <v>2564</v>
      </c>
      <c r="L183" s="133" t="s">
        <v>94</v>
      </c>
      <c r="M183" s="133" t="s">
        <v>95</v>
      </c>
      <c r="N183" s="134"/>
      <c r="O183" s="135">
        <v>-12254</v>
      </c>
      <c r="P183" s="134"/>
      <c r="Q183" s="134"/>
      <c r="R183" s="134"/>
      <c r="S183" s="135">
        <v>-12254</v>
      </c>
      <c r="T183" s="135">
        <v>-12254</v>
      </c>
      <c r="U183" s="135">
        <v>-100</v>
      </c>
      <c r="V183" t="str">
        <f t="shared" si="2"/>
        <v>4000</v>
      </c>
    </row>
    <row r="184" spans="1:22" ht="15.75" thickBot="1" x14ac:dyDescent="0.3">
      <c r="A184" s="148">
        <v>201988</v>
      </c>
      <c r="B184" s="133" t="s">
        <v>2554</v>
      </c>
      <c r="C184" s="148">
        <v>2023</v>
      </c>
      <c r="D184" s="148">
        <v>4</v>
      </c>
      <c r="E184" s="148">
        <v>1401401</v>
      </c>
      <c r="F184" s="133" t="s">
        <v>96</v>
      </c>
      <c r="G184" s="133" t="s">
        <v>2555</v>
      </c>
      <c r="H184" s="133" t="s">
        <v>97</v>
      </c>
      <c r="I184" s="133" t="s">
        <v>98</v>
      </c>
      <c r="J184" s="148">
        <v>430010</v>
      </c>
      <c r="K184" s="133" t="s">
        <v>2566</v>
      </c>
      <c r="L184" s="133" t="s">
        <v>94</v>
      </c>
      <c r="M184" s="133" t="s">
        <v>95</v>
      </c>
      <c r="N184" s="136"/>
      <c r="O184" s="137">
        <v>4086</v>
      </c>
      <c r="P184" s="136"/>
      <c r="Q184" s="136"/>
      <c r="R184" s="136"/>
      <c r="S184" s="137">
        <v>4086</v>
      </c>
      <c r="T184" s="137">
        <v>4086</v>
      </c>
      <c r="U184" s="137">
        <v>100</v>
      </c>
      <c r="V184" t="str">
        <f t="shared" si="2"/>
        <v>4000</v>
      </c>
    </row>
    <row r="185" spans="1:22" ht="15.75" thickBot="1" x14ac:dyDescent="0.3">
      <c r="A185" s="148">
        <v>201988</v>
      </c>
      <c r="B185" s="133" t="s">
        <v>2554</v>
      </c>
      <c r="C185" s="148">
        <v>2023</v>
      </c>
      <c r="D185" s="148">
        <v>4</v>
      </c>
      <c r="E185" s="148">
        <v>1401401</v>
      </c>
      <c r="F185" s="133" t="s">
        <v>96</v>
      </c>
      <c r="G185" s="133" t="s">
        <v>2555</v>
      </c>
      <c r="H185" s="133" t="s">
        <v>97</v>
      </c>
      <c r="I185" s="133" t="s">
        <v>98</v>
      </c>
      <c r="J185" s="148">
        <v>510010</v>
      </c>
      <c r="K185" s="133" t="s">
        <v>2576</v>
      </c>
      <c r="L185" s="133" t="s">
        <v>94</v>
      </c>
      <c r="M185" s="133" t="s">
        <v>95</v>
      </c>
      <c r="N185" s="134"/>
      <c r="O185" s="135">
        <v>31000</v>
      </c>
      <c r="P185" s="134"/>
      <c r="Q185" s="134"/>
      <c r="R185" s="134"/>
      <c r="S185" s="135">
        <v>31000</v>
      </c>
      <c r="T185" s="135">
        <v>31000</v>
      </c>
      <c r="U185" s="135">
        <v>100</v>
      </c>
      <c r="V185" t="str">
        <f t="shared" si="2"/>
        <v>5000</v>
      </c>
    </row>
    <row r="186" spans="1:22" ht="15.75" thickBot="1" x14ac:dyDescent="0.3">
      <c r="A186" s="148">
        <v>201988</v>
      </c>
      <c r="B186" s="133" t="s">
        <v>2554</v>
      </c>
      <c r="C186" s="148">
        <v>2023</v>
      </c>
      <c r="D186" s="148">
        <v>4</v>
      </c>
      <c r="E186" s="148">
        <v>1401401</v>
      </c>
      <c r="F186" s="133" t="s">
        <v>96</v>
      </c>
      <c r="G186" s="133" t="s">
        <v>2555</v>
      </c>
      <c r="H186" s="133" t="s">
        <v>97</v>
      </c>
      <c r="I186" s="133" t="s">
        <v>98</v>
      </c>
      <c r="J186" s="148">
        <v>580030</v>
      </c>
      <c r="K186" s="133" t="s">
        <v>2568</v>
      </c>
      <c r="L186" s="133" t="s">
        <v>94</v>
      </c>
      <c r="M186" s="133" t="s">
        <v>95</v>
      </c>
      <c r="N186" s="136"/>
      <c r="O186" s="137">
        <v>25000</v>
      </c>
      <c r="P186" s="136"/>
      <c r="Q186" s="136"/>
      <c r="R186" s="136"/>
      <c r="S186" s="137">
        <v>25000</v>
      </c>
      <c r="T186" s="137">
        <v>25000</v>
      </c>
      <c r="U186" s="137">
        <v>100</v>
      </c>
      <c r="V186" t="str">
        <f t="shared" si="2"/>
        <v>5000</v>
      </c>
    </row>
    <row r="187" spans="1:22" ht="15.75" thickBot="1" x14ac:dyDescent="0.3">
      <c r="A187" s="148">
        <v>201988</v>
      </c>
      <c r="B187" s="133" t="s">
        <v>2554</v>
      </c>
      <c r="C187" s="148">
        <v>2023</v>
      </c>
      <c r="D187" s="148">
        <v>4</v>
      </c>
      <c r="E187" s="148">
        <v>1401401</v>
      </c>
      <c r="F187" s="133" t="s">
        <v>175</v>
      </c>
      <c r="G187" s="133" t="s">
        <v>2555</v>
      </c>
      <c r="H187" s="133" t="s">
        <v>97</v>
      </c>
      <c r="I187" s="133" t="s">
        <v>98</v>
      </c>
      <c r="J187" s="148">
        <v>190004</v>
      </c>
      <c r="K187" s="133" t="s">
        <v>2570</v>
      </c>
      <c r="L187" s="133" t="s">
        <v>94</v>
      </c>
      <c r="M187" s="133" t="s">
        <v>95</v>
      </c>
      <c r="N187" s="134"/>
      <c r="O187" s="135">
        <v>2740</v>
      </c>
      <c r="P187" s="135">
        <v>2740</v>
      </c>
      <c r="Q187" s="134"/>
      <c r="R187" s="134"/>
      <c r="S187" s="135">
        <v>0</v>
      </c>
      <c r="T187" s="135">
        <v>2740</v>
      </c>
      <c r="U187" s="135">
        <v>100</v>
      </c>
      <c r="V187" t="str">
        <f t="shared" si="2"/>
        <v>1000</v>
      </c>
    </row>
    <row r="188" spans="1:22" ht="15.75" thickBot="1" x14ac:dyDescent="0.3">
      <c r="A188" s="148">
        <v>201988</v>
      </c>
      <c r="B188" s="133" t="s">
        <v>2554</v>
      </c>
      <c r="C188" s="148">
        <v>2023</v>
      </c>
      <c r="D188" s="148">
        <v>4</v>
      </c>
      <c r="E188" s="148">
        <v>1401401</v>
      </c>
      <c r="F188" s="133" t="s">
        <v>175</v>
      </c>
      <c r="G188" s="133" t="s">
        <v>2555</v>
      </c>
      <c r="H188" s="133" t="s">
        <v>97</v>
      </c>
      <c r="I188" s="133" t="s">
        <v>98</v>
      </c>
      <c r="J188" s="148">
        <v>310101</v>
      </c>
      <c r="K188" s="133" t="s">
        <v>117</v>
      </c>
      <c r="L188" s="133" t="s">
        <v>94</v>
      </c>
      <c r="M188" s="133" t="s">
        <v>95</v>
      </c>
      <c r="N188" s="136"/>
      <c r="O188" s="137">
        <v>524</v>
      </c>
      <c r="P188" s="137">
        <v>524</v>
      </c>
      <c r="Q188" s="136"/>
      <c r="R188" s="136"/>
      <c r="S188" s="137">
        <v>0</v>
      </c>
      <c r="T188" s="137">
        <v>524</v>
      </c>
      <c r="U188" s="137">
        <v>100</v>
      </c>
      <c r="V188" t="str">
        <f t="shared" si="2"/>
        <v>3000</v>
      </c>
    </row>
    <row r="189" spans="1:22" ht="15.75" thickBot="1" x14ac:dyDescent="0.3">
      <c r="A189" s="148">
        <v>201988</v>
      </c>
      <c r="B189" s="133" t="s">
        <v>2554</v>
      </c>
      <c r="C189" s="148">
        <v>2023</v>
      </c>
      <c r="D189" s="148">
        <v>4</v>
      </c>
      <c r="E189" s="148">
        <v>1401401</v>
      </c>
      <c r="F189" s="133" t="s">
        <v>175</v>
      </c>
      <c r="G189" s="133" t="s">
        <v>2555</v>
      </c>
      <c r="H189" s="133" t="s">
        <v>97</v>
      </c>
      <c r="I189" s="133" t="s">
        <v>98</v>
      </c>
      <c r="J189" s="148">
        <v>330102</v>
      </c>
      <c r="K189" s="133" t="s">
        <v>2558</v>
      </c>
      <c r="L189" s="133" t="s">
        <v>94</v>
      </c>
      <c r="M189" s="133" t="s">
        <v>95</v>
      </c>
      <c r="N189" s="134"/>
      <c r="O189" s="135">
        <v>40</v>
      </c>
      <c r="P189" s="135">
        <v>40</v>
      </c>
      <c r="Q189" s="134"/>
      <c r="R189" s="134"/>
      <c r="S189" s="135">
        <v>0</v>
      </c>
      <c r="T189" s="135">
        <v>40</v>
      </c>
      <c r="U189" s="135">
        <v>100</v>
      </c>
      <c r="V189" t="str">
        <f t="shared" si="2"/>
        <v>3000</v>
      </c>
    </row>
    <row r="190" spans="1:22" ht="15.75" thickBot="1" x14ac:dyDescent="0.3">
      <c r="A190" s="148">
        <v>201988</v>
      </c>
      <c r="B190" s="133" t="s">
        <v>2554</v>
      </c>
      <c r="C190" s="148">
        <v>2023</v>
      </c>
      <c r="D190" s="148">
        <v>4</v>
      </c>
      <c r="E190" s="148">
        <v>1401401</v>
      </c>
      <c r="F190" s="133" t="s">
        <v>175</v>
      </c>
      <c r="G190" s="133" t="s">
        <v>2555</v>
      </c>
      <c r="H190" s="133" t="s">
        <v>97</v>
      </c>
      <c r="I190" s="133" t="s">
        <v>98</v>
      </c>
      <c r="J190" s="148">
        <v>350101</v>
      </c>
      <c r="K190" s="133" t="s">
        <v>2560</v>
      </c>
      <c r="L190" s="133" t="s">
        <v>94</v>
      </c>
      <c r="M190" s="133" t="s">
        <v>95</v>
      </c>
      <c r="N190" s="136"/>
      <c r="O190" s="137">
        <v>14</v>
      </c>
      <c r="P190" s="137">
        <v>14</v>
      </c>
      <c r="Q190" s="136"/>
      <c r="R190" s="136"/>
      <c r="S190" s="137">
        <v>0</v>
      </c>
      <c r="T190" s="137">
        <v>14</v>
      </c>
      <c r="U190" s="137">
        <v>100</v>
      </c>
      <c r="V190" t="str">
        <f t="shared" si="2"/>
        <v>3000</v>
      </c>
    </row>
    <row r="191" spans="1:22" ht="15.75" thickBot="1" x14ac:dyDescent="0.3">
      <c r="A191" s="148">
        <v>201988</v>
      </c>
      <c r="B191" s="133" t="s">
        <v>2554</v>
      </c>
      <c r="C191" s="148">
        <v>2023</v>
      </c>
      <c r="D191" s="148">
        <v>4</v>
      </c>
      <c r="E191" s="148">
        <v>1401401</v>
      </c>
      <c r="F191" s="133" t="s">
        <v>175</v>
      </c>
      <c r="G191" s="133" t="s">
        <v>2555</v>
      </c>
      <c r="H191" s="133" t="s">
        <v>97</v>
      </c>
      <c r="I191" s="133" t="s">
        <v>98</v>
      </c>
      <c r="J191" s="148">
        <v>360101</v>
      </c>
      <c r="K191" s="133" t="s">
        <v>2561</v>
      </c>
      <c r="L191" s="133" t="s">
        <v>94</v>
      </c>
      <c r="M191" s="133" t="s">
        <v>95</v>
      </c>
      <c r="N191" s="134"/>
      <c r="O191" s="135">
        <v>73</v>
      </c>
      <c r="P191" s="135">
        <v>73</v>
      </c>
      <c r="Q191" s="134"/>
      <c r="R191" s="134"/>
      <c r="S191" s="135">
        <v>0</v>
      </c>
      <c r="T191" s="135">
        <v>73</v>
      </c>
      <c r="U191" s="135">
        <v>100</v>
      </c>
      <c r="V191" t="str">
        <f t="shared" si="2"/>
        <v>3000</v>
      </c>
    </row>
    <row r="192" spans="1:22" ht="15.75" thickBot="1" x14ac:dyDescent="0.3">
      <c r="A192" s="148">
        <v>201988</v>
      </c>
      <c r="B192" s="133" t="s">
        <v>2554</v>
      </c>
      <c r="C192" s="148">
        <v>2023</v>
      </c>
      <c r="D192" s="148">
        <v>4</v>
      </c>
      <c r="E192" s="148">
        <v>1401401</v>
      </c>
      <c r="F192" s="133" t="s">
        <v>146</v>
      </c>
      <c r="G192" s="133" t="s">
        <v>2555</v>
      </c>
      <c r="H192" s="133" t="s">
        <v>97</v>
      </c>
      <c r="I192" s="133" t="s">
        <v>98</v>
      </c>
      <c r="J192" s="148">
        <v>130004</v>
      </c>
      <c r="K192" s="133" t="s">
        <v>2569</v>
      </c>
      <c r="L192" s="133" t="s">
        <v>94</v>
      </c>
      <c r="M192" s="133" t="s">
        <v>95</v>
      </c>
      <c r="N192" s="136"/>
      <c r="O192" s="137">
        <v>410</v>
      </c>
      <c r="P192" s="137">
        <v>410</v>
      </c>
      <c r="Q192" s="136"/>
      <c r="R192" s="136"/>
      <c r="S192" s="137">
        <v>0</v>
      </c>
      <c r="T192" s="137">
        <v>410</v>
      </c>
      <c r="U192" s="137">
        <v>100</v>
      </c>
      <c r="V192" t="str">
        <f t="shared" si="2"/>
        <v>1000</v>
      </c>
    </row>
    <row r="193" spans="1:22" ht="15.75" thickBot="1" x14ac:dyDescent="0.3">
      <c r="A193" s="148">
        <v>201988</v>
      </c>
      <c r="B193" s="133" t="s">
        <v>2554</v>
      </c>
      <c r="C193" s="148">
        <v>2023</v>
      </c>
      <c r="D193" s="148">
        <v>4</v>
      </c>
      <c r="E193" s="148">
        <v>1401401</v>
      </c>
      <c r="F193" s="133" t="s">
        <v>146</v>
      </c>
      <c r="G193" s="133" t="s">
        <v>2555</v>
      </c>
      <c r="H193" s="133" t="s">
        <v>97</v>
      </c>
      <c r="I193" s="133" t="s">
        <v>98</v>
      </c>
      <c r="J193" s="148">
        <v>310101</v>
      </c>
      <c r="K193" s="133" t="s">
        <v>117</v>
      </c>
      <c r="L193" s="133" t="s">
        <v>94</v>
      </c>
      <c r="M193" s="133" t="s">
        <v>95</v>
      </c>
      <c r="N193" s="134"/>
      <c r="O193" s="135">
        <v>79</v>
      </c>
      <c r="P193" s="135">
        <v>79</v>
      </c>
      <c r="Q193" s="134"/>
      <c r="R193" s="134"/>
      <c r="S193" s="135">
        <v>0</v>
      </c>
      <c r="T193" s="135">
        <v>79</v>
      </c>
      <c r="U193" s="135">
        <v>100</v>
      </c>
      <c r="V193" t="str">
        <f t="shared" si="2"/>
        <v>3000</v>
      </c>
    </row>
    <row r="194" spans="1:22" ht="15.75" thickBot="1" x14ac:dyDescent="0.3">
      <c r="A194" s="148">
        <v>201988</v>
      </c>
      <c r="B194" s="133" t="s">
        <v>2554</v>
      </c>
      <c r="C194" s="148">
        <v>2023</v>
      </c>
      <c r="D194" s="148">
        <v>4</v>
      </c>
      <c r="E194" s="148">
        <v>1401401</v>
      </c>
      <c r="F194" s="133" t="s">
        <v>146</v>
      </c>
      <c r="G194" s="133" t="s">
        <v>2555</v>
      </c>
      <c r="H194" s="133" t="s">
        <v>97</v>
      </c>
      <c r="I194" s="133" t="s">
        <v>98</v>
      </c>
      <c r="J194" s="148">
        <v>330102</v>
      </c>
      <c r="K194" s="133" t="s">
        <v>2558</v>
      </c>
      <c r="L194" s="133" t="s">
        <v>94</v>
      </c>
      <c r="M194" s="133" t="s">
        <v>95</v>
      </c>
      <c r="N194" s="136"/>
      <c r="O194" s="137">
        <v>6</v>
      </c>
      <c r="P194" s="137">
        <v>6</v>
      </c>
      <c r="Q194" s="136"/>
      <c r="R194" s="136"/>
      <c r="S194" s="137">
        <v>0</v>
      </c>
      <c r="T194" s="137">
        <v>6</v>
      </c>
      <c r="U194" s="137">
        <v>100</v>
      </c>
      <c r="V194" t="str">
        <f t="shared" si="2"/>
        <v>3000</v>
      </c>
    </row>
    <row r="195" spans="1:22" ht="15.75" thickBot="1" x14ac:dyDescent="0.3">
      <c r="A195" s="148">
        <v>201988</v>
      </c>
      <c r="B195" s="133" t="s">
        <v>2554</v>
      </c>
      <c r="C195" s="148">
        <v>2023</v>
      </c>
      <c r="D195" s="148">
        <v>4</v>
      </c>
      <c r="E195" s="148">
        <v>1401401</v>
      </c>
      <c r="F195" s="133" t="s">
        <v>146</v>
      </c>
      <c r="G195" s="133" t="s">
        <v>2555</v>
      </c>
      <c r="H195" s="133" t="s">
        <v>97</v>
      </c>
      <c r="I195" s="133" t="s">
        <v>98</v>
      </c>
      <c r="J195" s="148">
        <v>350101</v>
      </c>
      <c r="K195" s="133" t="s">
        <v>2560</v>
      </c>
      <c r="L195" s="133" t="s">
        <v>94</v>
      </c>
      <c r="M195" s="133" t="s">
        <v>95</v>
      </c>
      <c r="N195" s="134"/>
      <c r="O195" s="135">
        <v>3</v>
      </c>
      <c r="P195" s="135">
        <v>3</v>
      </c>
      <c r="Q195" s="134"/>
      <c r="R195" s="134"/>
      <c r="S195" s="135">
        <v>0</v>
      </c>
      <c r="T195" s="135">
        <v>3</v>
      </c>
      <c r="U195" s="135">
        <v>100</v>
      </c>
      <c r="V195" t="str">
        <f t="shared" si="2"/>
        <v>3000</v>
      </c>
    </row>
    <row r="196" spans="1:22" ht="15.75" thickBot="1" x14ac:dyDescent="0.3">
      <c r="A196" s="148">
        <v>201988</v>
      </c>
      <c r="B196" s="133" t="s">
        <v>2554</v>
      </c>
      <c r="C196" s="148">
        <v>2023</v>
      </c>
      <c r="D196" s="148">
        <v>4</v>
      </c>
      <c r="E196" s="148">
        <v>1401401</v>
      </c>
      <c r="F196" s="133" t="s">
        <v>146</v>
      </c>
      <c r="G196" s="133" t="s">
        <v>2555</v>
      </c>
      <c r="H196" s="133" t="s">
        <v>97</v>
      </c>
      <c r="I196" s="133" t="s">
        <v>98</v>
      </c>
      <c r="J196" s="148">
        <v>360101</v>
      </c>
      <c r="K196" s="133" t="s">
        <v>2561</v>
      </c>
      <c r="L196" s="133" t="s">
        <v>94</v>
      </c>
      <c r="M196" s="133" t="s">
        <v>95</v>
      </c>
      <c r="N196" s="136"/>
      <c r="O196" s="137">
        <v>11</v>
      </c>
      <c r="P196" s="137">
        <v>11</v>
      </c>
      <c r="Q196" s="136"/>
      <c r="R196" s="136"/>
      <c r="S196" s="137">
        <v>0</v>
      </c>
      <c r="T196" s="137">
        <v>11</v>
      </c>
      <c r="U196" s="137">
        <v>100</v>
      </c>
      <c r="V196" t="str">
        <f t="shared" si="2"/>
        <v>3000</v>
      </c>
    </row>
    <row r="197" spans="1:22" ht="15.75" thickBot="1" x14ac:dyDescent="0.3">
      <c r="A197" s="148">
        <v>201988</v>
      </c>
      <c r="B197" s="133" t="s">
        <v>2554</v>
      </c>
      <c r="C197" s="148">
        <v>2023</v>
      </c>
      <c r="D197" s="148">
        <v>4</v>
      </c>
      <c r="E197" s="148">
        <v>1401401</v>
      </c>
      <c r="F197" s="133" t="s">
        <v>211</v>
      </c>
      <c r="G197" s="133" t="s">
        <v>2555</v>
      </c>
      <c r="H197" s="133" t="s">
        <v>97</v>
      </c>
      <c r="I197" s="133" t="s">
        <v>98</v>
      </c>
      <c r="J197" s="148">
        <v>731001</v>
      </c>
      <c r="K197" s="133" t="s">
        <v>2571</v>
      </c>
      <c r="L197" s="133" t="s">
        <v>94</v>
      </c>
      <c r="M197" s="133" t="s">
        <v>95</v>
      </c>
      <c r="N197" s="134"/>
      <c r="O197" s="135">
        <v>13144</v>
      </c>
      <c r="P197" s="134"/>
      <c r="Q197" s="134"/>
      <c r="R197" s="135">
        <v>826.78</v>
      </c>
      <c r="S197" s="135">
        <v>12317.22</v>
      </c>
      <c r="T197" s="135">
        <v>12317.22</v>
      </c>
      <c r="U197" s="135">
        <v>93.709829580036512</v>
      </c>
      <c r="V197" t="str">
        <f t="shared" si="2"/>
        <v>7000</v>
      </c>
    </row>
    <row r="198" spans="1:22" ht="15.75" thickBot="1" x14ac:dyDescent="0.3">
      <c r="A198" s="148">
        <v>201988</v>
      </c>
      <c r="B198" s="133" t="s">
        <v>2554</v>
      </c>
      <c r="C198" s="148">
        <v>2023</v>
      </c>
      <c r="D198" s="148">
        <v>4</v>
      </c>
      <c r="E198" s="148">
        <v>1465801</v>
      </c>
      <c r="F198" s="133" t="s">
        <v>96</v>
      </c>
      <c r="G198" s="133" t="s">
        <v>2555</v>
      </c>
      <c r="H198" s="133" t="s">
        <v>97</v>
      </c>
      <c r="I198" s="133" t="s">
        <v>98</v>
      </c>
      <c r="J198" s="148">
        <v>110002</v>
      </c>
      <c r="K198" s="133" t="s">
        <v>2556</v>
      </c>
      <c r="L198" s="133" t="s">
        <v>94</v>
      </c>
      <c r="M198" s="133" t="s">
        <v>95</v>
      </c>
      <c r="N198" s="136"/>
      <c r="O198" s="137">
        <v>25946</v>
      </c>
      <c r="P198" s="137">
        <v>25946</v>
      </c>
      <c r="Q198" s="136"/>
      <c r="R198" s="136"/>
      <c r="S198" s="137">
        <v>0</v>
      </c>
      <c r="T198" s="137">
        <v>25946</v>
      </c>
      <c r="U198" s="137">
        <v>100</v>
      </c>
      <c r="V198" t="str">
        <f t="shared" si="2"/>
        <v>1000</v>
      </c>
    </row>
    <row r="199" spans="1:22" ht="15.75" thickBot="1" x14ac:dyDescent="0.3">
      <c r="A199" s="148">
        <v>201988</v>
      </c>
      <c r="B199" s="133" t="s">
        <v>2554</v>
      </c>
      <c r="C199" s="148">
        <v>2023</v>
      </c>
      <c r="D199" s="148">
        <v>4</v>
      </c>
      <c r="E199" s="148">
        <v>1465801</v>
      </c>
      <c r="F199" s="133" t="s">
        <v>96</v>
      </c>
      <c r="G199" s="133" t="s">
        <v>2555</v>
      </c>
      <c r="H199" s="133" t="s">
        <v>97</v>
      </c>
      <c r="I199" s="133" t="s">
        <v>98</v>
      </c>
      <c r="J199" s="148">
        <v>110004</v>
      </c>
      <c r="K199" s="133" t="s">
        <v>2557</v>
      </c>
      <c r="L199" s="133" t="s">
        <v>94</v>
      </c>
      <c r="M199" s="133" t="s">
        <v>95</v>
      </c>
      <c r="N199" s="134"/>
      <c r="O199" s="135">
        <v>19792</v>
      </c>
      <c r="P199" s="135">
        <v>18843</v>
      </c>
      <c r="Q199" s="134"/>
      <c r="R199" s="135">
        <v>949</v>
      </c>
      <c r="S199" s="135">
        <v>0</v>
      </c>
      <c r="T199" s="135">
        <v>18843</v>
      </c>
      <c r="U199" s="135">
        <v>95.205133387227164</v>
      </c>
      <c r="V199" t="str">
        <f t="shared" si="2"/>
        <v>1000</v>
      </c>
    </row>
    <row r="200" spans="1:22" ht="15.75" thickBot="1" x14ac:dyDescent="0.3">
      <c r="A200" s="148">
        <v>201988</v>
      </c>
      <c r="B200" s="133" t="s">
        <v>2554</v>
      </c>
      <c r="C200" s="148">
        <v>2023</v>
      </c>
      <c r="D200" s="148">
        <v>4</v>
      </c>
      <c r="E200" s="148">
        <v>1465801</v>
      </c>
      <c r="F200" s="133" t="s">
        <v>96</v>
      </c>
      <c r="G200" s="133" t="s">
        <v>2555</v>
      </c>
      <c r="H200" s="133" t="s">
        <v>97</v>
      </c>
      <c r="I200" s="133" t="s">
        <v>98</v>
      </c>
      <c r="J200" s="148">
        <v>110005</v>
      </c>
      <c r="K200" s="133" t="s">
        <v>2573</v>
      </c>
      <c r="L200" s="133" t="s">
        <v>94</v>
      </c>
      <c r="M200" s="133" t="s">
        <v>95</v>
      </c>
      <c r="N200" s="136"/>
      <c r="O200" s="137">
        <v>18267</v>
      </c>
      <c r="P200" s="137">
        <v>18267</v>
      </c>
      <c r="Q200" s="136"/>
      <c r="R200" s="136"/>
      <c r="S200" s="137">
        <v>0</v>
      </c>
      <c r="T200" s="137">
        <v>18267</v>
      </c>
      <c r="U200" s="137">
        <v>100</v>
      </c>
      <c r="V200" t="str">
        <f t="shared" ref="V200:V263" si="3">LEFT(J200,1)&amp;"000"</f>
        <v>1000</v>
      </c>
    </row>
    <row r="201" spans="1:22" ht="15.75" thickBot="1" x14ac:dyDescent="0.3">
      <c r="A201" s="148">
        <v>201988</v>
      </c>
      <c r="B201" s="133" t="s">
        <v>2554</v>
      </c>
      <c r="C201" s="148">
        <v>2023</v>
      </c>
      <c r="D201" s="148">
        <v>4</v>
      </c>
      <c r="E201" s="148">
        <v>1465801</v>
      </c>
      <c r="F201" s="133" t="s">
        <v>96</v>
      </c>
      <c r="G201" s="133" t="s">
        <v>2555</v>
      </c>
      <c r="H201" s="133" t="s">
        <v>97</v>
      </c>
      <c r="I201" s="133" t="s">
        <v>98</v>
      </c>
      <c r="J201" s="148">
        <v>310101</v>
      </c>
      <c r="K201" s="133" t="s">
        <v>117</v>
      </c>
      <c r="L201" s="133" t="s">
        <v>94</v>
      </c>
      <c r="M201" s="133" t="s">
        <v>95</v>
      </c>
      <c r="N201" s="134"/>
      <c r="O201" s="135">
        <v>8758</v>
      </c>
      <c r="P201" s="135">
        <v>8576.74</v>
      </c>
      <c r="Q201" s="134"/>
      <c r="R201" s="135">
        <v>181.26</v>
      </c>
      <c r="S201" s="135">
        <v>0</v>
      </c>
      <c r="T201" s="135">
        <v>8576.74</v>
      </c>
      <c r="U201" s="135">
        <v>97.930349394838998</v>
      </c>
      <c r="V201" t="str">
        <f t="shared" si="3"/>
        <v>3000</v>
      </c>
    </row>
    <row r="202" spans="1:22" ht="15.75" thickBot="1" x14ac:dyDescent="0.3">
      <c r="A202" s="148">
        <v>201988</v>
      </c>
      <c r="B202" s="133" t="s">
        <v>2554</v>
      </c>
      <c r="C202" s="148">
        <v>2023</v>
      </c>
      <c r="D202" s="148">
        <v>4</v>
      </c>
      <c r="E202" s="148">
        <v>1465801</v>
      </c>
      <c r="F202" s="133" t="s">
        <v>96</v>
      </c>
      <c r="G202" s="133" t="s">
        <v>2555</v>
      </c>
      <c r="H202" s="133" t="s">
        <v>97</v>
      </c>
      <c r="I202" s="133" t="s">
        <v>98</v>
      </c>
      <c r="J202" s="148">
        <v>330101</v>
      </c>
      <c r="K202" s="133" t="s">
        <v>2574</v>
      </c>
      <c r="L202" s="133" t="s">
        <v>94</v>
      </c>
      <c r="M202" s="133" t="s">
        <v>95</v>
      </c>
      <c r="N202" s="136"/>
      <c r="O202" s="137">
        <v>21</v>
      </c>
      <c r="P202" s="137">
        <v>21</v>
      </c>
      <c r="Q202" s="136"/>
      <c r="R202" s="136"/>
      <c r="S202" s="137">
        <v>0</v>
      </c>
      <c r="T202" s="137">
        <v>21</v>
      </c>
      <c r="U202" s="137">
        <v>100</v>
      </c>
      <c r="V202" t="str">
        <f t="shared" si="3"/>
        <v>3000</v>
      </c>
    </row>
    <row r="203" spans="1:22" ht="15.75" thickBot="1" x14ac:dyDescent="0.3">
      <c r="A203" s="148">
        <v>201988</v>
      </c>
      <c r="B203" s="133" t="s">
        <v>2554</v>
      </c>
      <c r="C203" s="148">
        <v>2023</v>
      </c>
      <c r="D203" s="148">
        <v>4</v>
      </c>
      <c r="E203" s="148">
        <v>1465801</v>
      </c>
      <c r="F203" s="133" t="s">
        <v>96</v>
      </c>
      <c r="G203" s="133" t="s">
        <v>2555</v>
      </c>
      <c r="H203" s="133" t="s">
        <v>97</v>
      </c>
      <c r="I203" s="133" t="s">
        <v>98</v>
      </c>
      <c r="J203" s="148">
        <v>330102</v>
      </c>
      <c r="K203" s="133" t="s">
        <v>2558</v>
      </c>
      <c r="L203" s="133" t="s">
        <v>94</v>
      </c>
      <c r="M203" s="133" t="s">
        <v>95</v>
      </c>
      <c r="N203" s="134"/>
      <c r="O203" s="135">
        <v>928</v>
      </c>
      <c r="P203" s="135">
        <v>916.95</v>
      </c>
      <c r="Q203" s="134"/>
      <c r="R203" s="135">
        <v>11.05</v>
      </c>
      <c r="S203" s="135">
        <v>0</v>
      </c>
      <c r="T203" s="135">
        <v>916.95</v>
      </c>
      <c r="U203" s="135">
        <v>98.809267241379317</v>
      </c>
      <c r="V203" t="str">
        <f t="shared" si="3"/>
        <v>3000</v>
      </c>
    </row>
    <row r="204" spans="1:22" ht="15.75" thickBot="1" x14ac:dyDescent="0.3">
      <c r="A204" s="148">
        <v>201988</v>
      </c>
      <c r="B204" s="133" t="s">
        <v>2554</v>
      </c>
      <c r="C204" s="148">
        <v>2023</v>
      </c>
      <c r="D204" s="148">
        <v>4</v>
      </c>
      <c r="E204" s="148">
        <v>1465801</v>
      </c>
      <c r="F204" s="133" t="s">
        <v>96</v>
      </c>
      <c r="G204" s="133" t="s">
        <v>2555</v>
      </c>
      <c r="H204" s="133" t="s">
        <v>97</v>
      </c>
      <c r="I204" s="133" t="s">
        <v>98</v>
      </c>
      <c r="J204" s="148">
        <v>330103</v>
      </c>
      <c r="K204" s="133" t="s">
        <v>2575</v>
      </c>
      <c r="L204" s="133" t="s">
        <v>94</v>
      </c>
      <c r="M204" s="133" t="s">
        <v>95</v>
      </c>
      <c r="N204" s="136"/>
      <c r="O204" s="137">
        <v>685</v>
      </c>
      <c r="P204" s="137">
        <v>685</v>
      </c>
      <c r="Q204" s="136"/>
      <c r="R204" s="136"/>
      <c r="S204" s="137">
        <v>0</v>
      </c>
      <c r="T204" s="137">
        <v>685</v>
      </c>
      <c r="U204" s="137">
        <v>100</v>
      </c>
      <c r="V204" t="str">
        <f t="shared" si="3"/>
        <v>3000</v>
      </c>
    </row>
    <row r="205" spans="1:22" ht="15.75" thickBot="1" x14ac:dyDescent="0.3">
      <c r="A205" s="148">
        <v>201988</v>
      </c>
      <c r="B205" s="133" t="s">
        <v>2554</v>
      </c>
      <c r="C205" s="148">
        <v>2023</v>
      </c>
      <c r="D205" s="148">
        <v>4</v>
      </c>
      <c r="E205" s="148">
        <v>1465801</v>
      </c>
      <c r="F205" s="133" t="s">
        <v>96</v>
      </c>
      <c r="G205" s="133" t="s">
        <v>2555</v>
      </c>
      <c r="H205" s="133" t="s">
        <v>97</v>
      </c>
      <c r="I205" s="133" t="s">
        <v>98</v>
      </c>
      <c r="J205" s="148">
        <v>340101</v>
      </c>
      <c r="K205" s="133" t="s">
        <v>2559</v>
      </c>
      <c r="L205" s="133" t="s">
        <v>94</v>
      </c>
      <c r="M205" s="133" t="s">
        <v>95</v>
      </c>
      <c r="N205" s="134"/>
      <c r="O205" s="135">
        <v>15159</v>
      </c>
      <c r="P205" s="135">
        <v>15159</v>
      </c>
      <c r="Q205" s="134"/>
      <c r="R205" s="134"/>
      <c r="S205" s="135">
        <v>0</v>
      </c>
      <c r="T205" s="135">
        <v>15159</v>
      </c>
      <c r="U205" s="135">
        <v>100</v>
      </c>
      <c r="V205" t="str">
        <f t="shared" si="3"/>
        <v>3000</v>
      </c>
    </row>
    <row r="206" spans="1:22" ht="15.75" thickBot="1" x14ac:dyDescent="0.3">
      <c r="A206" s="148">
        <v>201988</v>
      </c>
      <c r="B206" s="133" t="s">
        <v>2554</v>
      </c>
      <c r="C206" s="148">
        <v>2023</v>
      </c>
      <c r="D206" s="148">
        <v>4</v>
      </c>
      <c r="E206" s="148">
        <v>1465801</v>
      </c>
      <c r="F206" s="133" t="s">
        <v>96</v>
      </c>
      <c r="G206" s="133" t="s">
        <v>2555</v>
      </c>
      <c r="H206" s="133" t="s">
        <v>97</v>
      </c>
      <c r="I206" s="133" t="s">
        <v>98</v>
      </c>
      <c r="J206" s="148">
        <v>350101</v>
      </c>
      <c r="K206" s="133" t="s">
        <v>2560</v>
      </c>
      <c r="L206" s="133" t="s">
        <v>94</v>
      </c>
      <c r="M206" s="133" t="s">
        <v>95</v>
      </c>
      <c r="N206" s="136"/>
      <c r="O206" s="137">
        <v>321</v>
      </c>
      <c r="P206" s="137">
        <v>317.19</v>
      </c>
      <c r="Q206" s="136"/>
      <c r="R206" s="137">
        <v>3.81</v>
      </c>
      <c r="S206" s="137">
        <v>0</v>
      </c>
      <c r="T206" s="137">
        <v>317.19</v>
      </c>
      <c r="U206" s="137">
        <v>98.813084112149539</v>
      </c>
      <c r="V206" t="str">
        <f t="shared" si="3"/>
        <v>3000</v>
      </c>
    </row>
    <row r="207" spans="1:22" ht="15.75" thickBot="1" x14ac:dyDescent="0.3">
      <c r="A207" s="148">
        <v>201988</v>
      </c>
      <c r="B207" s="133" t="s">
        <v>2554</v>
      </c>
      <c r="C207" s="148">
        <v>2023</v>
      </c>
      <c r="D207" s="148">
        <v>4</v>
      </c>
      <c r="E207" s="148">
        <v>1465801</v>
      </c>
      <c r="F207" s="133" t="s">
        <v>96</v>
      </c>
      <c r="G207" s="133" t="s">
        <v>2555</v>
      </c>
      <c r="H207" s="133" t="s">
        <v>97</v>
      </c>
      <c r="I207" s="133" t="s">
        <v>98</v>
      </c>
      <c r="J207" s="148">
        <v>360101</v>
      </c>
      <c r="K207" s="133" t="s">
        <v>2561</v>
      </c>
      <c r="L207" s="133" t="s">
        <v>94</v>
      </c>
      <c r="M207" s="133" t="s">
        <v>95</v>
      </c>
      <c r="N207" s="134"/>
      <c r="O207" s="135">
        <v>1685</v>
      </c>
      <c r="P207" s="135">
        <v>1660.05</v>
      </c>
      <c r="Q207" s="134"/>
      <c r="R207" s="135">
        <v>24.95</v>
      </c>
      <c r="S207" s="135">
        <v>0</v>
      </c>
      <c r="T207" s="135">
        <v>1660.05</v>
      </c>
      <c r="U207" s="135">
        <v>98.519287833827889</v>
      </c>
      <c r="V207" t="str">
        <f t="shared" si="3"/>
        <v>3000</v>
      </c>
    </row>
    <row r="208" spans="1:22" ht="15.75" thickBot="1" x14ac:dyDescent="0.3">
      <c r="A208" s="148">
        <v>201988</v>
      </c>
      <c r="B208" s="133" t="s">
        <v>2554</v>
      </c>
      <c r="C208" s="148">
        <v>2023</v>
      </c>
      <c r="D208" s="148">
        <v>4</v>
      </c>
      <c r="E208" s="148">
        <v>1465801</v>
      </c>
      <c r="F208" s="133" t="s">
        <v>96</v>
      </c>
      <c r="G208" s="133" t="s">
        <v>2555</v>
      </c>
      <c r="H208" s="133" t="s">
        <v>97</v>
      </c>
      <c r="I208" s="133" t="s">
        <v>98</v>
      </c>
      <c r="J208" s="148">
        <v>370101</v>
      </c>
      <c r="K208" s="133" t="s">
        <v>2562</v>
      </c>
      <c r="L208" s="133" t="s">
        <v>94</v>
      </c>
      <c r="M208" s="133" t="s">
        <v>95</v>
      </c>
      <c r="N208" s="136"/>
      <c r="O208" s="137">
        <v>3005</v>
      </c>
      <c r="P208" s="137">
        <v>3005</v>
      </c>
      <c r="Q208" s="136"/>
      <c r="R208" s="136"/>
      <c r="S208" s="137">
        <v>0</v>
      </c>
      <c r="T208" s="137">
        <v>3005</v>
      </c>
      <c r="U208" s="137">
        <v>100</v>
      </c>
      <c r="V208" t="str">
        <f t="shared" si="3"/>
        <v>3000</v>
      </c>
    </row>
    <row r="209" spans="1:22" ht="15.75" thickBot="1" x14ac:dyDescent="0.3">
      <c r="A209" s="148">
        <v>201988</v>
      </c>
      <c r="B209" s="133" t="s">
        <v>2554</v>
      </c>
      <c r="C209" s="148">
        <v>2023</v>
      </c>
      <c r="D209" s="148">
        <v>4</v>
      </c>
      <c r="E209" s="148">
        <v>1465801</v>
      </c>
      <c r="F209" s="133" t="s">
        <v>96</v>
      </c>
      <c r="G209" s="133" t="s">
        <v>2555</v>
      </c>
      <c r="H209" s="133" t="s">
        <v>97</v>
      </c>
      <c r="I209" s="133" t="s">
        <v>98</v>
      </c>
      <c r="J209" s="148">
        <v>430009</v>
      </c>
      <c r="K209" s="133" t="s">
        <v>2564</v>
      </c>
      <c r="L209" s="133" t="s">
        <v>94</v>
      </c>
      <c r="M209" s="133" t="s">
        <v>95</v>
      </c>
      <c r="N209" s="134"/>
      <c r="O209" s="135">
        <v>-200918</v>
      </c>
      <c r="P209" s="134"/>
      <c r="Q209" s="134"/>
      <c r="R209" s="134"/>
      <c r="S209" s="135">
        <v>-200918</v>
      </c>
      <c r="T209" s="135">
        <v>-200918</v>
      </c>
      <c r="U209" s="135">
        <v>-100</v>
      </c>
      <c r="V209" t="str">
        <f t="shared" si="3"/>
        <v>4000</v>
      </c>
    </row>
    <row r="210" spans="1:22" ht="15.75" thickBot="1" x14ac:dyDescent="0.3">
      <c r="A210" s="148">
        <v>201988</v>
      </c>
      <c r="B210" s="133" t="s">
        <v>2554</v>
      </c>
      <c r="C210" s="148">
        <v>2023</v>
      </c>
      <c r="D210" s="148">
        <v>4</v>
      </c>
      <c r="E210" s="148">
        <v>1465801</v>
      </c>
      <c r="F210" s="133" t="s">
        <v>96</v>
      </c>
      <c r="G210" s="133" t="s">
        <v>2555</v>
      </c>
      <c r="H210" s="133" t="s">
        <v>97</v>
      </c>
      <c r="I210" s="133" t="s">
        <v>98</v>
      </c>
      <c r="J210" s="148">
        <v>430010</v>
      </c>
      <c r="K210" s="133" t="s">
        <v>2566</v>
      </c>
      <c r="L210" s="133" t="s">
        <v>94</v>
      </c>
      <c r="M210" s="133" t="s">
        <v>95</v>
      </c>
      <c r="N210" s="136"/>
      <c r="O210" s="137">
        <v>3000</v>
      </c>
      <c r="P210" s="136"/>
      <c r="Q210" s="136"/>
      <c r="R210" s="136"/>
      <c r="S210" s="137">
        <v>3000</v>
      </c>
      <c r="T210" s="137">
        <v>3000</v>
      </c>
      <c r="U210" s="137">
        <v>100</v>
      </c>
      <c r="V210" t="str">
        <f t="shared" si="3"/>
        <v>4000</v>
      </c>
    </row>
    <row r="211" spans="1:22" ht="15.75" thickBot="1" x14ac:dyDescent="0.3">
      <c r="A211" s="148">
        <v>201988</v>
      </c>
      <c r="B211" s="133" t="s">
        <v>2554</v>
      </c>
      <c r="C211" s="148">
        <v>2023</v>
      </c>
      <c r="D211" s="148">
        <v>4</v>
      </c>
      <c r="E211" s="148">
        <v>1465801</v>
      </c>
      <c r="F211" s="133" t="s">
        <v>96</v>
      </c>
      <c r="G211" s="133" t="s">
        <v>2555</v>
      </c>
      <c r="H211" s="133" t="s">
        <v>97</v>
      </c>
      <c r="I211" s="133" t="s">
        <v>98</v>
      </c>
      <c r="J211" s="148">
        <v>430098</v>
      </c>
      <c r="K211" s="133" t="s">
        <v>2567</v>
      </c>
      <c r="L211" s="133" t="s">
        <v>94</v>
      </c>
      <c r="M211" s="133" t="s">
        <v>95</v>
      </c>
      <c r="N211" s="134"/>
      <c r="O211" s="135">
        <v>11727</v>
      </c>
      <c r="P211" s="134"/>
      <c r="Q211" s="134"/>
      <c r="R211" s="134"/>
      <c r="S211" s="135">
        <v>11727</v>
      </c>
      <c r="T211" s="135">
        <v>11727</v>
      </c>
      <c r="U211" s="135">
        <v>100</v>
      </c>
      <c r="V211" t="str">
        <f t="shared" si="3"/>
        <v>4000</v>
      </c>
    </row>
    <row r="212" spans="1:22" ht="15.75" thickBot="1" x14ac:dyDescent="0.3">
      <c r="A212" s="148">
        <v>201988</v>
      </c>
      <c r="B212" s="133" t="s">
        <v>2554</v>
      </c>
      <c r="C212" s="148">
        <v>2023</v>
      </c>
      <c r="D212" s="148">
        <v>4</v>
      </c>
      <c r="E212" s="148">
        <v>1465801</v>
      </c>
      <c r="F212" s="133" t="s">
        <v>96</v>
      </c>
      <c r="G212" s="133" t="s">
        <v>2555</v>
      </c>
      <c r="H212" s="133" t="s">
        <v>97</v>
      </c>
      <c r="I212" s="133" t="s">
        <v>98</v>
      </c>
      <c r="J212" s="148">
        <v>510010</v>
      </c>
      <c r="K212" s="133" t="s">
        <v>2576</v>
      </c>
      <c r="L212" s="133" t="s">
        <v>94</v>
      </c>
      <c r="M212" s="133" t="s">
        <v>95</v>
      </c>
      <c r="N212" s="136"/>
      <c r="O212" s="137">
        <v>20000</v>
      </c>
      <c r="P212" s="136"/>
      <c r="Q212" s="136"/>
      <c r="R212" s="136"/>
      <c r="S212" s="137">
        <v>20000</v>
      </c>
      <c r="T212" s="137">
        <v>20000</v>
      </c>
      <c r="U212" s="137">
        <v>100</v>
      </c>
      <c r="V212" t="str">
        <f t="shared" si="3"/>
        <v>5000</v>
      </c>
    </row>
    <row r="213" spans="1:22" ht="15.75" thickBot="1" x14ac:dyDescent="0.3">
      <c r="A213" s="148">
        <v>201988</v>
      </c>
      <c r="B213" s="133" t="s">
        <v>2554</v>
      </c>
      <c r="C213" s="148">
        <v>2023</v>
      </c>
      <c r="D213" s="148">
        <v>4</v>
      </c>
      <c r="E213" s="148">
        <v>1465801</v>
      </c>
      <c r="F213" s="133" t="s">
        <v>96</v>
      </c>
      <c r="G213" s="133" t="s">
        <v>2555</v>
      </c>
      <c r="H213" s="133" t="s">
        <v>97</v>
      </c>
      <c r="I213" s="133" t="s">
        <v>98</v>
      </c>
      <c r="J213" s="148">
        <v>580020</v>
      </c>
      <c r="K213" s="133" t="s">
        <v>2577</v>
      </c>
      <c r="L213" s="133" t="s">
        <v>94</v>
      </c>
      <c r="M213" s="133" t="s">
        <v>95</v>
      </c>
      <c r="N213" s="134"/>
      <c r="O213" s="135">
        <v>5000</v>
      </c>
      <c r="P213" s="134"/>
      <c r="Q213" s="134"/>
      <c r="R213" s="134"/>
      <c r="S213" s="135">
        <v>5000</v>
      </c>
      <c r="T213" s="135">
        <v>5000</v>
      </c>
      <c r="U213" s="135">
        <v>100</v>
      </c>
      <c r="V213" t="str">
        <f t="shared" si="3"/>
        <v>5000</v>
      </c>
    </row>
    <row r="214" spans="1:22" ht="15.75" thickBot="1" x14ac:dyDescent="0.3">
      <c r="A214" s="148">
        <v>201988</v>
      </c>
      <c r="B214" s="133" t="s">
        <v>2554</v>
      </c>
      <c r="C214" s="148">
        <v>2023</v>
      </c>
      <c r="D214" s="148">
        <v>4</v>
      </c>
      <c r="E214" s="148">
        <v>1465801</v>
      </c>
      <c r="F214" s="133" t="s">
        <v>96</v>
      </c>
      <c r="G214" s="133" t="s">
        <v>2555</v>
      </c>
      <c r="H214" s="133" t="s">
        <v>97</v>
      </c>
      <c r="I214" s="133" t="s">
        <v>98</v>
      </c>
      <c r="J214" s="148">
        <v>580030</v>
      </c>
      <c r="K214" s="133" t="s">
        <v>2568</v>
      </c>
      <c r="L214" s="133" t="s">
        <v>94</v>
      </c>
      <c r="M214" s="133" t="s">
        <v>95</v>
      </c>
      <c r="N214" s="136"/>
      <c r="O214" s="137">
        <v>25000</v>
      </c>
      <c r="P214" s="136"/>
      <c r="Q214" s="136"/>
      <c r="R214" s="136"/>
      <c r="S214" s="137">
        <v>25000</v>
      </c>
      <c r="T214" s="137">
        <v>25000</v>
      </c>
      <c r="U214" s="137">
        <v>100</v>
      </c>
      <c r="V214" t="str">
        <f t="shared" si="3"/>
        <v>5000</v>
      </c>
    </row>
    <row r="215" spans="1:22" ht="15.75" thickBot="1" x14ac:dyDescent="0.3">
      <c r="A215" s="148">
        <v>201988</v>
      </c>
      <c r="B215" s="133" t="s">
        <v>2554</v>
      </c>
      <c r="C215" s="148">
        <v>2023</v>
      </c>
      <c r="D215" s="148">
        <v>4</v>
      </c>
      <c r="E215" s="148">
        <v>1465801</v>
      </c>
      <c r="F215" s="133" t="s">
        <v>175</v>
      </c>
      <c r="G215" s="133" t="s">
        <v>2555</v>
      </c>
      <c r="H215" s="133" t="s">
        <v>97</v>
      </c>
      <c r="I215" s="133" t="s">
        <v>98</v>
      </c>
      <c r="J215" s="148">
        <v>430001</v>
      </c>
      <c r="K215" s="133" t="s">
        <v>653</v>
      </c>
      <c r="L215" s="133" t="s">
        <v>94</v>
      </c>
      <c r="M215" s="133" t="s">
        <v>95</v>
      </c>
      <c r="N215" s="134"/>
      <c r="O215" s="135">
        <v>1305</v>
      </c>
      <c r="P215" s="134"/>
      <c r="Q215" s="134"/>
      <c r="R215" s="134"/>
      <c r="S215" s="135">
        <v>1305</v>
      </c>
      <c r="T215" s="135">
        <v>1305</v>
      </c>
      <c r="U215" s="135">
        <v>100</v>
      </c>
      <c r="V215" t="str">
        <f t="shared" si="3"/>
        <v>4000</v>
      </c>
    </row>
    <row r="216" spans="1:22" ht="15.75" thickBot="1" x14ac:dyDescent="0.3">
      <c r="A216" s="148">
        <v>201988</v>
      </c>
      <c r="B216" s="133" t="s">
        <v>2554</v>
      </c>
      <c r="C216" s="148">
        <v>2023</v>
      </c>
      <c r="D216" s="148">
        <v>4</v>
      </c>
      <c r="E216" s="148">
        <v>1465801</v>
      </c>
      <c r="F216" s="133" t="s">
        <v>175</v>
      </c>
      <c r="G216" s="133" t="s">
        <v>2555</v>
      </c>
      <c r="H216" s="133" t="s">
        <v>97</v>
      </c>
      <c r="I216" s="133" t="s">
        <v>98</v>
      </c>
      <c r="J216" s="148">
        <v>430004</v>
      </c>
      <c r="K216" s="133" t="s">
        <v>2578</v>
      </c>
      <c r="L216" s="133" t="s">
        <v>94</v>
      </c>
      <c r="M216" s="133" t="s">
        <v>95</v>
      </c>
      <c r="N216" s="136"/>
      <c r="O216" s="137">
        <v>2000</v>
      </c>
      <c r="P216" s="136"/>
      <c r="Q216" s="136"/>
      <c r="R216" s="136"/>
      <c r="S216" s="137">
        <v>2000</v>
      </c>
      <c r="T216" s="137">
        <v>2000</v>
      </c>
      <c r="U216" s="137">
        <v>100</v>
      </c>
      <c r="V216" t="str">
        <f t="shared" si="3"/>
        <v>4000</v>
      </c>
    </row>
    <row r="217" spans="1:22" ht="15.75" thickBot="1" x14ac:dyDescent="0.3">
      <c r="A217" s="148">
        <v>201988</v>
      </c>
      <c r="B217" s="133" t="s">
        <v>2554</v>
      </c>
      <c r="C217" s="148">
        <v>2023</v>
      </c>
      <c r="D217" s="148">
        <v>4</v>
      </c>
      <c r="E217" s="148">
        <v>1465801</v>
      </c>
      <c r="F217" s="133" t="s">
        <v>175</v>
      </c>
      <c r="G217" s="133" t="s">
        <v>2555</v>
      </c>
      <c r="H217" s="133" t="s">
        <v>97</v>
      </c>
      <c r="I217" s="133" t="s">
        <v>98</v>
      </c>
      <c r="J217" s="148">
        <v>520002</v>
      </c>
      <c r="K217" s="133" t="s">
        <v>2579</v>
      </c>
      <c r="L217" s="133" t="s">
        <v>94</v>
      </c>
      <c r="M217" s="133" t="s">
        <v>95</v>
      </c>
      <c r="N217" s="134"/>
      <c r="O217" s="135">
        <v>5000</v>
      </c>
      <c r="P217" s="134"/>
      <c r="Q217" s="134"/>
      <c r="R217" s="134"/>
      <c r="S217" s="135">
        <v>5000</v>
      </c>
      <c r="T217" s="135">
        <v>5000</v>
      </c>
      <c r="U217" s="135">
        <v>100</v>
      </c>
      <c r="V217" t="str">
        <f t="shared" si="3"/>
        <v>5000</v>
      </c>
    </row>
    <row r="218" spans="1:22" ht="15.75" thickBot="1" x14ac:dyDescent="0.3">
      <c r="A218" s="148">
        <v>201988</v>
      </c>
      <c r="B218" s="133" t="s">
        <v>2554</v>
      </c>
      <c r="C218" s="148">
        <v>2023</v>
      </c>
      <c r="D218" s="148">
        <v>4</v>
      </c>
      <c r="E218" s="148">
        <v>1465801</v>
      </c>
      <c r="F218" s="133" t="s">
        <v>146</v>
      </c>
      <c r="G218" s="133" t="s">
        <v>2555</v>
      </c>
      <c r="H218" s="133" t="s">
        <v>97</v>
      </c>
      <c r="I218" s="133" t="s">
        <v>98</v>
      </c>
      <c r="J218" s="148">
        <v>130004</v>
      </c>
      <c r="K218" s="133" t="s">
        <v>2569</v>
      </c>
      <c r="L218" s="133" t="s">
        <v>94</v>
      </c>
      <c r="M218" s="133" t="s">
        <v>95</v>
      </c>
      <c r="N218" s="136"/>
      <c r="O218" s="137">
        <v>1584</v>
      </c>
      <c r="P218" s="137">
        <v>1584</v>
      </c>
      <c r="Q218" s="136"/>
      <c r="R218" s="136"/>
      <c r="S218" s="137">
        <v>0</v>
      </c>
      <c r="T218" s="137">
        <v>1584</v>
      </c>
      <c r="U218" s="137">
        <v>100</v>
      </c>
      <c r="V218" t="str">
        <f t="shared" si="3"/>
        <v>1000</v>
      </c>
    </row>
    <row r="219" spans="1:22" ht="15.75" thickBot="1" x14ac:dyDescent="0.3">
      <c r="A219" s="148">
        <v>201988</v>
      </c>
      <c r="B219" s="133" t="s">
        <v>2554</v>
      </c>
      <c r="C219" s="148">
        <v>2023</v>
      </c>
      <c r="D219" s="148">
        <v>4</v>
      </c>
      <c r="E219" s="148">
        <v>1465801</v>
      </c>
      <c r="F219" s="133" t="s">
        <v>146</v>
      </c>
      <c r="G219" s="133" t="s">
        <v>2555</v>
      </c>
      <c r="H219" s="133" t="s">
        <v>97</v>
      </c>
      <c r="I219" s="133" t="s">
        <v>98</v>
      </c>
      <c r="J219" s="148">
        <v>130024</v>
      </c>
      <c r="K219" s="133" t="s">
        <v>2580</v>
      </c>
      <c r="L219" s="133" t="s">
        <v>94</v>
      </c>
      <c r="M219" s="133" t="s">
        <v>95</v>
      </c>
      <c r="N219" s="134"/>
      <c r="O219" s="134"/>
      <c r="P219" s="135">
        <v>-129.88999999999999</v>
      </c>
      <c r="Q219" s="134"/>
      <c r="R219" s="135">
        <v>129.88999999999999</v>
      </c>
      <c r="S219" s="135">
        <v>0</v>
      </c>
      <c r="T219" s="135">
        <v>-129.88999999999999</v>
      </c>
      <c r="U219" s="139" t="s">
        <v>2565</v>
      </c>
      <c r="V219" t="str">
        <f t="shared" si="3"/>
        <v>1000</v>
      </c>
    </row>
    <row r="220" spans="1:22" ht="15.75" thickBot="1" x14ac:dyDescent="0.3">
      <c r="A220" s="148">
        <v>201988</v>
      </c>
      <c r="B220" s="133" t="s">
        <v>2554</v>
      </c>
      <c r="C220" s="148">
        <v>2023</v>
      </c>
      <c r="D220" s="148">
        <v>4</v>
      </c>
      <c r="E220" s="148">
        <v>1465801</v>
      </c>
      <c r="F220" s="133" t="s">
        <v>146</v>
      </c>
      <c r="G220" s="133" t="s">
        <v>2555</v>
      </c>
      <c r="H220" s="133" t="s">
        <v>97</v>
      </c>
      <c r="I220" s="133" t="s">
        <v>98</v>
      </c>
      <c r="J220" s="148">
        <v>310101</v>
      </c>
      <c r="K220" s="133" t="s">
        <v>117</v>
      </c>
      <c r="L220" s="133" t="s">
        <v>94</v>
      </c>
      <c r="M220" s="133" t="s">
        <v>95</v>
      </c>
      <c r="N220" s="136"/>
      <c r="O220" s="137">
        <v>303</v>
      </c>
      <c r="P220" s="137">
        <v>278.19</v>
      </c>
      <c r="Q220" s="136"/>
      <c r="R220" s="137">
        <v>24.81</v>
      </c>
      <c r="S220" s="137">
        <v>0</v>
      </c>
      <c r="T220" s="137">
        <v>278.19</v>
      </c>
      <c r="U220" s="137">
        <v>91.811881188118818</v>
      </c>
      <c r="V220" t="str">
        <f t="shared" si="3"/>
        <v>3000</v>
      </c>
    </row>
    <row r="221" spans="1:22" ht="15.75" thickBot="1" x14ac:dyDescent="0.3">
      <c r="A221" s="148">
        <v>201988</v>
      </c>
      <c r="B221" s="133" t="s">
        <v>2554</v>
      </c>
      <c r="C221" s="148">
        <v>2023</v>
      </c>
      <c r="D221" s="148">
        <v>4</v>
      </c>
      <c r="E221" s="148">
        <v>1465801</v>
      </c>
      <c r="F221" s="133" t="s">
        <v>146</v>
      </c>
      <c r="G221" s="133" t="s">
        <v>2555</v>
      </c>
      <c r="H221" s="133" t="s">
        <v>97</v>
      </c>
      <c r="I221" s="133" t="s">
        <v>98</v>
      </c>
      <c r="J221" s="148">
        <v>330102</v>
      </c>
      <c r="K221" s="133" t="s">
        <v>2558</v>
      </c>
      <c r="L221" s="133" t="s">
        <v>94</v>
      </c>
      <c r="M221" s="133" t="s">
        <v>95</v>
      </c>
      <c r="N221" s="134"/>
      <c r="O221" s="135">
        <v>23</v>
      </c>
      <c r="P221" s="135">
        <v>20.97</v>
      </c>
      <c r="Q221" s="134"/>
      <c r="R221" s="135">
        <v>2.0299999999999998</v>
      </c>
      <c r="S221" s="135">
        <v>0</v>
      </c>
      <c r="T221" s="135">
        <v>20.97</v>
      </c>
      <c r="U221" s="135">
        <v>91.173913043478265</v>
      </c>
      <c r="V221" t="str">
        <f t="shared" si="3"/>
        <v>3000</v>
      </c>
    </row>
    <row r="222" spans="1:22" ht="15.75" thickBot="1" x14ac:dyDescent="0.3">
      <c r="A222" s="148">
        <v>201988</v>
      </c>
      <c r="B222" s="133" t="s">
        <v>2554</v>
      </c>
      <c r="C222" s="148">
        <v>2023</v>
      </c>
      <c r="D222" s="148">
        <v>4</v>
      </c>
      <c r="E222" s="148">
        <v>1465801</v>
      </c>
      <c r="F222" s="133" t="s">
        <v>146</v>
      </c>
      <c r="G222" s="133" t="s">
        <v>2555</v>
      </c>
      <c r="H222" s="133" t="s">
        <v>97</v>
      </c>
      <c r="I222" s="133" t="s">
        <v>98</v>
      </c>
      <c r="J222" s="148">
        <v>350101</v>
      </c>
      <c r="K222" s="133" t="s">
        <v>2560</v>
      </c>
      <c r="L222" s="133" t="s">
        <v>94</v>
      </c>
      <c r="M222" s="133" t="s">
        <v>95</v>
      </c>
      <c r="N222" s="136"/>
      <c r="O222" s="137">
        <v>8</v>
      </c>
      <c r="P222" s="137">
        <v>7.3</v>
      </c>
      <c r="Q222" s="136"/>
      <c r="R222" s="137">
        <v>0.7</v>
      </c>
      <c r="S222" s="137">
        <v>0</v>
      </c>
      <c r="T222" s="137">
        <v>7.3</v>
      </c>
      <c r="U222" s="137">
        <v>91.25</v>
      </c>
      <c r="V222" t="str">
        <f t="shared" si="3"/>
        <v>3000</v>
      </c>
    </row>
    <row r="223" spans="1:22" ht="15.75" thickBot="1" x14ac:dyDescent="0.3">
      <c r="A223" s="148">
        <v>201988</v>
      </c>
      <c r="B223" s="133" t="s">
        <v>2554</v>
      </c>
      <c r="C223" s="148">
        <v>2023</v>
      </c>
      <c r="D223" s="148">
        <v>4</v>
      </c>
      <c r="E223" s="148">
        <v>1465801</v>
      </c>
      <c r="F223" s="133" t="s">
        <v>146</v>
      </c>
      <c r="G223" s="133" t="s">
        <v>2555</v>
      </c>
      <c r="H223" s="133" t="s">
        <v>97</v>
      </c>
      <c r="I223" s="133" t="s">
        <v>98</v>
      </c>
      <c r="J223" s="148">
        <v>360101</v>
      </c>
      <c r="K223" s="133" t="s">
        <v>2561</v>
      </c>
      <c r="L223" s="133" t="s">
        <v>94</v>
      </c>
      <c r="M223" s="133" t="s">
        <v>95</v>
      </c>
      <c r="N223" s="134"/>
      <c r="O223" s="135">
        <v>42</v>
      </c>
      <c r="P223" s="135">
        <v>38.58</v>
      </c>
      <c r="Q223" s="134"/>
      <c r="R223" s="135">
        <v>3.42</v>
      </c>
      <c r="S223" s="135">
        <v>0</v>
      </c>
      <c r="T223" s="135">
        <v>38.58</v>
      </c>
      <c r="U223" s="135">
        <v>91.857142857142861</v>
      </c>
      <c r="V223" t="str">
        <f t="shared" si="3"/>
        <v>3000</v>
      </c>
    </row>
    <row r="224" spans="1:22" ht="15.75" thickBot="1" x14ac:dyDescent="0.3">
      <c r="A224" s="148">
        <v>201988</v>
      </c>
      <c r="B224" s="133" t="s">
        <v>2554</v>
      </c>
      <c r="C224" s="148">
        <v>2023</v>
      </c>
      <c r="D224" s="148">
        <v>4</v>
      </c>
      <c r="E224" s="148">
        <v>1465801</v>
      </c>
      <c r="F224" s="133" t="s">
        <v>211</v>
      </c>
      <c r="G224" s="133" t="s">
        <v>2555</v>
      </c>
      <c r="H224" s="133" t="s">
        <v>97</v>
      </c>
      <c r="I224" s="133" t="s">
        <v>98</v>
      </c>
      <c r="J224" s="148">
        <v>731001</v>
      </c>
      <c r="K224" s="133" t="s">
        <v>2571</v>
      </c>
      <c r="L224" s="133" t="s">
        <v>94</v>
      </c>
      <c r="M224" s="133" t="s">
        <v>95</v>
      </c>
      <c r="N224" s="136"/>
      <c r="O224" s="137">
        <v>13144</v>
      </c>
      <c r="P224" s="136"/>
      <c r="Q224" s="136"/>
      <c r="R224" s="137">
        <v>58.03</v>
      </c>
      <c r="S224" s="137">
        <v>13085.97</v>
      </c>
      <c r="T224" s="137">
        <v>13085.97</v>
      </c>
      <c r="U224" s="137">
        <v>99.558505782105897</v>
      </c>
      <c r="V224" t="str">
        <f t="shared" si="3"/>
        <v>7000</v>
      </c>
    </row>
    <row r="225" spans="1:22" ht="15.75" thickBot="1" x14ac:dyDescent="0.3">
      <c r="A225" s="148">
        <v>201988</v>
      </c>
      <c r="B225" s="133" t="s">
        <v>2554</v>
      </c>
      <c r="C225" s="148">
        <v>2023</v>
      </c>
      <c r="D225" s="148">
        <v>4</v>
      </c>
      <c r="E225" s="148">
        <v>1478601</v>
      </c>
      <c r="F225" s="133" t="s">
        <v>96</v>
      </c>
      <c r="G225" s="133" t="s">
        <v>2555</v>
      </c>
      <c r="H225" s="133" t="s">
        <v>97</v>
      </c>
      <c r="I225" s="133" t="s">
        <v>98</v>
      </c>
      <c r="J225" s="148">
        <v>110002</v>
      </c>
      <c r="K225" s="133" t="s">
        <v>2556</v>
      </c>
      <c r="L225" s="133" t="s">
        <v>94</v>
      </c>
      <c r="M225" s="133" t="s">
        <v>95</v>
      </c>
      <c r="N225" s="134"/>
      <c r="O225" s="135">
        <v>12971</v>
      </c>
      <c r="P225" s="135">
        <v>12971</v>
      </c>
      <c r="Q225" s="134"/>
      <c r="R225" s="134"/>
      <c r="S225" s="135">
        <v>0</v>
      </c>
      <c r="T225" s="135">
        <v>12971</v>
      </c>
      <c r="U225" s="135">
        <v>100</v>
      </c>
      <c r="V225" t="str">
        <f t="shared" si="3"/>
        <v>1000</v>
      </c>
    </row>
    <row r="226" spans="1:22" ht="15.75" thickBot="1" x14ac:dyDescent="0.3">
      <c r="A226" s="148">
        <v>201988</v>
      </c>
      <c r="B226" s="133" t="s">
        <v>2554</v>
      </c>
      <c r="C226" s="148">
        <v>2023</v>
      </c>
      <c r="D226" s="148">
        <v>4</v>
      </c>
      <c r="E226" s="148">
        <v>1478601</v>
      </c>
      <c r="F226" s="133" t="s">
        <v>96</v>
      </c>
      <c r="G226" s="133" t="s">
        <v>2555</v>
      </c>
      <c r="H226" s="133" t="s">
        <v>97</v>
      </c>
      <c r="I226" s="133" t="s">
        <v>98</v>
      </c>
      <c r="J226" s="148">
        <v>110004</v>
      </c>
      <c r="K226" s="133" t="s">
        <v>2557</v>
      </c>
      <c r="L226" s="133" t="s">
        <v>94</v>
      </c>
      <c r="M226" s="133" t="s">
        <v>95</v>
      </c>
      <c r="N226" s="136"/>
      <c r="O226" s="137">
        <v>33157</v>
      </c>
      <c r="P226" s="137">
        <v>33157</v>
      </c>
      <c r="Q226" s="136"/>
      <c r="R226" s="136"/>
      <c r="S226" s="137">
        <v>0</v>
      </c>
      <c r="T226" s="137">
        <v>33157</v>
      </c>
      <c r="U226" s="137">
        <v>100</v>
      </c>
      <c r="V226" t="str">
        <f t="shared" si="3"/>
        <v>1000</v>
      </c>
    </row>
    <row r="227" spans="1:22" ht="15.75" thickBot="1" x14ac:dyDescent="0.3">
      <c r="A227" s="148">
        <v>201988</v>
      </c>
      <c r="B227" s="133" t="s">
        <v>2554</v>
      </c>
      <c r="C227" s="148">
        <v>2023</v>
      </c>
      <c r="D227" s="148">
        <v>4</v>
      </c>
      <c r="E227" s="148">
        <v>1478601</v>
      </c>
      <c r="F227" s="133" t="s">
        <v>96</v>
      </c>
      <c r="G227" s="133" t="s">
        <v>2555</v>
      </c>
      <c r="H227" s="133" t="s">
        <v>97</v>
      </c>
      <c r="I227" s="133" t="s">
        <v>98</v>
      </c>
      <c r="J227" s="148">
        <v>310101</v>
      </c>
      <c r="K227" s="133" t="s">
        <v>117</v>
      </c>
      <c r="L227" s="133" t="s">
        <v>94</v>
      </c>
      <c r="M227" s="133" t="s">
        <v>95</v>
      </c>
      <c r="N227" s="134"/>
      <c r="O227" s="135">
        <v>8812</v>
      </c>
      <c r="P227" s="135">
        <v>8812</v>
      </c>
      <c r="Q227" s="134"/>
      <c r="R227" s="134"/>
      <c r="S227" s="135">
        <v>0</v>
      </c>
      <c r="T227" s="135">
        <v>8812</v>
      </c>
      <c r="U227" s="135">
        <v>100</v>
      </c>
      <c r="V227" t="str">
        <f t="shared" si="3"/>
        <v>3000</v>
      </c>
    </row>
    <row r="228" spans="1:22" ht="15.75" thickBot="1" x14ac:dyDescent="0.3">
      <c r="A228" s="148">
        <v>201988</v>
      </c>
      <c r="B228" s="133" t="s">
        <v>2554</v>
      </c>
      <c r="C228" s="148">
        <v>2023</v>
      </c>
      <c r="D228" s="148">
        <v>4</v>
      </c>
      <c r="E228" s="148">
        <v>1478601</v>
      </c>
      <c r="F228" s="133" t="s">
        <v>96</v>
      </c>
      <c r="G228" s="133" t="s">
        <v>2555</v>
      </c>
      <c r="H228" s="133" t="s">
        <v>97</v>
      </c>
      <c r="I228" s="133" t="s">
        <v>98</v>
      </c>
      <c r="J228" s="148">
        <v>330102</v>
      </c>
      <c r="K228" s="133" t="s">
        <v>2558</v>
      </c>
      <c r="L228" s="133" t="s">
        <v>94</v>
      </c>
      <c r="M228" s="133" t="s">
        <v>95</v>
      </c>
      <c r="N228" s="136"/>
      <c r="O228" s="137">
        <v>670</v>
      </c>
      <c r="P228" s="137">
        <v>670</v>
      </c>
      <c r="Q228" s="136"/>
      <c r="R228" s="136"/>
      <c r="S228" s="137">
        <v>0</v>
      </c>
      <c r="T228" s="137">
        <v>670</v>
      </c>
      <c r="U228" s="137">
        <v>100</v>
      </c>
      <c r="V228" t="str">
        <f t="shared" si="3"/>
        <v>3000</v>
      </c>
    </row>
    <row r="229" spans="1:22" ht="15.75" thickBot="1" x14ac:dyDescent="0.3">
      <c r="A229" s="148">
        <v>201988</v>
      </c>
      <c r="B229" s="133" t="s">
        <v>2554</v>
      </c>
      <c r="C229" s="148">
        <v>2023</v>
      </c>
      <c r="D229" s="148">
        <v>4</v>
      </c>
      <c r="E229" s="148">
        <v>1478601</v>
      </c>
      <c r="F229" s="133" t="s">
        <v>96</v>
      </c>
      <c r="G229" s="133" t="s">
        <v>2555</v>
      </c>
      <c r="H229" s="133" t="s">
        <v>97</v>
      </c>
      <c r="I229" s="133" t="s">
        <v>98</v>
      </c>
      <c r="J229" s="148">
        <v>340101</v>
      </c>
      <c r="K229" s="133" t="s">
        <v>2559</v>
      </c>
      <c r="L229" s="133" t="s">
        <v>94</v>
      </c>
      <c r="M229" s="133" t="s">
        <v>95</v>
      </c>
      <c r="N229" s="134"/>
      <c r="O229" s="135">
        <v>4742</v>
      </c>
      <c r="P229" s="135">
        <v>4742</v>
      </c>
      <c r="Q229" s="134"/>
      <c r="R229" s="134"/>
      <c r="S229" s="135">
        <v>0</v>
      </c>
      <c r="T229" s="135">
        <v>4742</v>
      </c>
      <c r="U229" s="135">
        <v>100</v>
      </c>
      <c r="V229" t="str">
        <f t="shared" si="3"/>
        <v>3000</v>
      </c>
    </row>
    <row r="230" spans="1:22" ht="15.75" thickBot="1" x14ac:dyDescent="0.3">
      <c r="A230" s="148">
        <v>201988</v>
      </c>
      <c r="B230" s="133" t="s">
        <v>2554</v>
      </c>
      <c r="C230" s="148">
        <v>2023</v>
      </c>
      <c r="D230" s="148">
        <v>4</v>
      </c>
      <c r="E230" s="148">
        <v>1478601</v>
      </c>
      <c r="F230" s="133" t="s">
        <v>96</v>
      </c>
      <c r="G230" s="133" t="s">
        <v>2555</v>
      </c>
      <c r="H230" s="133" t="s">
        <v>97</v>
      </c>
      <c r="I230" s="133" t="s">
        <v>98</v>
      </c>
      <c r="J230" s="148">
        <v>350101</v>
      </c>
      <c r="K230" s="133" t="s">
        <v>2560</v>
      </c>
      <c r="L230" s="133" t="s">
        <v>94</v>
      </c>
      <c r="M230" s="133" t="s">
        <v>95</v>
      </c>
      <c r="N230" s="136"/>
      <c r="O230" s="137">
        <v>231</v>
      </c>
      <c r="P230" s="137">
        <v>231</v>
      </c>
      <c r="Q230" s="136"/>
      <c r="R230" s="136"/>
      <c r="S230" s="137">
        <v>0</v>
      </c>
      <c r="T230" s="137">
        <v>231</v>
      </c>
      <c r="U230" s="137">
        <v>100</v>
      </c>
      <c r="V230" t="str">
        <f t="shared" si="3"/>
        <v>3000</v>
      </c>
    </row>
    <row r="231" spans="1:22" ht="15.75" thickBot="1" x14ac:dyDescent="0.3">
      <c r="A231" s="148">
        <v>201988</v>
      </c>
      <c r="B231" s="133" t="s">
        <v>2554</v>
      </c>
      <c r="C231" s="148">
        <v>2023</v>
      </c>
      <c r="D231" s="148">
        <v>4</v>
      </c>
      <c r="E231" s="148">
        <v>1478601</v>
      </c>
      <c r="F231" s="133" t="s">
        <v>96</v>
      </c>
      <c r="G231" s="133" t="s">
        <v>2555</v>
      </c>
      <c r="H231" s="133" t="s">
        <v>97</v>
      </c>
      <c r="I231" s="133" t="s">
        <v>98</v>
      </c>
      <c r="J231" s="148">
        <v>360101</v>
      </c>
      <c r="K231" s="133" t="s">
        <v>2561</v>
      </c>
      <c r="L231" s="133" t="s">
        <v>94</v>
      </c>
      <c r="M231" s="133" t="s">
        <v>95</v>
      </c>
      <c r="N231" s="134"/>
      <c r="O231" s="135">
        <v>1215</v>
      </c>
      <c r="P231" s="135">
        <v>1215</v>
      </c>
      <c r="Q231" s="134"/>
      <c r="R231" s="134"/>
      <c r="S231" s="135">
        <v>0</v>
      </c>
      <c r="T231" s="135">
        <v>1215</v>
      </c>
      <c r="U231" s="135">
        <v>100</v>
      </c>
      <c r="V231" t="str">
        <f t="shared" si="3"/>
        <v>3000</v>
      </c>
    </row>
    <row r="232" spans="1:22" ht="15.75" thickBot="1" x14ac:dyDescent="0.3">
      <c r="A232" s="148">
        <v>201988</v>
      </c>
      <c r="B232" s="133" t="s">
        <v>2554</v>
      </c>
      <c r="C232" s="148">
        <v>2023</v>
      </c>
      <c r="D232" s="148">
        <v>4</v>
      </c>
      <c r="E232" s="148">
        <v>1478601</v>
      </c>
      <c r="F232" s="133" t="s">
        <v>96</v>
      </c>
      <c r="G232" s="133" t="s">
        <v>2555</v>
      </c>
      <c r="H232" s="133" t="s">
        <v>97</v>
      </c>
      <c r="I232" s="133" t="s">
        <v>98</v>
      </c>
      <c r="J232" s="148">
        <v>370101</v>
      </c>
      <c r="K232" s="133" t="s">
        <v>2562</v>
      </c>
      <c r="L232" s="133" t="s">
        <v>94</v>
      </c>
      <c r="M232" s="133" t="s">
        <v>95</v>
      </c>
      <c r="N232" s="136"/>
      <c r="O232" s="137">
        <v>1502</v>
      </c>
      <c r="P232" s="137">
        <v>1502</v>
      </c>
      <c r="Q232" s="136"/>
      <c r="R232" s="136"/>
      <c r="S232" s="137">
        <v>0</v>
      </c>
      <c r="T232" s="137">
        <v>1502</v>
      </c>
      <c r="U232" s="137">
        <v>100</v>
      </c>
      <c r="V232" t="str">
        <f t="shared" si="3"/>
        <v>3000</v>
      </c>
    </row>
    <row r="233" spans="1:22" ht="15.75" thickBot="1" x14ac:dyDescent="0.3">
      <c r="A233" s="148">
        <v>201988</v>
      </c>
      <c r="B233" s="133" t="s">
        <v>2554</v>
      </c>
      <c r="C233" s="148">
        <v>2023</v>
      </c>
      <c r="D233" s="148">
        <v>4</v>
      </c>
      <c r="E233" s="148">
        <v>1478601</v>
      </c>
      <c r="F233" s="133" t="s">
        <v>96</v>
      </c>
      <c r="G233" s="133" t="s">
        <v>2555</v>
      </c>
      <c r="H233" s="133" t="s">
        <v>97</v>
      </c>
      <c r="I233" s="133" t="s">
        <v>98</v>
      </c>
      <c r="J233" s="148">
        <v>430009</v>
      </c>
      <c r="K233" s="133" t="s">
        <v>2564</v>
      </c>
      <c r="L233" s="133" t="s">
        <v>94</v>
      </c>
      <c r="M233" s="133" t="s">
        <v>95</v>
      </c>
      <c r="N233" s="134"/>
      <c r="O233" s="135">
        <v>-423</v>
      </c>
      <c r="P233" s="134"/>
      <c r="Q233" s="134"/>
      <c r="R233" s="134"/>
      <c r="S233" s="135">
        <v>-423</v>
      </c>
      <c r="T233" s="135">
        <v>-423</v>
      </c>
      <c r="U233" s="135">
        <v>-100</v>
      </c>
      <c r="V233" t="str">
        <f t="shared" si="3"/>
        <v>4000</v>
      </c>
    </row>
    <row r="234" spans="1:22" ht="15.75" thickBot="1" x14ac:dyDescent="0.3">
      <c r="A234" s="148">
        <v>201988</v>
      </c>
      <c r="B234" s="133" t="s">
        <v>2554</v>
      </c>
      <c r="C234" s="148">
        <v>2023</v>
      </c>
      <c r="D234" s="148">
        <v>4</v>
      </c>
      <c r="E234" s="148">
        <v>1478601</v>
      </c>
      <c r="F234" s="133" t="s">
        <v>96</v>
      </c>
      <c r="G234" s="133" t="s">
        <v>2555</v>
      </c>
      <c r="H234" s="133" t="s">
        <v>97</v>
      </c>
      <c r="I234" s="133" t="s">
        <v>98</v>
      </c>
      <c r="J234" s="148">
        <v>430010</v>
      </c>
      <c r="K234" s="133" t="s">
        <v>2566</v>
      </c>
      <c r="L234" s="133" t="s">
        <v>94</v>
      </c>
      <c r="M234" s="133" t="s">
        <v>95</v>
      </c>
      <c r="N234" s="136"/>
      <c r="O234" s="137">
        <v>58487</v>
      </c>
      <c r="P234" s="136"/>
      <c r="Q234" s="136"/>
      <c r="R234" s="136"/>
      <c r="S234" s="137">
        <v>58487</v>
      </c>
      <c r="T234" s="137">
        <v>58487</v>
      </c>
      <c r="U234" s="137">
        <v>100</v>
      </c>
      <c r="V234" t="str">
        <f t="shared" si="3"/>
        <v>4000</v>
      </c>
    </row>
    <row r="235" spans="1:22" ht="15.75" thickBot="1" x14ac:dyDescent="0.3">
      <c r="A235" s="148">
        <v>201988</v>
      </c>
      <c r="B235" s="133" t="s">
        <v>2554</v>
      </c>
      <c r="C235" s="148">
        <v>2023</v>
      </c>
      <c r="D235" s="148">
        <v>4</v>
      </c>
      <c r="E235" s="148">
        <v>1478601</v>
      </c>
      <c r="F235" s="133" t="s">
        <v>96</v>
      </c>
      <c r="G235" s="133" t="s">
        <v>2555</v>
      </c>
      <c r="H235" s="133" t="s">
        <v>97</v>
      </c>
      <c r="I235" s="133" t="s">
        <v>98</v>
      </c>
      <c r="J235" s="148">
        <v>430098</v>
      </c>
      <c r="K235" s="133" t="s">
        <v>2567</v>
      </c>
      <c r="L235" s="133" t="s">
        <v>94</v>
      </c>
      <c r="M235" s="133" t="s">
        <v>95</v>
      </c>
      <c r="N235" s="134"/>
      <c r="O235" s="135">
        <v>61</v>
      </c>
      <c r="P235" s="134"/>
      <c r="Q235" s="134"/>
      <c r="R235" s="134"/>
      <c r="S235" s="135">
        <v>61</v>
      </c>
      <c r="T235" s="135">
        <v>61</v>
      </c>
      <c r="U235" s="135">
        <v>100</v>
      </c>
      <c r="V235" t="str">
        <f t="shared" si="3"/>
        <v>4000</v>
      </c>
    </row>
    <row r="236" spans="1:22" ht="15.75" thickBot="1" x14ac:dyDescent="0.3">
      <c r="A236" s="148">
        <v>201988</v>
      </c>
      <c r="B236" s="133" t="s">
        <v>2554</v>
      </c>
      <c r="C236" s="148">
        <v>2023</v>
      </c>
      <c r="D236" s="148">
        <v>4</v>
      </c>
      <c r="E236" s="148">
        <v>1478601</v>
      </c>
      <c r="F236" s="133" t="s">
        <v>96</v>
      </c>
      <c r="G236" s="133" t="s">
        <v>2555</v>
      </c>
      <c r="H236" s="133" t="s">
        <v>97</v>
      </c>
      <c r="I236" s="133" t="s">
        <v>98</v>
      </c>
      <c r="J236" s="148">
        <v>510010</v>
      </c>
      <c r="K236" s="133" t="s">
        <v>2576</v>
      </c>
      <c r="L236" s="133" t="s">
        <v>94</v>
      </c>
      <c r="M236" s="133" t="s">
        <v>95</v>
      </c>
      <c r="N236" s="136"/>
      <c r="O236" s="137">
        <v>10345</v>
      </c>
      <c r="P236" s="136"/>
      <c r="Q236" s="136"/>
      <c r="R236" s="136"/>
      <c r="S236" s="137">
        <v>10345</v>
      </c>
      <c r="T236" s="137">
        <v>10345</v>
      </c>
      <c r="U236" s="137">
        <v>100</v>
      </c>
      <c r="V236" t="str">
        <f t="shared" si="3"/>
        <v>5000</v>
      </c>
    </row>
    <row r="237" spans="1:22" ht="15.75" thickBot="1" x14ac:dyDescent="0.3">
      <c r="A237" s="148">
        <v>201988</v>
      </c>
      <c r="B237" s="133" t="s">
        <v>2554</v>
      </c>
      <c r="C237" s="148">
        <v>2023</v>
      </c>
      <c r="D237" s="148">
        <v>4</v>
      </c>
      <c r="E237" s="148">
        <v>1478601</v>
      </c>
      <c r="F237" s="133" t="s">
        <v>96</v>
      </c>
      <c r="G237" s="133" t="s">
        <v>2555</v>
      </c>
      <c r="H237" s="133" t="s">
        <v>97</v>
      </c>
      <c r="I237" s="133" t="s">
        <v>98</v>
      </c>
      <c r="J237" s="148">
        <v>580020</v>
      </c>
      <c r="K237" s="133" t="s">
        <v>2577</v>
      </c>
      <c r="L237" s="133" t="s">
        <v>94</v>
      </c>
      <c r="M237" s="133" t="s">
        <v>95</v>
      </c>
      <c r="N237" s="134"/>
      <c r="O237" s="135">
        <v>800</v>
      </c>
      <c r="P237" s="134"/>
      <c r="Q237" s="134"/>
      <c r="R237" s="134"/>
      <c r="S237" s="135">
        <v>800</v>
      </c>
      <c r="T237" s="135">
        <v>800</v>
      </c>
      <c r="U237" s="135">
        <v>100</v>
      </c>
      <c r="V237" t="str">
        <f t="shared" si="3"/>
        <v>5000</v>
      </c>
    </row>
    <row r="238" spans="1:22" ht="15.75" thickBot="1" x14ac:dyDescent="0.3">
      <c r="A238" s="148">
        <v>201988</v>
      </c>
      <c r="B238" s="133" t="s">
        <v>2554</v>
      </c>
      <c r="C238" s="148">
        <v>2023</v>
      </c>
      <c r="D238" s="148">
        <v>4</v>
      </c>
      <c r="E238" s="148">
        <v>1478601</v>
      </c>
      <c r="F238" s="133" t="s">
        <v>96</v>
      </c>
      <c r="G238" s="133" t="s">
        <v>2555</v>
      </c>
      <c r="H238" s="133" t="s">
        <v>97</v>
      </c>
      <c r="I238" s="133" t="s">
        <v>98</v>
      </c>
      <c r="J238" s="148">
        <v>580030</v>
      </c>
      <c r="K238" s="133" t="s">
        <v>2568</v>
      </c>
      <c r="L238" s="133" t="s">
        <v>94</v>
      </c>
      <c r="M238" s="133" t="s">
        <v>95</v>
      </c>
      <c r="N238" s="136"/>
      <c r="O238" s="137">
        <v>25000</v>
      </c>
      <c r="P238" s="136"/>
      <c r="Q238" s="136"/>
      <c r="R238" s="136"/>
      <c r="S238" s="137">
        <v>25000</v>
      </c>
      <c r="T238" s="137">
        <v>25000</v>
      </c>
      <c r="U238" s="137">
        <v>100</v>
      </c>
      <c r="V238" t="str">
        <f t="shared" si="3"/>
        <v>5000</v>
      </c>
    </row>
    <row r="239" spans="1:22" ht="15.75" thickBot="1" x14ac:dyDescent="0.3">
      <c r="A239" s="148">
        <v>201988</v>
      </c>
      <c r="B239" s="133" t="s">
        <v>2554</v>
      </c>
      <c r="C239" s="148">
        <v>2023</v>
      </c>
      <c r="D239" s="148">
        <v>4</v>
      </c>
      <c r="E239" s="148">
        <v>1478601</v>
      </c>
      <c r="F239" s="133" t="s">
        <v>175</v>
      </c>
      <c r="G239" s="133" t="s">
        <v>2555</v>
      </c>
      <c r="H239" s="133" t="s">
        <v>97</v>
      </c>
      <c r="I239" s="133" t="s">
        <v>98</v>
      </c>
      <c r="J239" s="148">
        <v>520002</v>
      </c>
      <c r="K239" s="133" t="s">
        <v>2579</v>
      </c>
      <c r="L239" s="133" t="s">
        <v>94</v>
      </c>
      <c r="M239" s="133" t="s">
        <v>95</v>
      </c>
      <c r="N239" s="134"/>
      <c r="O239" s="135">
        <v>6200</v>
      </c>
      <c r="P239" s="134"/>
      <c r="Q239" s="134"/>
      <c r="R239" s="134"/>
      <c r="S239" s="135">
        <v>6200</v>
      </c>
      <c r="T239" s="135">
        <v>6200</v>
      </c>
      <c r="U239" s="135">
        <v>100</v>
      </c>
      <c r="V239" t="str">
        <f t="shared" si="3"/>
        <v>5000</v>
      </c>
    </row>
    <row r="240" spans="1:22" ht="15.75" thickBot="1" x14ac:dyDescent="0.3">
      <c r="A240" s="148">
        <v>201988</v>
      </c>
      <c r="B240" s="133" t="s">
        <v>2554</v>
      </c>
      <c r="C240" s="148">
        <v>2023</v>
      </c>
      <c r="D240" s="148">
        <v>4</v>
      </c>
      <c r="E240" s="148">
        <v>1478601</v>
      </c>
      <c r="F240" s="133" t="s">
        <v>146</v>
      </c>
      <c r="G240" s="133" t="s">
        <v>2555</v>
      </c>
      <c r="H240" s="133" t="s">
        <v>97</v>
      </c>
      <c r="I240" s="133" t="s">
        <v>98</v>
      </c>
      <c r="J240" s="148">
        <v>130004</v>
      </c>
      <c r="K240" s="133" t="s">
        <v>2569</v>
      </c>
      <c r="L240" s="133" t="s">
        <v>94</v>
      </c>
      <c r="M240" s="133" t="s">
        <v>95</v>
      </c>
      <c r="N240" s="136"/>
      <c r="O240" s="137">
        <v>3313</v>
      </c>
      <c r="P240" s="137">
        <v>3313</v>
      </c>
      <c r="Q240" s="136"/>
      <c r="R240" s="136"/>
      <c r="S240" s="137">
        <v>0</v>
      </c>
      <c r="T240" s="137">
        <v>3313</v>
      </c>
      <c r="U240" s="137">
        <v>100</v>
      </c>
      <c r="V240" t="str">
        <f t="shared" si="3"/>
        <v>1000</v>
      </c>
    </row>
    <row r="241" spans="1:22" ht="15.75" thickBot="1" x14ac:dyDescent="0.3">
      <c r="A241" s="148">
        <v>201988</v>
      </c>
      <c r="B241" s="133" t="s">
        <v>2554</v>
      </c>
      <c r="C241" s="148">
        <v>2023</v>
      </c>
      <c r="D241" s="148">
        <v>4</v>
      </c>
      <c r="E241" s="148">
        <v>1478601</v>
      </c>
      <c r="F241" s="133" t="s">
        <v>146</v>
      </c>
      <c r="G241" s="133" t="s">
        <v>2555</v>
      </c>
      <c r="H241" s="133" t="s">
        <v>97</v>
      </c>
      <c r="I241" s="133" t="s">
        <v>98</v>
      </c>
      <c r="J241" s="148">
        <v>310101</v>
      </c>
      <c r="K241" s="133" t="s">
        <v>117</v>
      </c>
      <c r="L241" s="133" t="s">
        <v>94</v>
      </c>
      <c r="M241" s="133" t="s">
        <v>95</v>
      </c>
      <c r="N241" s="134"/>
      <c r="O241" s="135">
        <v>634</v>
      </c>
      <c r="P241" s="135">
        <v>634</v>
      </c>
      <c r="Q241" s="134"/>
      <c r="R241" s="134"/>
      <c r="S241" s="135">
        <v>0</v>
      </c>
      <c r="T241" s="135">
        <v>634</v>
      </c>
      <c r="U241" s="135">
        <v>100</v>
      </c>
      <c r="V241" t="str">
        <f t="shared" si="3"/>
        <v>3000</v>
      </c>
    </row>
    <row r="242" spans="1:22" ht="15.75" thickBot="1" x14ac:dyDescent="0.3">
      <c r="A242" s="148">
        <v>201988</v>
      </c>
      <c r="B242" s="133" t="s">
        <v>2554</v>
      </c>
      <c r="C242" s="148">
        <v>2023</v>
      </c>
      <c r="D242" s="148">
        <v>4</v>
      </c>
      <c r="E242" s="148">
        <v>1478601</v>
      </c>
      <c r="F242" s="133" t="s">
        <v>146</v>
      </c>
      <c r="G242" s="133" t="s">
        <v>2555</v>
      </c>
      <c r="H242" s="133" t="s">
        <v>97</v>
      </c>
      <c r="I242" s="133" t="s">
        <v>98</v>
      </c>
      <c r="J242" s="148">
        <v>330102</v>
      </c>
      <c r="K242" s="133" t="s">
        <v>2558</v>
      </c>
      <c r="L242" s="133" t="s">
        <v>94</v>
      </c>
      <c r="M242" s="133" t="s">
        <v>95</v>
      </c>
      <c r="N242" s="136"/>
      <c r="O242" s="137">
        <v>49</v>
      </c>
      <c r="P242" s="137">
        <v>49</v>
      </c>
      <c r="Q242" s="136"/>
      <c r="R242" s="136"/>
      <c r="S242" s="137">
        <v>0</v>
      </c>
      <c r="T242" s="137">
        <v>49</v>
      </c>
      <c r="U242" s="137">
        <v>100</v>
      </c>
      <c r="V242" t="str">
        <f t="shared" si="3"/>
        <v>3000</v>
      </c>
    </row>
    <row r="243" spans="1:22" ht="15.75" thickBot="1" x14ac:dyDescent="0.3">
      <c r="A243" s="148">
        <v>201988</v>
      </c>
      <c r="B243" s="133" t="s">
        <v>2554</v>
      </c>
      <c r="C243" s="148">
        <v>2023</v>
      </c>
      <c r="D243" s="148">
        <v>4</v>
      </c>
      <c r="E243" s="148">
        <v>1478601</v>
      </c>
      <c r="F243" s="133" t="s">
        <v>146</v>
      </c>
      <c r="G243" s="133" t="s">
        <v>2555</v>
      </c>
      <c r="H243" s="133" t="s">
        <v>97</v>
      </c>
      <c r="I243" s="133" t="s">
        <v>98</v>
      </c>
      <c r="J243" s="148">
        <v>350101</v>
      </c>
      <c r="K243" s="133" t="s">
        <v>2560</v>
      </c>
      <c r="L243" s="133" t="s">
        <v>94</v>
      </c>
      <c r="M243" s="133" t="s">
        <v>95</v>
      </c>
      <c r="N243" s="134"/>
      <c r="O243" s="135">
        <v>17</v>
      </c>
      <c r="P243" s="135">
        <v>17</v>
      </c>
      <c r="Q243" s="134"/>
      <c r="R243" s="134"/>
      <c r="S243" s="135">
        <v>0</v>
      </c>
      <c r="T243" s="135">
        <v>17</v>
      </c>
      <c r="U243" s="135">
        <v>100</v>
      </c>
      <c r="V243" t="str">
        <f t="shared" si="3"/>
        <v>3000</v>
      </c>
    </row>
    <row r="244" spans="1:22" ht="15.75" thickBot="1" x14ac:dyDescent="0.3">
      <c r="A244" s="148">
        <v>201988</v>
      </c>
      <c r="B244" s="133" t="s">
        <v>2554</v>
      </c>
      <c r="C244" s="148">
        <v>2023</v>
      </c>
      <c r="D244" s="148">
        <v>4</v>
      </c>
      <c r="E244" s="148">
        <v>1478601</v>
      </c>
      <c r="F244" s="133" t="s">
        <v>146</v>
      </c>
      <c r="G244" s="133" t="s">
        <v>2555</v>
      </c>
      <c r="H244" s="133" t="s">
        <v>97</v>
      </c>
      <c r="I244" s="133" t="s">
        <v>98</v>
      </c>
      <c r="J244" s="148">
        <v>360101</v>
      </c>
      <c r="K244" s="133" t="s">
        <v>2561</v>
      </c>
      <c r="L244" s="133" t="s">
        <v>94</v>
      </c>
      <c r="M244" s="133" t="s">
        <v>95</v>
      </c>
      <c r="N244" s="136"/>
      <c r="O244" s="137">
        <v>88</v>
      </c>
      <c r="P244" s="137">
        <v>88</v>
      </c>
      <c r="Q244" s="136"/>
      <c r="R244" s="136"/>
      <c r="S244" s="137">
        <v>0</v>
      </c>
      <c r="T244" s="137">
        <v>88</v>
      </c>
      <c r="U244" s="137">
        <v>100</v>
      </c>
      <c r="V244" t="str">
        <f t="shared" si="3"/>
        <v>3000</v>
      </c>
    </row>
    <row r="245" spans="1:22" ht="15.75" thickBot="1" x14ac:dyDescent="0.3">
      <c r="A245" s="148">
        <v>201988</v>
      </c>
      <c r="B245" s="133" t="s">
        <v>2554</v>
      </c>
      <c r="C245" s="148">
        <v>2023</v>
      </c>
      <c r="D245" s="148">
        <v>4</v>
      </c>
      <c r="E245" s="148">
        <v>1478601</v>
      </c>
      <c r="F245" s="133" t="s">
        <v>211</v>
      </c>
      <c r="G245" s="133" t="s">
        <v>2555</v>
      </c>
      <c r="H245" s="133" t="s">
        <v>97</v>
      </c>
      <c r="I245" s="133" t="s">
        <v>98</v>
      </c>
      <c r="J245" s="148">
        <v>731001</v>
      </c>
      <c r="K245" s="133" t="s">
        <v>2571</v>
      </c>
      <c r="L245" s="133" t="s">
        <v>94</v>
      </c>
      <c r="M245" s="133" t="s">
        <v>95</v>
      </c>
      <c r="N245" s="134"/>
      <c r="O245" s="135">
        <v>7842</v>
      </c>
      <c r="P245" s="134"/>
      <c r="Q245" s="134"/>
      <c r="R245" s="134"/>
      <c r="S245" s="135">
        <v>7842</v>
      </c>
      <c r="T245" s="135">
        <v>7842</v>
      </c>
      <c r="U245" s="135">
        <v>100</v>
      </c>
      <c r="V245" t="str">
        <f t="shared" si="3"/>
        <v>7000</v>
      </c>
    </row>
    <row r="246" spans="1:22" ht="15.75" thickBot="1" x14ac:dyDescent="0.3">
      <c r="A246" s="148">
        <v>201988</v>
      </c>
      <c r="B246" s="133" t="s">
        <v>2554</v>
      </c>
      <c r="C246" s="148">
        <v>2023</v>
      </c>
      <c r="D246" s="148">
        <v>4</v>
      </c>
      <c r="E246" s="148">
        <v>1728801</v>
      </c>
      <c r="F246" s="133" t="s">
        <v>96</v>
      </c>
      <c r="G246" s="133" t="s">
        <v>2555</v>
      </c>
      <c r="H246" s="133" t="s">
        <v>97</v>
      </c>
      <c r="I246" s="133" t="s">
        <v>98</v>
      </c>
      <c r="J246" s="148">
        <v>110001</v>
      </c>
      <c r="K246" s="133" t="s">
        <v>2572</v>
      </c>
      <c r="L246" s="133" t="s">
        <v>94</v>
      </c>
      <c r="M246" s="133" t="s">
        <v>95</v>
      </c>
      <c r="N246" s="136"/>
      <c r="O246" s="137">
        <v>89246</v>
      </c>
      <c r="P246" s="137">
        <v>89246</v>
      </c>
      <c r="Q246" s="136"/>
      <c r="R246" s="136"/>
      <c r="S246" s="137">
        <v>0</v>
      </c>
      <c r="T246" s="137">
        <v>89246</v>
      </c>
      <c r="U246" s="137">
        <v>100</v>
      </c>
      <c r="V246" t="str">
        <f t="shared" si="3"/>
        <v>1000</v>
      </c>
    </row>
    <row r="247" spans="1:22" ht="15.75" thickBot="1" x14ac:dyDescent="0.3">
      <c r="A247" s="148">
        <v>201988</v>
      </c>
      <c r="B247" s="133" t="s">
        <v>2554</v>
      </c>
      <c r="C247" s="148">
        <v>2023</v>
      </c>
      <c r="D247" s="148">
        <v>4</v>
      </c>
      <c r="E247" s="148">
        <v>1728801</v>
      </c>
      <c r="F247" s="133" t="s">
        <v>96</v>
      </c>
      <c r="G247" s="133" t="s">
        <v>2555</v>
      </c>
      <c r="H247" s="133" t="s">
        <v>97</v>
      </c>
      <c r="I247" s="133" t="s">
        <v>98</v>
      </c>
      <c r="J247" s="148">
        <v>110004</v>
      </c>
      <c r="K247" s="133" t="s">
        <v>2557</v>
      </c>
      <c r="L247" s="133" t="s">
        <v>94</v>
      </c>
      <c r="M247" s="133" t="s">
        <v>95</v>
      </c>
      <c r="N247" s="134"/>
      <c r="O247" s="135">
        <v>9474</v>
      </c>
      <c r="P247" s="135">
        <v>9474</v>
      </c>
      <c r="Q247" s="134"/>
      <c r="R247" s="134"/>
      <c r="S247" s="135">
        <v>0</v>
      </c>
      <c r="T247" s="135">
        <v>9474</v>
      </c>
      <c r="U247" s="135">
        <v>100</v>
      </c>
      <c r="V247" t="str">
        <f t="shared" si="3"/>
        <v>1000</v>
      </c>
    </row>
    <row r="248" spans="1:22" ht="15.75" thickBot="1" x14ac:dyDescent="0.3">
      <c r="A248" s="148">
        <v>201988</v>
      </c>
      <c r="B248" s="133" t="s">
        <v>2554</v>
      </c>
      <c r="C248" s="148">
        <v>2023</v>
      </c>
      <c r="D248" s="148">
        <v>4</v>
      </c>
      <c r="E248" s="148">
        <v>1728801</v>
      </c>
      <c r="F248" s="133" t="s">
        <v>96</v>
      </c>
      <c r="G248" s="133" t="s">
        <v>2555</v>
      </c>
      <c r="H248" s="133" t="s">
        <v>97</v>
      </c>
      <c r="I248" s="133" t="s">
        <v>98</v>
      </c>
      <c r="J248" s="148">
        <v>110005</v>
      </c>
      <c r="K248" s="133" t="s">
        <v>2573</v>
      </c>
      <c r="L248" s="133" t="s">
        <v>94</v>
      </c>
      <c r="M248" s="133" t="s">
        <v>95</v>
      </c>
      <c r="N248" s="136"/>
      <c r="O248" s="137">
        <v>18267</v>
      </c>
      <c r="P248" s="137">
        <v>18267</v>
      </c>
      <c r="Q248" s="136"/>
      <c r="R248" s="136"/>
      <c r="S248" s="137">
        <v>0</v>
      </c>
      <c r="T248" s="137">
        <v>18267</v>
      </c>
      <c r="U248" s="137">
        <v>100</v>
      </c>
      <c r="V248" t="str">
        <f t="shared" si="3"/>
        <v>1000</v>
      </c>
    </row>
    <row r="249" spans="1:22" ht="15.75" thickBot="1" x14ac:dyDescent="0.3">
      <c r="A249" s="148">
        <v>201988</v>
      </c>
      <c r="B249" s="133" t="s">
        <v>2554</v>
      </c>
      <c r="C249" s="148">
        <v>2023</v>
      </c>
      <c r="D249" s="148">
        <v>4</v>
      </c>
      <c r="E249" s="148">
        <v>1728801</v>
      </c>
      <c r="F249" s="133" t="s">
        <v>96</v>
      </c>
      <c r="G249" s="133" t="s">
        <v>2555</v>
      </c>
      <c r="H249" s="133" t="s">
        <v>97</v>
      </c>
      <c r="I249" s="133" t="s">
        <v>98</v>
      </c>
      <c r="J249" s="148">
        <v>310101</v>
      </c>
      <c r="K249" s="133" t="s">
        <v>117</v>
      </c>
      <c r="L249" s="133" t="s">
        <v>94</v>
      </c>
      <c r="M249" s="133" t="s">
        <v>95</v>
      </c>
      <c r="N249" s="134"/>
      <c r="O249" s="135">
        <v>18877</v>
      </c>
      <c r="P249" s="135">
        <v>18877.009999999998</v>
      </c>
      <c r="Q249" s="134"/>
      <c r="R249" s="135">
        <v>-0.01</v>
      </c>
      <c r="S249" s="135">
        <v>0</v>
      </c>
      <c r="T249" s="135">
        <v>18877.009999999998</v>
      </c>
      <c r="U249" s="135">
        <v>100.00005297451925</v>
      </c>
      <c r="V249" t="str">
        <f t="shared" si="3"/>
        <v>3000</v>
      </c>
    </row>
    <row r="250" spans="1:22" ht="15.75" thickBot="1" x14ac:dyDescent="0.3">
      <c r="A250" s="148">
        <v>201988</v>
      </c>
      <c r="B250" s="133" t="s">
        <v>2554</v>
      </c>
      <c r="C250" s="148">
        <v>2023</v>
      </c>
      <c r="D250" s="148">
        <v>4</v>
      </c>
      <c r="E250" s="148">
        <v>1728801</v>
      </c>
      <c r="F250" s="133" t="s">
        <v>96</v>
      </c>
      <c r="G250" s="133" t="s">
        <v>2555</v>
      </c>
      <c r="H250" s="133" t="s">
        <v>97</v>
      </c>
      <c r="I250" s="133" t="s">
        <v>98</v>
      </c>
      <c r="J250" s="148">
        <v>330101</v>
      </c>
      <c r="K250" s="133" t="s">
        <v>2574</v>
      </c>
      <c r="L250" s="133" t="s">
        <v>94</v>
      </c>
      <c r="M250" s="133" t="s">
        <v>95</v>
      </c>
      <c r="N250" s="136"/>
      <c r="O250" s="137">
        <v>21</v>
      </c>
      <c r="P250" s="137">
        <v>21</v>
      </c>
      <c r="Q250" s="136"/>
      <c r="R250" s="136"/>
      <c r="S250" s="137">
        <v>0</v>
      </c>
      <c r="T250" s="137">
        <v>21</v>
      </c>
      <c r="U250" s="137">
        <v>100</v>
      </c>
      <c r="V250" t="str">
        <f t="shared" si="3"/>
        <v>3000</v>
      </c>
    </row>
    <row r="251" spans="1:22" ht="15.75" thickBot="1" x14ac:dyDescent="0.3">
      <c r="A251" s="148">
        <v>201988</v>
      </c>
      <c r="B251" s="133" t="s">
        <v>2554</v>
      </c>
      <c r="C251" s="148">
        <v>2023</v>
      </c>
      <c r="D251" s="148">
        <v>4</v>
      </c>
      <c r="E251" s="148">
        <v>1728801</v>
      </c>
      <c r="F251" s="133" t="s">
        <v>96</v>
      </c>
      <c r="G251" s="133" t="s">
        <v>2555</v>
      </c>
      <c r="H251" s="133" t="s">
        <v>97</v>
      </c>
      <c r="I251" s="133" t="s">
        <v>98</v>
      </c>
      <c r="J251" s="148">
        <v>330102</v>
      </c>
      <c r="K251" s="133" t="s">
        <v>2558</v>
      </c>
      <c r="L251" s="133" t="s">
        <v>94</v>
      </c>
      <c r="M251" s="133" t="s">
        <v>95</v>
      </c>
      <c r="N251" s="134"/>
      <c r="O251" s="135">
        <v>1698</v>
      </c>
      <c r="P251" s="135">
        <v>1703.28</v>
      </c>
      <c r="Q251" s="134"/>
      <c r="R251" s="135">
        <v>-5.28</v>
      </c>
      <c r="S251" s="135">
        <v>0</v>
      </c>
      <c r="T251" s="135">
        <v>1703.28</v>
      </c>
      <c r="U251" s="135">
        <v>100.31095406360424</v>
      </c>
      <c r="V251" t="str">
        <f t="shared" si="3"/>
        <v>3000</v>
      </c>
    </row>
    <row r="252" spans="1:22" ht="15.75" thickBot="1" x14ac:dyDescent="0.3">
      <c r="A252" s="148">
        <v>201988</v>
      </c>
      <c r="B252" s="133" t="s">
        <v>2554</v>
      </c>
      <c r="C252" s="148">
        <v>2023</v>
      </c>
      <c r="D252" s="148">
        <v>4</v>
      </c>
      <c r="E252" s="148">
        <v>1728801</v>
      </c>
      <c r="F252" s="133" t="s">
        <v>96</v>
      </c>
      <c r="G252" s="133" t="s">
        <v>2555</v>
      </c>
      <c r="H252" s="133" t="s">
        <v>97</v>
      </c>
      <c r="I252" s="133" t="s">
        <v>98</v>
      </c>
      <c r="J252" s="148">
        <v>330103</v>
      </c>
      <c r="K252" s="133" t="s">
        <v>2575</v>
      </c>
      <c r="L252" s="133" t="s">
        <v>94</v>
      </c>
      <c r="M252" s="133" t="s">
        <v>95</v>
      </c>
      <c r="N252" s="136"/>
      <c r="O252" s="137">
        <v>685</v>
      </c>
      <c r="P252" s="137">
        <v>685</v>
      </c>
      <c r="Q252" s="136"/>
      <c r="R252" s="136"/>
      <c r="S252" s="137">
        <v>0</v>
      </c>
      <c r="T252" s="137">
        <v>685</v>
      </c>
      <c r="U252" s="137">
        <v>100</v>
      </c>
      <c r="V252" t="str">
        <f t="shared" si="3"/>
        <v>3000</v>
      </c>
    </row>
    <row r="253" spans="1:22" ht="15.75" thickBot="1" x14ac:dyDescent="0.3">
      <c r="A253" s="148">
        <v>201988</v>
      </c>
      <c r="B253" s="133" t="s">
        <v>2554</v>
      </c>
      <c r="C253" s="148">
        <v>2023</v>
      </c>
      <c r="D253" s="148">
        <v>4</v>
      </c>
      <c r="E253" s="148">
        <v>1728801</v>
      </c>
      <c r="F253" s="133" t="s">
        <v>96</v>
      </c>
      <c r="G253" s="133" t="s">
        <v>2555</v>
      </c>
      <c r="H253" s="133" t="s">
        <v>97</v>
      </c>
      <c r="I253" s="133" t="s">
        <v>98</v>
      </c>
      <c r="J253" s="148">
        <v>340101</v>
      </c>
      <c r="K253" s="133" t="s">
        <v>2559</v>
      </c>
      <c r="L253" s="133" t="s">
        <v>94</v>
      </c>
      <c r="M253" s="133" t="s">
        <v>95</v>
      </c>
      <c r="N253" s="134"/>
      <c r="O253" s="135">
        <v>19877</v>
      </c>
      <c r="P253" s="135">
        <v>19877</v>
      </c>
      <c r="Q253" s="134"/>
      <c r="R253" s="134"/>
      <c r="S253" s="135">
        <v>0</v>
      </c>
      <c r="T253" s="135">
        <v>19877</v>
      </c>
      <c r="U253" s="135">
        <v>100</v>
      </c>
      <c r="V253" t="str">
        <f t="shared" si="3"/>
        <v>3000</v>
      </c>
    </row>
    <row r="254" spans="1:22" ht="15.75" thickBot="1" x14ac:dyDescent="0.3">
      <c r="A254" s="148">
        <v>201988</v>
      </c>
      <c r="B254" s="133" t="s">
        <v>2554</v>
      </c>
      <c r="C254" s="148">
        <v>2023</v>
      </c>
      <c r="D254" s="148">
        <v>4</v>
      </c>
      <c r="E254" s="148">
        <v>1728801</v>
      </c>
      <c r="F254" s="133" t="s">
        <v>96</v>
      </c>
      <c r="G254" s="133" t="s">
        <v>2555</v>
      </c>
      <c r="H254" s="133" t="s">
        <v>97</v>
      </c>
      <c r="I254" s="133" t="s">
        <v>98</v>
      </c>
      <c r="J254" s="148">
        <v>350101</v>
      </c>
      <c r="K254" s="133" t="s">
        <v>2560</v>
      </c>
      <c r="L254" s="133" t="s">
        <v>94</v>
      </c>
      <c r="M254" s="133" t="s">
        <v>95</v>
      </c>
      <c r="N254" s="136"/>
      <c r="O254" s="137">
        <v>587</v>
      </c>
      <c r="P254" s="137">
        <v>588.82000000000005</v>
      </c>
      <c r="Q254" s="136"/>
      <c r="R254" s="137">
        <v>-1.82</v>
      </c>
      <c r="S254" s="137">
        <v>0</v>
      </c>
      <c r="T254" s="137">
        <v>588.82000000000005</v>
      </c>
      <c r="U254" s="137">
        <v>100.31005110732538</v>
      </c>
      <c r="V254" t="str">
        <f t="shared" si="3"/>
        <v>3000</v>
      </c>
    </row>
    <row r="255" spans="1:22" ht="15.75" thickBot="1" x14ac:dyDescent="0.3">
      <c r="A255" s="148">
        <v>201988</v>
      </c>
      <c r="B255" s="133" t="s">
        <v>2554</v>
      </c>
      <c r="C255" s="148">
        <v>2023</v>
      </c>
      <c r="D255" s="148">
        <v>4</v>
      </c>
      <c r="E255" s="148">
        <v>1728801</v>
      </c>
      <c r="F255" s="133" t="s">
        <v>96</v>
      </c>
      <c r="G255" s="133" t="s">
        <v>2555</v>
      </c>
      <c r="H255" s="133" t="s">
        <v>97</v>
      </c>
      <c r="I255" s="133" t="s">
        <v>98</v>
      </c>
      <c r="J255" s="148">
        <v>360101</v>
      </c>
      <c r="K255" s="133" t="s">
        <v>2561</v>
      </c>
      <c r="L255" s="133" t="s">
        <v>94</v>
      </c>
      <c r="M255" s="133" t="s">
        <v>95</v>
      </c>
      <c r="N255" s="134"/>
      <c r="O255" s="135">
        <v>3079</v>
      </c>
      <c r="P255" s="135">
        <v>3079</v>
      </c>
      <c r="Q255" s="134"/>
      <c r="R255" s="134"/>
      <c r="S255" s="135">
        <v>0</v>
      </c>
      <c r="T255" s="135">
        <v>3079</v>
      </c>
      <c r="U255" s="135">
        <v>100</v>
      </c>
      <c r="V255" t="str">
        <f t="shared" si="3"/>
        <v>3000</v>
      </c>
    </row>
    <row r="256" spans="1:22" ht="15.75" thickBot="1" x14ac:dyDescent="0.3">
      <c r="A256" s="148">
        <v>201988</v>
      </c>
      <c r="B256" s="133" t="s">
        <v>2554</v>
      </c>
      <c r="C256" s="148">
        <v>2023</v>
      </c>
      <c r="D256" s="148">
        <v>4</v>
      </c>
      <c r="E256" s="148">
        <v>1728801</v>
      </c>
      <c r="F256" s="133" t="s">
        <v>96</v>
      </c>
      <c r="G256" s="133" t="s">
        <v>2555</v>
      </c>
      <c r="H256" s="133" t="s">
        <v>97</v>
      </c>
      <c r="I256" s="133" t="s">
        <v>98</v>
      </c>
      <c r="J256" s="148">
        <v>370101</v>
      </c>
      <c r="K256" s="133" t="s">
        <v>2562</v>
      </c>
      <c r="L256" s="133" t="s">
        <v>94</v>
      </c>
      <c r="M256" s="133" t="s">
        <v>95</v>
      </c>
      <c r="N256" s="136"/>
      <c r="O256" s="137">
        <v>4500</v>
      </c>
      <c r="P256" s="137">
        <v>4500</v>
      </c>
      <c r="Q256" s="136"/>
      <c r="R256" s="136"/>
      <c r="S256" s="137">
        <v>0</v>
      </c>
      <c r="T256" s="137">
        <v>4500</v>
      </c>
      <c r="U256" s="137">
        <v>100</v>
      </c>
      <c r="V256" t="str">
        <f t="shared" si="3"/>
        <v>3000</v>
      </c>
    </row>
    <row r="257" spans="1:22" ht="15.75" thickBot="1" x14ac:dyDescent="0.3">
      <c r="A257" s="148">
        <v>201988</v>
      </c>
      <c r="B257" s="133" t="s">
        <v>2554</v>
      </c>
      <c r="C257" s="148">
        <v>2023</v>
      </c>
      <c r="D257" s="148">
        <v>4</v>
      </c>
      <c r="E257" s="148">
        <v>1728801</v>
      </c>
      <c r="F257" s="133" t="s">
        <v>96</v>
      </c>
      <c r="G257" s="133" t="s">
        <v>2555</v>
      </c>
      <c r="H257" s="133" t="s">
        <v>97</v>
      </c>
      <c r="I257" s="133" t="s">
        <v>98</v>
      </c>
      <c r="J257" s="148">
        <v>430009</v>
      </c>
      <c r="K257" s="133" t="s">
        <v>2564</v>
      </c>
      <c r="L257" s="133" t="s">
        <v>94</v>
      </c>
      <c r="M257" s="133" t="s">
        <v>95</v>
      </c>
      <c r="N257" s="134"/>
      <c r="O257" s="135">
        <v>0</v>
      </c>
      <c r="P257" s="134"/>
      <c r="Q257" s="134"/>
      <c r="R257" s="134"/>
      <c r="S257" s="135">
        <v>0</v>
      </c>
      <c r="T257" s="135">
        <v>0</v>
      </c>
      <c r="U257" s="139" t="s">
        <v>2565</v>
      </c>
      <c r="V257" t="str">
        <f t="shared" si="3"/>
        <v>4000</v>
      </c>
    </row>
    <row r="258" spans="1:22" ht="15.75" thickBot="1" x14ac:dyDescent="0.3">
      <c r="A258" s="148">
        <v>201988</v>
      </c>
      <c r="B258" s="133" t="s">
        <v>2554</v>
      </c>
      <c r="C258" s="148">
        <v>2023</v>
      </c>
      <c r="D258" s="148">
        <v>4</v>
      </c>
      <c r="E258" s="148">
        <v>1728801</v>
      </c>
      <c r="F258" s="133" t="s">
        <v>96</v>
      </c>
      <c r="G258" s="133" t="s">
        <v>2555</v>
      </c>
      <c r="H258" s="133" t="s">
        <v>97</v>
      </c>
      <c r="I258" s="133" t="s">
        <v>98</v>
      </c>
      <c r="J258" s="148">
        <v>430010</v>
      </c>
      <c r="K258" s="133" t="s">
        <v>2566</v>
      </c>
      <c r="L258" s="133" t="s">
        <v>94</v>
      </c>
      <c r="M258" s="133" t="s">
        <v>95</v>
      </c>
      <c r="N258" s="136"/>
      <c r="O258" s="137">
        <v>369</v>
      </c>
      <c r="P258" s="136"/>
      <c r="Q258" s="136"/>
      <c r="R258" s="136"/>
      <c r="S258" s="137">
        <v>369</v>
      </c>
      <c r="T258" s="137">
        <v>369</v>
      </c>
      <c r="U258" s="137">
        <v>100</v>
      </c>
      <c r="V258" t="str">
        <f t="shared" si="3"/>
        <v>4000</v>
      </c>
    </row>
    <row r="259" spans="1:22" ht="15.75" thickBot="1" x14ac:dyDescent="0.3">
      <c r="A259" s="148">
        <v>201988</v>
      </c>
      <c r="B259" s="133" t="s">
        <v>2554</v>
      </c>
      <c r="C259" s="148">
        <v>2023</v>
      </c>
      <c r="D259" s="148">
        <v>4</v>
      </c>
      <c r="E259" s="148">
        <v>1728801</v>
      </c>
      <c r="F259" s="133" t="s">
        <v>175</v>
      </c>
      <c r="G259" s="133" t="s">
        <v>2555</v>
      </c>
      <c r="H259" s="133" t="s">
        <v>97</v>
      </c>
      <c r="I259" s="133" t="s">
        <v>98</v>
      </c>
      <c r="J259" s="148">
        <v>190001</v>
      </c>
      <c r="K259" s="133" t="s">
        <v>2586</v>
      </c>
      <c r="L259" s="133" t="s">
        <v>94</v>
      </c>
      <c r="M259" s="133" t="s">
        <v>95</v>
      </c>
      <c r="N259" s="134"/>
      <c r="O259" s="135">
        <v>89246</v>
      </c>
      <c r="P259" s="135">
        <v>89246</v>
      </c>
      <c r="Q259" s="134"/>
      <c r="R259" s="134"/>
      <c r="S259" s="135">
        <v>0</v>
      </c>
      <c r="T259" s="135">
        <v>89246</v>
      </c>
      <c r="U259" s="135">
        <v>100</v>
      </c>
      <c r="V259" t="str">
        <f t="shared" si="3"/>
        <v>1000</v>
      </c>
    </row>
    <row r="260" spans="1:22" ht="15.75" thickBot="1" x14ac:dyDescent="0.3">
      <c r="A260" s="148">
        <v>201988</v>
      </c>
      <c r="B260" s="133" t="s">
        <v>2554</v>
      </c>
      <c r="C260" s="148">
        <v>2023</v>
      </c>
      <c r="D260" s="148">
        <v>4</v>
      </c>
      <c r="E260" s="148">
        <v>1728801</v>
      </c>
      <c r="F260" s="133" t="s">
        <v>175</v>
      </c>
      <c r="G260" s="133" t="s">
        <v>2555</v>
      </c>
      <c r="H260" s="133" t="s">
        <v>97</v>
      </c>
      <c r="I260" s="133" t="s">
        <v>98</v>
      </c>
      <c r="J260" s="148">
        <v>190004</v>
      </c>
      <c r="K260" s="133" t="s">
        <v>2570</v>
      </c>
      <c r="L260" s="133" t="s">
        <v>94</v>
      </c>
      <c r="M260" s="133" t="s">
        <v>95</v>
      </c>
      <c r="N260" s="136"/>
      <c r="O260" s="137">
        <v>3372</v>
      </c>
      <c r="P260" s="137">
        <v>3372</v>
      </c>
      <c r="Q260" s="136"/>
      <c r="R260" s="136"/>
      <c r="S260" s="137">
        <v>0</v>
      </c>
      <c r="T260" s="137">
        <v>3372</v>
      </c>
      <c r="U260" s="137">
        <v>100</v>
      </c>
      <c r="V260" t="str">
        <f t="shared" si="3"/>
        <v>1000</v>
      </c>
    </row>
    <row r="261" spans="1:22" ht="15.75" thickBot="1" x14ac:dyDescent="0.3">
      <c r="A261" s="148">
        <v>201988</v>
      </c>
      <c r="B261" s="133" t="s">
        <v>2554</v>
      </c>
      <c r="C261" s="148">
        <v>2023</v>
      </c>
      <c r="D261" s="148">
        <v>4</v>
      </c>
      <c r="E261" s="148">
        <v>1728801</v>
      </c>
      <c r="F261" s="133" t="s">
        <v>175</v>
      </c>
      <c r="G261" s="133" t="s">
        <v>2555</v>
      </c>
      <c r="H261" s="133" t="s">
        <v>97</v>
      </c>
      <c r="I261" s="133" t="s">
        <v>98</v>
      </c>
      <c r="J261" s="148">
        <v>310101</v>
      </c>
      <c r="K261" s="133" t="s">
        <v>117</v>
      </c>
      <c r="L261" s="133" t="s">
        <v>94</v>
      </c>
      <c r="M261" s="133" t="s">
        <v>95</v>
      </c>
      <c r="N261" s="134"/>
      <c r="O261" s="135">
        <v>17691</v>
      </c>
      <c r="P261" s="135">
        <v>17691</v>
      </c>
      <c r="Q261" s="134"/>
      <c r="R261" s="134"/>
      <c r="S261" s="135">
        <v>0</v>
      </c>
      <c r="T261" s="135">
        <v>17691</v>
      </c>
      <c r="U261" s="135">
        <v>100</v>
      </c>
      <c r="V261" t="str">
        <f t="shared" si="3"/>
        <v>3000</v>
      </c>
    </row>
    <row r="262" spans="1:22" ht="15.75" thickBot="1" x14ac:dyDescent="0.3">
      <c r="A262" s="148">
        <v>201988</v>
      </c>
      <c r="B262" s="133" t="s">
        <v>2554</v>
      </c>
      <c r="C262" s="148">
        <v>2023</v>
      </c>
      <c r="D262" s="148">
        <v>4</v>
      </c>
      <c r="E262" s="148">
        <v>1728801</v>
      </c>
      <c r="F262" s="133" t="s">
        <v>175</v>
      </c>
      <c r="G262" s="133" t="s">
        <v>2555</v>
      </c>
      <c r="H262" s="133" t="s">
        <v>97</v>
      </c>
      <c r="I262" s="133" t="s">
        <v>98</v>
      </c>
      <c r="J262" s="148">
        <v>330102</v>
      </c>
      <c r="K262" s="133" t="s">
        <v>2558</v>
      </c>
      <c r="L262" s="133" t="s">
        <v>94</v>
      </c>
      <c r="M262" s="133" t="s">
        <v>95</v>
      </c>
      <c r="N262" s="136"/>
      <c r="O262" s="137">
        <v>1344</v>
      </c>
      <c r="P262" s="137">
        <v>1344</v>
      </c>
      <c r="Q262" s="136"/>
      <c r="R262" s="136"/>
      <c r="S262" s="137">
        <v>0</v>
      </c>
      <c r="T262" s="137">
        <v>1344</v>
      </c>
      <c r="U262" s="137">
        <v>100</v>
      </c>
      <c r="V262" t="str">
        <f t="shared" si="3"/>
        <v>3000</v>
      </c>
    </row>
    <row r="263" spans="1:22" ht="15.75" thickBot="1" x14ac:dyDescent="0.3">
      <c r="A263" s="148">
        <v>201988</v>
      </c>
      <c r="B263" s="133" t="s">
        <v>2554</v>
      </c>
      <c r="C263" s="148">
        <v>2023</v>
      </c>
      <c r="D263" s="148">
        <v>4</v>
      </c>
      <c r="E263" s="148">
        <v>1728801</v>
      </c>
      <c r="F263" s="133" t="s">
        <v>175</v>
      </c>
      <c r="G263" s="133" t="s">
        <v>2555</v>
      </c>
      <c r="H263" s="133" t="s">
        <v>97</v>
      </c>
      <c r="I263" s="133" t="s">
        <v>98</v>
      </c>
      <c r="J263" s="148">
        <v>340101</v>
      </c>
      <c r="K263" s="133" t="s">
        <v>2559</v>
      </c>
      <c r="L263" s="133" t="s">
        <v>94</v>
      </c>
      <c r="M263" s="133" t="s">
        <v>95</v>
      </c>
      <c r="N263" s="134"/>
      <c r="O263" s="135">
        <v>14200</v>
      </c>
      <c r="P263" s="135">
        <v>14200</v>
      </c>
      <c r="Q263" s="134"/>
      <c r="R263" s="134"/>
      <c r="S263" s="135">
        <v>0</v>
      </c>
      <c r="T263" s="135">
        <v>14200</v>
      </c>
      <c r="U263" s="135">
        <v>100</v>
      </c>
      <c r="V263" t="str">
        <f t="shared" si="3"/>
        <v>3000</v>
      </c>
    </row>
    <row r="264" spans="1:22" ht="15.75" thickBot="1" x14ac:dyDescent="0.3">
      <c r="A264" s="148">
        <v>201988</v>
      </c>
      <c r="B264" s="133" t="s">
        <v>2554</v>
      </c>
      <c r="C264" s="148">
        <v>2023</v>
      </c>
      <c r="D264" s="148">
        <v>4</v>
      </c>
      <c r="E264" s="148">
        <v>1728801</v>
      </c>
      <c r="F264" s="133" t="s">
        <v>175</v>
      </c>
      <c r="G264" s="133" t="s">
        <v>2555</v>
      </c>
      <c r="H264" s="133" t="s">
        <v>97</v>
      </c>
      <c r="I264" s="133" t="s">
        <v>98</v>
      </c>
      <c r="J264" s="148">
        <v>350101</v>
      </c>
      <c r="K264" s="133" t="s">
        <v>2560</v>
      </c>
      <c r="L264" s="133" t="s">
        <v>94</v>
      </c>
      <c r="M264" s="133" t="s">
        <v>95</v>
      </c>
      <c r="N264" s="136"/>
      <c r="O264" s="137">
        <v>464</v>
      </c>
      <c r="P264" s="137">
        <v>464</v>
      </c>
      <c r="Q264" s="136"/>
      <c r="R264" s="136"/>
      <c r="S264" s="137">
        <v>0</v>
      </c>
      <c r="T264" s="137">
        <v>464</v>
      </c>
      <c r="U264" s="137">
        <v>100</v>
      </c>
      <c r="V264" t="str">
        <f t="shared" ref="V264:V327" si="4">LEFT(J264,1)&amp;"000"</f>
        <v>3000</v>
      </c>
    </row>
    <row r="265" spans="1:22" ht="15.75" thickBot="1" x14ac:dyDescent="0.3">
      <c r="A265" s="148">
        <v>201988</v>
      </c>
      <c r="B265" s="133" t="s">
        <v>2554</v>
      </c>
      <c r="C265" s="148">
        <v>2023</v>
      </c>
      <c r="D265" s="148">
        <v>4</v>
      </c>
      <c r="E265" s="148">
        <v>1728801</v>
      </c>
      <c r="F265" s="133" t="s">
        <v>175</v>
      </c>
      <c r="G265" s="133" t="s">
        <v>2555</v>
      </c>
      <c r="H265" s="133" t="s">
        <v>97</v>
      </c>
      <c r="I265" s="133" t="s">
        <v>98</v>
      </c>
      <c r="J265" s="148">
        <v>360101</v>
      </c>
      <c r="K265" s="133" t="s">
        <v>2561</v>
      </c>
      <c r="L265" s="133" t="s">
        <v>94</v>
      </c>
      <c r="M265" s="133" t="s">
        <v>95</v>
      </c>
      <c r="N265" s="134"/>
      <c r="O265" s="135">
        <v>2437</v>
      </c>
      <c r="P265" s="135">
        <v>2437</v>
      </c>
      <c r="Q265" s="134"/>
      <c r="R265" s="134"/>
      <c r="S265" s="135">
        <v>0</v>
      </c>
      <c r="T265" s="135">
        <v>2437</v>
      </c>
      <c r="U265" s="135">
        <v>100</v>
      </c>
      <c r="V265" t="str">
        <f t="shared" si="4"/>
        <v>3000</v>
      </c>
    </row>
    <row r="266" spans="1:22" ht="15.75" thickBot="1" x14ac:dyDescent="0.3">
      <c r="A266" s="148">
        <v>201988</v>
      </c>
      <c r="B266" s="133" t="s">
        <v>2554</v>
      </c>
      <c r="C266" s="148">
        <v>2023</v>
      </c>
      <c r="D266" s="148">
        <v>4</v>
      </c>
      <c r="E266" s="148">
        <v>1728801</v>
      </c>
      <c r="F266" s="133" t="s">
        <v>175</v>
      </c>
      <c r="G266" s="133" t="s">
        <v>2555</v>
      </c>
      <c r="H266" s="133" t="s">
        <v>97</v>
      </c>
      <c r="I266" s="133" t="s">
        <v>98</v>
      </c>
      <c r="J266" s="148">
        <v>370101</v>
      </c>
      <c r="K266" s="133" t="s">
        <v>2562</v>
      </c>
      <c r="L266" s="133" t="s">
        <v>94</v>
      </c>
      <c r="M266" s="133" t="s">
        <v>95</v>
      </c>
      <c r="N266" s="136"/>
      <c r="O266" s="137">
        <v>4500</v>
      </c>
      <c r="P266" s="137">
        <v>4500</v>
      </c>
      <c r="Q266" s="136"/>
      <c r="R266" s="136"/>
      <c r="S266" s="137">
        <v>0</v>
      </c>
      <c r="T266" s="137">
        <v>4500</v>
      </c>
      <c r="U266" s="137">
        <v>100</v>
      </c>
      <c r="V266" t="str">
        <f t="shared" si="4"/>
        <v>3000</v>
      </c>
    </row>
    <row r="267" spans="1:22" ht="15.75" thickBot="1" x14ac:dyDescent="0.3">
      <c r="A267" s="148">
        <v>201988</v>
      </c>
      <c r="B267" s="133" t="s">
        <v>2554</v>
      </c>
      <c r="C267" s="148">
        <v>2023</v>
      </c>
      <c r="D267" s="148">
        <v>4</v>
      </c>
      <c r="E267" s="148">
        <v>1728801</v>
      </c>
      <c r="F267" s="133" t="s">
        <v>146</v>
      </c>
      <c r="G267" s="133" t="s">
        <v>2555</v>
      </c>
      <c r="H267" s="133" t="s">
        <v>97</v>
      </c>
      <c r="I267" s="133" t="s">
        <v>98</v>
      </c>
      <c r="J267" s="148">
        <v>130004</v>
      </c>
      <c r="K267" s="133" t="s">
        <v>2569</v>
      </c>
      <c r="L267" s="133" t="s">
        <v>94</v>
      </c>
      <c r="M267" s="133" t="s">
        <v>95</v>
      </c>
      <c r="N267" s="134"/>
      <c r="O267" s="135">
        <v>1241</v>
      </c>
      <c r="P267" s="135">
        <v>1241</v>
      </c>
      <c r="Q267" s="134"/>
      <c r="R267" s="134"/>
      <c r="S267" s="135">
        <v>0</v>
      </c>
      <c r="T267" s="135">
        <v>1241</v>
      </c>
      <c r="U267" s="135">
        <v>100</v>
      </c>
      <c r="V267" t="str">
        <f t="shared" si="4"/>
        <v>1000</v>
      </c>
    </row>
    <row r="268" spans="1:22" ht="15.75" thickBot="1" x14ac:dyDescent="0.3">
      <c r="A268" s="148">
        <v>201988</v>
      </c>
      <c r="B268" s="133" t="s">
        <v>2554</v>
      </c>
      <c r="C268" s="148">
        <v>2023</v>
      </c>
      <c r="D268" s="148">
        <v>4</v>
      </c>
      <c r="E268" s="148">
        <v>1728801</v>
      </c>
      <c r="F268" s="133" t="s">
        <v>146</v>
      </c>
      <c r="G268" s="133" t="s">
        <v>2555</v>
      </c>
      <c r="H268" s="133" t="s">
        <v>97</v>
      </c>
      <c r="I268" s="133" t="s">
        <v>98</v>
      </c>
      <c r="J268" s="148">
        <v>310101</v>
      </c>
      <c r="K268" s="133" t="s">
        <v>117</v>
      </c>
      <c r="L268" s="133" t="s">
        <v>94</v>
      </c>
      <c r="M268" s="133" t="s">
        <v>95</v>
      </c>
      <c r="N268" s="136"/>
      <c r="O268" s="137">
        <v>238</v>
      </c>
      <c r="P268" s="137">
        <v>238</v>
      </c>
      <c r="Q268" s="136"/>
      <c r="R268" s="136"/>
      <c r="S268" s="137">
        <v>0</v>
      </c>
      <c r="T268" s="137">
        <v>238</v>
      </c>
      <c r="U268" s="137">
        <v>100</v>
      </c>
      <c r="V268" t="str">
        <f t="shared" si="4"/>
        <v>3000</v>
      </c>
    </row>
    <row r="269" spans="1:22" ht="15.75" thickBot="1" x14ac:dyDescent="0.3">
      <c r="A269" s="148">
        <v>201988</v>
      </c>
      <c r="B269" s="133" t="s">
        <v>2554</v>
      </c>
      <c r="C269" s="148">
        <v>2023</v>
      </c>
      <c r="D269" s="148">
        <v>4</v>
      </c>
      <c r="E269" s="148">
        <v>1728801</v>
      </c>
      <c r="F269" s="133" t="s">
        <v>146</v>
      </c>
      <c r="G269" s="133" t="s">
        <v>2555</v>
      </c>
      <c r="H269" s="133" t="s">
        <v>97</v>
      </c>
      <c r="I269" s="133" t="s">
        <v>98</v>
      </c>
      <c r="J269" s="148">
        <v>330102</v>
      </c>
      <c r="K269" s="133" t="s">
        <v>2558</v>
      </c>
      <c r="L269" s="133" t="s">
        <v>94</v>
      </c>
      <c r="M269" s="133" t="s">
        <v>95</v>
      </c>
      <c r="N269" s="134"/>
      <c r="O269" s="135">
        <v>19</v>
      </c>
      <c r="P269" s="135">
        <v>19</v>
      </c>
      <c r="Q269" s="134"/>
      <c r="R269" s="134"/>
      <c r="S269" s="135">
        <v>0</v>
      </c>
      <c r="T269" s="135">
        <v>19</v>
      </c>
      <c r="U269" s="135">
        <v>100</v>
      </c>
      <c r="V269" t="str">
        <f t="shared" si="4"/>
        <v>3000</v>
      </c>
    </row>
    <row r="270" spans="1:22" ht="15.75" thickBot="1" x14ac:dyDescent="0.3">
      <c r="A270" s="148">
        <v>201988</v>
      </c>
      <c r="B270" s="133" t="s">
        <v>2554</v>
      </c>
      <c r="C270" s="148">
        <v>2023</v>
      </c>
      <c r="D270" s="148">
        <v>4</v>
      </c>
      <c r="E270" s="148">
        <v>1728801</v>
      </c>
      <c r="F270" s="133" t="s">
        <v>146</v>
      </c>
      <c r="G270" s="133" t="s">
        <v>2555</v>
      </c>
      <c r="H270" s="133" t="s">
        <v>97</v>
      </c>
      <c r="I270" s="133" t="s">
        <v>98</v>
      </c>
      <c r="J270" s="148">
        <v>350101</v>
      </c>
      <c r="K270" s="133" t="s">
        <v>2560</v>
      </c>
      <c r="L270" s="133" t="s">
        <v>94</v>
      </c>
      <c r="M270" s="133" t="s">
        <v>95</v>
      </c>
      <c r="N270" s="136"/>
      <c r="O270" s="137">
        <v>7</v>
      </c>
      <c r="P270" s="137">
        <v>7</v>
      </c>
      <c r="Q270" s="136"/>
      <c r="R270" s="136"/>
      <c r="S270" s="137">
        <v>0</v>
      </c>
      <c r="T270" s="137">
        <v>7</v>
      </c>
      <c r="U270" s="137">
        <v>100</v>
      </c>
      <c r="V270" t="str">
        <f t="shared" si="4"/>
        <v>3000</v>
      </c>
    </row>
    <row r="271" spans="1:22" ht="15.75" thickBot="1" x14ac:dyDescent="0.3">
      <c r="A271" s="148">
        <v>201988</v>
      </c>
      <c r="B271" s="133" t="s">
        <v>2554</v>
      </c>
      <c r="C271" s="148">
        <v>2023</v>
      </c>
      <c r="D271" s="148">
        <v>4</v>
      </c>
      <c r="E271" s="148">
        <v>1728801</v>
      </c>
      <c r="F271" s="133" t="s">
        <v>146</v>
      </c>
      <c r="G271" s="133" t="s">
        <v>2555</v>
      </c>
      <c r="H271" s="133" t="s">
        <v>97</v>
      </c>
      <c r="I271" s="133" t="s">
        <v>98</v>
      </c>
      <c r="J271" s="148">
        <v>360101</v>
      </c>
      <c r="K271" s="133" t="s">
        <v>2561</v>
      </c>
      <c r="L271" s="133" t="s">
        <v>94</v>
      </c>
      <c r="M271" s="133" t="s">
        <v>95</v>
      </c>
      <c r="N271" s="134"/>
      <c r="O271" s="135">
        <v>33</v>
      </c>
      <c r="P271" s="135">
        <v>33</v>
      </c>
      <c r="Q271" s="134"/>
      <c r="R271" s="134"/>
      <c r="S271" s="135">
        <v>0</v>
      </c>
      <c r="T271" s="135">
        <v>33</v>
      </c>
      <c r="U271" s="135">
        <v>100</v>
      </c>
      <c r="V271" t="str">
        <f t="shared" si="4"/>
        <v>3000</v>
      </c>
    </row>
    <row r="272" spans="1:22" ht="15.75" thickBot="1" x14ac:dyDescent="0.3">
      <c r="A272" s="148">
        <v>201988</v>
      </c>
      <c r="B272" s="133" t="s">
        <v>2554</v>
      </c>
      <c r="C272" s="148">
        <v>2023</v>
      </c>
      <c r="D272" s="148">
        <v>4</v>
      </c>
      <c r="E272" s="148">
        <v>1728801</v>
      </c>
      <c r="F272" s="133" t="s">
        <v>211</v>
      </c>
      <c r="G272" s="133" t="s">
        <v>2555</v>
      </c>
      <c r="H272" s="133" t="s">
        <v>97</v>
      </c>
      <c r="I272" s="133" t="s">
        <v>98</v>
      </c>
      <c r="J272" s="148">
        <v>731001</v>
      </c>
      <c r="K272" s="133" t="s">
        <v>2571</v>
      </c>
      <c r="L272" s="133" t="s">
        <v>94</v>
      </c>
      <c r="M272" s="133" t="s">
        <v>95</v>
      </c>
      <c r="N272" s="136"/>
      <c r="O272" s="137">
        <v>13144</v>
      </c>
      <c r="P272" s="136"/>
      <c r="Q272" s="136"/>
      <c r="R272" s="137">
        <v>84.87</v>
      </c>
      <c r="S272" s="137">
        <v>13059.13</v>
      </c>
      <c r="T272" s="137">
        <v>13059.13</v>
      </c>
      <c r="U272" s="137">
        <v>99.354306147291538</v>
      </c>
      <c r="V272" t="str">
        <f t="shared" si="4"/>
        <v>7000</v>
      </c>
    </row>
    <row r="273" spans="1:22" ht="15.75" thickBot="1" x14ac:dyDescent="0.3">
      <c r="A273" s="148">
        <v>201988</v>
      </c>
      <c r="B273" s="133" t="s">
        <v>2554</v>
      </c>
      <c r="C273" s="148">
        <v>2023</v>
      </c>
      <c r="D273" s="148">
        <v>4</v>
      </c>
      <c r="E273" s="148">
        <v>1764401</v>
      </c>
      <c r="F273" s="133" t="s">
        <v>96</v>
      </c>
      <c r="G273" s="133" t="s">
        <v>2555</v>
      </c>
      <c r="H273" s="133" t="s">
        <v>97</v>
      </c>
      <c r="I273" s="133" t="s">
        <v>98</v>
      </c>
      <c r="J273" s="148">
        <v>110002</v>
      </c>
      <c r="K273" s="133" t="s">
        <v>2556</v>
      </c>
      <c r="L273" s="133" t="s">
        <v>94</v>
      </c>
      <c r="M273" s="133" t="s">
        <v>95</v>
      </c>
      <c r="N273" s="134"/>
      <c r="O273" s="135">
        <v>11523</v>
      </c>
      <c r="P273" s="135">
        <v>11523</v>
      </c>
      <c r="Q273" s="134"/>
      <c r="R273" s="134"/>
      <c r="S273" s="135">
        <v>0</v>
      </c>
      <c r="T273" s="135">
        <v>11523</v>
      </c>
      <c r="U273" s="135">
        <v>100</v>
      </c>
      <c r="V273" t="str">
        <f t="shared" si="4"/>
        <v>1000</v>
      </c>
    </row>
    <row r="274" spans="1:22" ht="15.75" thickBot="1" x14ac:dyDescent="0.3">
      <c r="A274" s="148">
        <v>201988</v>
      </c>
      <c r="B274" s="133" t="s">
        <v>2554</v>
      </c>
      <c r="C274" s="148">
        <v>2023</v>
      </c>
      <c r="D274" s="148">
        <v>4</v>
      </c>
      <c r="E274" s="148">
        <v>1764401</v>
      </c>
      <c r="F274" s="133" t="s">
        <v>96</v>
      </c>
      <c r="G274" s="133" t="s">
        <v>2555</v>
      </c>
      <c r="H274" s="133" t="s">
        <v>97</v>
      </c>
      <c r="I274" s="133" t="s">
        <v>98</v>
      </c>
      <c r="J274" s="148">
        <v>110004</v>
      </c>
      <c r="K274" s="133" t="s">
        <v>2557</v>
      </c>
      <c r="L274" s="133" t="s">
        <v>94</v>
      </c>
      <c r="M274" s="133" t="s">
        <v>95</v>
      </c>
      <c r="N274" s="136"/>
      <c r="O274" s="137">
        <v>5657</v>
      </c>
      <c r="P274" s="137">
        <v>5657</v>
      </c>
      <c r="Q274" s="136"/>
      <c r="R274" s="136"/>
      <c r="S274" s="137">
        <v>0</v>
      </c>
      <c r="T274" s="137">
        <v>5657</v>
      </c>
      <c r="U274" s="137">
        <v>100</v>
      </c>
      <c r="V274" t="str">
        <f t="shared" si="4"/>
        <v>1000</v>
      </c>
    </row>
    <row r="275" spans="1:22" ht="15.75" thickBot="1" x14ac:dyDescent="0.3">
      <c r="A275" s="148">
        <v>201988</v>
      </c>
      <c r="B275" s="133" t="s">
        <v>2554</v>
      </c>
      <c r="C275" s="148">
        <v>2023</v>
      </c>
      <c r="D275" s="148">
        <v>4</v>
      </c>
      <c r="E275" s="148">
        <v>1764401</v>
      </c>
      <c r="F275" s="133" t="s">
        <v>96</v>
      </c>
      <c r="G275" s="133" t="s">
        <v>2555</v>
      </c>
      <c r="H275" s="133" t="s">
        <v>97</v>
      </c>
      <c r="I275" s="133" t="s">
        <v>98</v>
      </c>
      <c r="J275" s="148">
        <v>210001</v>
      </c>
      <c r="K275" s="133" t="s">
        <v>2581</v>
      </c>
      <c r="L275" s="133" t="s">
        <v>94</v>
      </c>
      <c r="M275" s="133" t="s">
        <v>95</v>
      </c>
      <c r="N275" s="134"/>
      <c r="O275" s="134"/>
      <c r="P275" s="135">
        <v>-3567.6</v>
      </c>
      <c r="Q275" s="134"/>
      <c r="R275" s="135">
        <v>3567.6</v>
      </c>
      <c r="S275" s="135">
        <v>0</v>
      </c>
      <c r="T275" s="135">
        <v>-3567.6</v>
      </c>
      <c r="U275" s="139" t="s">
        <v>2565</v>
      </c>
      <c r="V275" t="str">
        <f t="shared" si="4"/>
        <v>2000</v>
      </c>
    </row>
    <row r="276" spans="1:22" ht="15.75" thickBot="1" x14ac:dyDescent="0.3">
      <c r="A276" s="148">
        <v>201988</v>
      </c>
      <c r="B276" s="133" t="s">
        <v>2554</v>
      </c>
      <c r="C276" s="148">
        <v>2023</v>
      </c>
      <c r="D276" s="148">
        <v>4</v>
      </c>
      <c r="E276" s="148">
        <v>1764401</v>
      </c>
      <c r="F276" s="133" t="s">
        <v>96</v>
      </c>
      <c r="G276" s="133" t="s">
        <v>2555</v>
      </c>
      <c r="H276" s="133" t="s">
        <v>97</v>
      </c>
      <c r="I276" s="133" t="s">
        <v>98</v>
      </c>
      <c r="J276" s="148">
        <v>310101</v>
      </c>
      <c r="K276" s="133" t="s">
        <v>117</v>
      </c>
      <c r="L276" s="133" t="s">
        <v>94</v>
      </c>
      <c r="M276" s="133" t="s">
        <v>95</v>
      </c>
      <c r="N276" s="136"/>
      <c r="O276" s="137">
        <v>3284</v>
      </c>
      <c r="P276" s="137">
        <v>3284</v>
      </c>
      <c r="Q276" s="136"/>
      <c r="R276" s="136"/>
      <c r="S276" s="137">
        <v>0</v>
      </c>
      <c r="T276" s="137">
        <v>3284</v>
      </c>
      <c r="U276" s="137">
        <v>100</v>
      </c>
      <c r="V276" t="str">
        <f t="shared" si="4"/>
        <v>3000</v>
      </c>
    </row>
    <row r="277" spans="1:22" ht="15.75" thickBot="1" x14ac:dyDescent="0.3">
      <c r="A277" s="148">
        <v>201988</v>
      </c>
      <c r="B277" s="133" t="s">
        <v>2554</v>
      </c>
      <c r="C277" s="148">
        <v>2023</v>
      </c>
      <c r="D277" s="148">
        <v>4</v>
      </c>
      <c r="E277" s="148">
        <v>1764401</v>
      </c>
      <c r="F277" s="133" t="s">
        <v>96</v>
      </c>
      <c r="G277" s="133" t="s">
        <v>2555</v>
      </c>
      <c r="H277" s="133" t="s">
        <v>97</v>
      </c>
      <c r="I277" s="133" t="s">
        <v>98</v>
      </c>
      <c r="J277" s="148">
        <v>320201</v>
      </c>
      <c r="K277" s="133" t="s">
        <v>159</v>
      </c>
      <c r="L277" s="133" t="s">
        <v>94</v>
      </c>
      <c r="M277" s="133" t="s">
        <v>95</v>
      </c>
      <c r="N277" s="134"/>
      <c r="O277" s="134"/>
      <c r="P277" s="135">
        <v>-905.1</v>
      </c>
      <c r="Q277" s="134"/>
      <c r="R277" s="135">
        <v>905.1</v>
      </c>
      <c r="S277" s="135">
        <v>0</v>
      </c>
      <c r="T277" s="135">
        <v>-905.1</v>
      </c>
      <c r="U277" s="139" t="s">
        <v>2565</v>
      </c>
      <c r="V277" t="str">
        <f t="shared" si="4"/>
        <v>3000</v>
      </c>
    </row>
    <row r="278" spans="1:22" ht="15.75" thickBot="1" x14ac:dyDescent="0.3">
      <c r="A278" s="148">
        <v>201988</v>
      </c>
      <c r="B278" s="133" t="s">
        <v>2554</v>
      </c>
      <c r="C278" s="148">
        <v>2023</v>
      </c>
      <c r="D278" s="148">
        <v>4</v>
      </c>
      <c r="E278" s="148">
        <v>1764401</v>
      </c>
      <c r="F278" s="133" t="s">
        <v>96</v>
      </c>
      <c r="G278" s="133" t="s">
        <v>2555</v>
      </c>
      <c r="H278" s="133" t="s">
        <v>97</v>
      </c>
      <c r="I278" s="133" t="s">
        <v>98</v>
      </c>
      <c r="J278" s="148">
        <v>330102</v>
      </c>
      <c r="K278" s="133" t="s">
        <v>2558</v>
      </c>
      <c r="L278" s="133" t="s">
        <v>94</v>
      </c>
      <c r="M278" s="133" t="s">
        <v>95</v>
      </c>
      <c r="N278" s="136"/>
      <c r="O278" s="137">
        <v>251</v>
      </c>
      <c r="P278" s="137">
        <v>251</v>
      </c>
      <c r="Q278" s="136"/>
      <c r="R278" s="136"/>
      <c r="S278" s="137">
        <v>0</v>
      </c>
      <c r="T278" s="137">
        <v>251</v>
      </c>
      <c r="U278" s="137">
        <v>100</v>
      </c>
      <c r="V278" t="str">
        <f t="shared" si="4"/>
        <v>3000</v>
      </c>
    </row>
    <row r="279" spans="1:22" ht="15.75" thickBot="1" x14ac:dyDescent="0.3">
      <c r="A279" s="148">
        <v>201988</v>
      </c>
      <c r="B279" s="133" t="s">
        <v>2554</v>
      </c>
      <c r="C279" s="148">
        <v>2023</v>
      </c>
      <c r="D279" s="148">
        <v>4</v>
      </c>
      <c r="E279" s="148">
        <v>1764401</v>
      </c>
      <c r="F279" s="133" t="s">
        <v>96</v>
      </c>
      <c r="G279" s="133" t="s">
        <v>2555</v>
      </c>
      <c r="H279" s="133" t="s">
        <v>97</v>
      </c>
      <c r="I279" s="133" t="s">
        <v>98</v>
      </c>
      <c r="J279" s="148">
        <v>330201</v>
      </c>
      <c r="K279" s="133" t="s">
        <v>2587</v>
      </c>
      <c r="L279" s="133" t="s">
        <v>94</v>
      </c>
      <c r="M279" s="133" t="s">
        <v>95</v>
      </c>
      <c r="N279" s="134"/>
      <c r="O279" s="134"/>
      <c r="P279" s="135">
        <v>-208.61</v>
      </c>
      <c r="Q279" s="134"/>
      <c r="R279" s="135">
        <v>208.61</v>
      </c>
      <c r="S279" s="135">
        <v>0</v>
      </c>
      <c r="T279" s="135">
        <v>-208.61</v>
      </c>
      <c r="U279" s="139" t="s">
        <v>2565</v>
      </c>
      <c r="V279" t="str">
        <f t="shared" si="4"/>
        <v>3000</v>
      </c>
    </row>
    <row r="280" spans="1:22" ht="15.75" thickBot="1" x14ac:dyDescent="0.3">
      <c r="A280" s="148">
        <v>201988</v>
      </c>
      <c r="B280" s="133" t="s">
        <v>2554</v>
      </c>
      <c r="C280" s="148">
        <v>2023</v>
      </c>
      <c r="D280" s="148">
        <v>4</v>
      </c>
      <c r="E280" s="148">
        <v>1764401</v>
      </c>
      <c r="F280" s="133" t="s">
        <v>96</v>
      </c>
      <c r="G280" s="133" t="s">
        <v>2555</v>
      </c>
      <c r="H280" s="133" t="s">
        <v>97</v>
      </c>
      <c r="I280" s="133" t="s">
        <v>98</v>
      </c>
      <c r="J280" s="148">
        <v>330202</v>
      </c>
      <c r="K280" s="133" t="s">
        <v>2582</v>
      </c>
      <c r="L280" s="133" t="s">
        <v>94</v>
      </c>
      <c r="M280" s="133" t="s">
        <v>95</v>
      </c>
      <c r="N280" s="136"/>
      <c r="O280" s="136"/>
      <c r="P280" s="137">
        <v>-52.63</v>
      </c>
      <c r="Q280" s="136"/>
      <c r="R280" s="137">
        <v>52.63</v>
      </c>
      <c r="S280" s="137">
        <v>0</v>
      </c>
      <c r="T280" s="137">
        <v>-52.63</v>
      </c>
      <c r="U280" s="138" t="s">
        <v>2565</v>
      </c>
      <c r="V280" t="str">
        <f t="shared" si="4"/>
        <v>3000</v>
      </c>
    </row>
    <row r="281" spans="1:22" ht="15.75" thickBot="1" x14ac:dyDescent="0.3">
      <c r="A281" s="148">
        <v>201988</v>
      </c>
      <c r="B281" s="133" t="s">
        <v>2554</v>
      </c>
      <c r="C281" s="148">
        <v>2023</v>
      </c>
      <c r="D281" s="148">
        <v>4</v>
      </c>
      <c r="E281" s="148">
        <v>1764401</v>
      </c>
      <c r="F281" s="133" t="s">
        <v>96</v>
      </c>
      <c r="G281" s="133" t="s">
        <v>2555</v>
      </c>
      <c r="H281" s="133" t="s">
        <v>97</v>
      </c>
      <c r="I281" s="133" t="s">
        <v>98</v>
      </c>
      <c r="J281" s="148">
        <v>340101</v>
      </c>
      <c r="K281" s="133" t="s">
        <v>2559</v>
      </c>
      <c r="L281" s="133" t="s">
        <v>94</v>
      </c>
      <c r="M281" s="133" t="s">
        <v>95</v>
      </c>
      <c r="N281" s="134"/>
      <c r="O281" s="135">
        <v>4213</v>
      </c>
      <c r="P281" s="135">
        <v>4213</v>
      </c>
      <c r="Q281" s="134"/>
      <c r="R281" s="134"/>
      <c r="S281" s="135">
        <v>0</v>
      </c>
      <c r="T281" s="135">
        <v>4213</v>
      </c>
      <c r="U281" s="135">
        <v>100</v>
      </c>
      <c r="V281" t="str">
        <f t="shared" si="4"/>
        <v>3000</v>
      </c>
    </row>
    <row r="282" spans="1:22" ht="15.75" thickBot="1" x14ac:dyDescent="0.3">
      <c r="A282" s="148">
        <v>201988</v>
      </c>
      <c r="B282" s="133" t="s">
        <v>2554</v>
      </c>
      <c r="C282" s="148">
        <v>2023</v>
      </c>
      <c r="D282" s="148">
        <v>4</v>
      </c>
      <c r="E282" s="148">
        <v>1764401</v>
      </c>
      <c r="F282" s="133" t="s">
        <v>96</v>
      </c>
      <c r="G282" s="133" t="s">
        <v>2555</v>
      </c>
      <c r="H282" s="133" t="s">
        <v>97</v>
      </c>
      <c r="I282" s="133" t="s">
        <v>98</v>
      </c>
      <c r="J282" s="148">
        <v>340201</v>
      </c>
      <c r="K282" s="133" t="s">
        <v>2588</v>
      </c>
      <c r="L282" s="133" t="s">
        <v>94</v>
      </c>
      <c r="M282" s="133" t="s">
        <v>95</v>
      </c>
      <c r="N282" s="136"/>
      <c r="O282" s="136"/>
      <c r="P282" s="137">
        <v>-1183.33</v>
      </c>
      <c r="Q282" s="136"/>
      <c r="R282" s="137">
        <v>1183.33</v>
      </c>
      <c r="S282" s="137">
        <v>0</v>
      </c>
      <c r="T282" s="137">
        <v>-1183.33</v>
      </c>
      <c r="U282" s="138" t="s">
        <v>2565</v>
      </c>
      <c r="V282" t="str">
        <f t="shared" si="4"/>
        <v>3000</v>
      </c>
    </row>
    <row r="283" spans="1:22" ht="15.75" thickBot="1" x14ac:dyDescent="0.3">
      <c r="A283" s="148">
        <v>201988</v>
      </c>
      <c r="B283" s="133" t="s">
        <v>2554</v>
      </c>
      <c r="C283" s="148">
        <v>2023</v>
      </c>
      <c r="D283" s="148">
        <v>4</v>
      </c>
      <c r="E283" s="148">
        <v>1764401</v>
      </c>
      <c r="F283" s="133" t="s">
        <v>96</v>
      </c>
      <c r="G283" s="133" t="s">
        <v>2555</v>
      </c>
      <c r="H283" s="133" t="s">
        <v>97</v>
      </c>
      <c r="I283" s="133" t="s">
        <v>98</v>
      </c>
      <c r="J283" s="148">
        <v>350101</v>
      </c>
      <c r="K283" s="133" t="s">
        <v>2560</v>
      </c>
      <c r="L283" s="133" t="s">
        <v>94</v>
      </c>
      <c r="M283" s="133" t="s">
        <v>95</v>
      </c>
      <c r="N283" s="134"/>
      <c r="O283" s="135">
        <v>87</v>
      </c>
      <c r="P283" s="135">
        <v>87</v>
      </c>
      <c r="Q283" s="134"/>
      <c r="R283" s="134"/>
      <c r="S283" s="135">
        <v>0</v>
      </c>
      <c r="T283" s="135">
        <v>87</v>
      </c>
      <c r="U283" s="135">
        <v>100</v>
      </c>
      <c r="V283" t="str">
        <f t="shared" si="4"/>
        <v>3000</v>
      </c>
    </row>
    <row r="284" spans="1:22" ht="15.75" thickBot="1" x14ac:dyDescent="0.3">
      <c r="A284" s="148">
        <v>201988</v>
      </c>
      <c r="B284" s="133" t="s">
        <v>2554</v>
      </c>
      <c r="C284" s="148">
        <v>2023</v>
      </c>
      <c r="D284" s="148">
        <v>4</v>
      </c>
      <c r="E284" s="148">
        <v>1764401</v>
      </c>
      <c r="F284" s="133" t="s">
        <v>96</v>
      </c>
      <c r="G284" s="133" t="s">
        <v>2555</v>
      </c>
      <c r="H284" s="133" t="s">
        <v>97</v>
      </c>
      <c r="I284" s="133" t="s">
        <v>98</v>
      </c>
      <c r="J284" s="148">
        <v>350201</v>
      </c>
      <c r="K284" s="133" t="s">
        <v>2584</v>
      </c>
      <c r="L284" s="133" t="s">
        <v>94</v>
      </c>
      <c r="M284" s="133" t="s">
        <v>95</v>
      </c>
      <c r="N284" s="136"/>
      <c r="O284" s="136"/>
      <c r="P284" s="137">
        <v>-18.149999999999999</v>
      </c>
      <c r="Q284" s="136"/>
      <c r="R284" s="137">
        <v>18.149999999999999</v>
      </c>
      <c r="S284" s="137">
        <v>0</v>
      </c>
      <c r="T284" s="137">
        <v>-18.149999999999999</v>
      </c>
      <c r="U284" s="138" t="s">
        <v>2565</v>
      </c>
      <c r="V284" t="str">
        <f t="shared" si="4"/>
        <v>3000</v>
      </c>
    </row>
    <row r="285" spans="1:22" ht="15.75" thickBot="1" x14ac:dyDescent="0.3">
      <c r="A285" s="148">
        <v>201988</v>
      </c>
      <c r="B285" s="133" t="s">
        <v>2554</v>
      </c>
      <c r="C285" s="148">
        <v>2023</v>
      </c>
      <c r="D285" s="148">
        <v>4</v>
      </c>
      <c r="E285" s="148">
        <v>1764401</v>
      </c>
      <c r="F285" s="133" t="s">
        <v>96</v>
      </c>
      <c r="G285" s="133" t="s">
        <v>2555</v>
      </c>
      <c r="H285" s="133" t="s">
        <v>97</v>
      </c>
      <c r="I285" s="133" t="s">
        <v>98</v>
      </c>
      <c r="J285" s="148">
        <v>360101</v>
      </c>
      <c r="K285" s="133" t="s">
        <v>2561</v>
      </c>
      <c r="L285" s="133" t="s">
        <v>94</v>
      </c>
      <c r="M285" s="133" t="s">
        <v>95</v>
      </c>
      <c r="N285" s="134"/>
      <c r="O285" s="135">
        <v>453</v>
      </c>
      <c r="P285" s="135">
        <v>453</v>
      </c>
      <c r="Q285" s="134"/>
      <c r="R285" s="134"/>
      <c r="S285" s="135">
        <v>0</v>
      </c>
      <c r="T285" s="135">
        <v>453</v>
      </c>
      <c r="U285" s="135">
        <v>100</v>
      </c>
      <c r="V285" t="str">
        <f t="shared" si="4"/>
        <v>3000</v>
      </c>
    </row>
    <row r="286" spans="1:22" ht="15.75" thickBot="1" x14ac:dyDescent="0.3">
      <c r="A286" s="148">
        <v>201988</v>
      </c>
      <c r="B286" s="133" t="s">
        <v>2554</v>
      </c>
      <c r="C286" s="148">
        <v>2023</v>
      </c>
      <c r="D286" s="148">
        <v>4</v>
      </c>
      <c r="E286" s="148">
        <v>1764401</v>
      </c>
      <c r="F286" s="133" t="s">
        <v>96</v>
      </c>
      <c r="G286" s="133" t="s">
        <v>2555</v>
      </c>
      <c r="H286" s="133" t="s">
        <v>97</v>
      </c>
      <c r="I286" s="133" t="s">
        <v>98</v>
      </c>
      <c r="J286" s="148">
        <v>360201</v>
      </c>
      <c r="K286" s="133" t="s">
        <v>2585</v>
      </c>
      <c r="L286" s="133" t="s">
        <v>94</v>
      </c>
      <c r="M286" s="133" t="s">
        <v>95</v>
      </c>
      <c r="N286" s="136"/>
      <c r="O286" s="136"/>
      <c r="P286" s="137">
        <v>-93.82</v>
      </c>
      <c r="Q286" s="136"/>
      <c r="R286" s="137">
        <v>93.82</v>
      </c>
      <c r="S286" s="137">
        <v>0</v>
      </c>
      <c r="T286" s="137">
        <v>-93.82</v>
      </c>
      <c r="U286" s="138" t="s">
        <v>2565</v>
      </c>
      <c r="V286" t="str">
        <f t="shared" si="4"/>
        <v>3000</v>
      </c>
    </row>
    <row r="287" spans="1:22" ht="15.75" thickBot="1" x14ac:dyDescent="0.3">
      <c r="A287" s="148">
        <v>201988</v>
      </c>
      <c r="B287" s="133" t="s">
        <v>2554</v>
      </c>
      <c r="C287" s="148">
        <v>2023</v>
      </c>
      <c r="D287" s="148">
        <v>4</v>
      </c>
      <c r="E287" s="148">
        <v>1764401</v>
      </c>
      <c r="F287" s="133" t="s">
        <v>96</v>
      </c>
      <c r="G287" s="133" t="s">
        <v>2555</v>
      </c>
      <c r="H287" s="133" t="s">
        <v>97</v>
      </c>
      <c r="I287" s="133" t="s">
        <v>98</v>
      </c>
      <c r="J287" s="148">
        <v>370101</v>
      </c>
      <c r="K287" s="133" t="s">
        <v>2562</v>
      </c>
      <c r="L287" s="133" t="s">
        <v>94</v>
      </c>
      <c r="M287" s="133" t="s">
        <v>95</v>
      </c>
      <c r="N287" s="134"/>
      <c r="O287" s="135">
        <v>1335</v>
      </c>
      <c r="P287" s="135">
        <v>1335</v>
      </c>
      <c r="Q287" s="134"/>
      <c r="R287" s="134"/>
      <c r="S287" s="135">
        <v>0</v>
      </c>
      <c r="T287" s="135">
        <v>1335</v>
      </c>
      <c r="U287" s="135">
        <v>100</v>
      </c>
      <c r="V287" t="str">
        <f t="shared" si="4"/>
        <v>3000</v>
      </c>
    </row>
    <row r="288" spans="1:22" ht="15.75" thickBot="1" x14ac:dyDescent="0.3">
      <c r="A288" s="148">
        <v>201988</v>
      </c>
      <c r="B288" s="133" t="s">
        <v>2554</v>
      </c>
      <c r="C288" s="148">
        <v>2023</v>
      </c>
      <c r="D288" s="148">
        <v>4</v>
      </c>
      <c r="E288" s="148">
        <v>1764401</v>
      </c>
      <c r="F288" s="133" t="s">
        <v>96</v>
      </c>
      <c r="G288" s="133" t="s">
        <v>2555</v>
      </c>
      <c r="H288" s="133" t="s">
        <v>97</v>
      </c>
      <c r="I288" s="133" t="s">
        <v>98</v>
      </c>
      <c r="J288" s="148">
        <v>370201</v>
      </c>
      <c r="K288" s="133" t="s">
        <v>2589</v>
      </c>
      <c r="L288" s="133" t="s">
        <v>94</v>
      </c>
      <c r="M288" s="133" t="s">
        <v>95</v>
      </c>
      <c r="N288" s="136"/>
      <c r="O288" s="136"/>
      <c r="P288" s="137">
        <v>-375</v>
      </c>
      <c r="Q288" s="136"/>
      <c r="R288" s="137">
        <v>375</v>
      </c>
      <c r="S288" s="137">
        <v>0</v>
      </c>
      <c r="T288" s="137">
        <v>-375</v>
      </c>
      <c r="U288" s="138" t="s">
        <v>2565</v>
      </c>
      <c r="V288" t="str">
        <f t="shared" si="4"/>
        <v>3000</v>
      </c>
    </row>
    <row r="289" spans="1:22" ht="15.75" thickBot="1" x14ac:dyDescent="0.3">
      <c r="A289" s="148">
        <v>201988</v>
      </c>
      <c r="B289" s="133" t="s">
        <v>2554</v>
      </c>
      <c r="C289" s="148">
        <v>2023</v>
      </c>
      <c r="D289" s="148">
        <v>4</v>
      </c>
      <c r="E289" s="148">
        <v>1764401</v>
      </c>
      <c r="F289" s="133" t="s">
        <v>96</v>
      </c>
      <c r="G289" s="133" t="s">
        <v>2555</v>
      </c>
      <c r="H289" s="133" t="s">
        <v>97</v>
      </c>
      <c r="I289" s="133" t="s">
        <v>98</v>
      </c>
      <c r="J289" s="148">
        <v>420010</v>
      </c>
      <c r="K289" s="133" t="s">
        <v>2563</v>
      </c>
      <c r="L289" s="133" t="s">
        <v>94</v>
      </c>
      <c r="M289" s="133" t="s">
        <v>95</v>
      </c>
      <c r="N289" s="134"/>
      <c r="O289" s="135">
        <v>19000</v>
      </c>
      <c r="P289" s="134"/>
      <c r="Q289" s="134"/>
      <c r="R289" s="134"/>
      <c r="S289" s="135">
        <v>19000</v>
      </c>
      <c r="T289" s="135">
        <v>19000</v>
      </c>
      <c r="U289" s="135">
        <v>100</v>
      </c>
      <c r="V289" t="str">
        <f t="shared" si="4"/>
        <v>4000</v>
      </c>
    </row>
    <row r="290" spans="1:22" ht="15.75" thickBot="1" x14ac:dyDescent="0.3">
      <c r="A290" s="148">
        <v>201988</v>
      </c>
      <c r="B290" s="133" t="s">
        <v>2554</v>
      </c>
      <c r="C290" s="148">
        <v>2023</v>
      </c>
      <c r="D290" s="148">
        <v>4</v>
      </c>
      <c r="E290" s="148">
        <v>1764401</v>
      </c>
      <c r="F290" s="133" t="s">
        <v>96</v>
      </c>
      <c r="G290" s="133" t="s">
        <v>2555</v>
      </c>
      <c r="H290" s="133" t="s">
        <v>97</v>
      </c>
      <c r="I290" s="133" t="s">
        <v>98</v>
      </c>
      <c r="J290" s="148">
        <v>430009</v>
      </c>
      <c r="K290" s="133" t="s">
        <v>2564</v>
      </c>
      <c r="L290" s="133" t="s">
        <v>94</v>
      </c>
      <c r="M290" s="133" t="s">
        <v>95</v>
      </c>
      <c r="N290" s="136"/>
      <c r="O290" s="137">
        <v>200000</v>
      </c>
      <c r="P290" s="136"/>
      <c r="Q290" s="136"/>
      <c r="R290" s="136"/>
      <c r="S290" s="137">
        <v>200000</v>
      </c>
      <c r="T290" s="137">
        <v>200000</v>
      </c>
      <c r="U290" s="137">
        <v>100</v>
      </c>
      <c r="V290" t="str">
        <f t="shared" si="4"/>
        <v>4000</v>
      </c>
    </row>
    <row r="291" spans="1:22" ht="15.75" thickBot="1" x14ac:dyDescent="0.3">
      <c r="A291" s="148">
        <v>201988</v>
      </c>
      <c r="B291" s="133" t="s">
        <v>2554</v>
      </c>
      <c r="C291" s="148">
        <v>2023</v>
      </c>
      <c r="D291" s="148">
        <v>4</v>
      </c>
      <c r="E291" s="148">
        <v>1764401</v>
      </c>
      <c r="F291" s="133" t="s">
        <v>96</v>
      </c>
      <c r="G291" s="133" t="s">
        <v>2555</v>
      </c>
      <c r="H291" s="133" t="s">
        <v>97</v>
      </c>
      <c r="I291" s="133" t="s">
        <v>98</v>
      </c>
      <c r="J291" s="148">
        <v>430010</v>
      </c>
      <c r="K291" s="133" t="s">
        <v>2566</v>
      </c>
      <c r="L291" s="133" t="s">
        <v>94</v>
      </c>
      <c r="M291" s="133" t="s">
        <v>95</v>
      </c>
      <c r="N291" s="134"/>
      <c r="O291" s="135">
        <v>42565</v>
      </c>
      <c r="P291" s="134"/>
      <c r="Q291" s="134"/>
      <c r="R291" s="134"/>
      <c r="S291" s="135">
        <v>42565</v>
      </c>
      <c r="T291" s="135">
        <v>42565</v>
      </c>
      <c r="U291" s="135">
        <v>100</v>
      </c>
      <c r="V291" t="str">
        <f t="shared" si="4"/>
        <v>4000</v>
      </c>
    </row>
    <row r="292" spans="1:22" ht="15.75" thickBot="1" x14ac:dyDescent="0.3">
      <c r="A292" s="148">
        <v>201988</v>
      </c>
      <c r="B292" s="133" t="s">
        <v>2554</v>
      </c>
      <c r="C292" s="148">
        <v>2023</v>
      </c>
      <c r="D292" s="148">
        <v>4</v>
      </c>
      <c r="E292" s="148">
        <v>1764401</v>
      </c>
      <c r="F292" s="133" t="s">
        <v>96</v>
      </c>
      <c r="G292" s="133" t="s">
        <v>2555</v>
      </c>
      <c r="H292" s="133" t="s">
        <v>97</v>
      </c>
      <c r="I292" s="133" t="s">
        <v>98</v>
      </c>
      <c r="J292" s="148">
        <v>430098</v>
      </c>
      <c r="K292" s="133" t="s">
        <v>2567</v>
      </c>
      <c r="L292" s="133" t="s">
        <v>94</v>
      </c>
      <c r="M292" s="133" t="s">
        <v>95</v>
      </c>
      <c r="N292" s="136"/>
      <c r="O292" s="137">
        <v>-265</v>
      </c>
      <c r="P292" s="136"/>
      <c r="Q292" s="136"/>
      <c r="R292" s="136"/>
      <c r="S292" s="137">
        <v>-265</v>
      </c>
      <c r="T292" s="137">
        <v>-265</v>
      </c>
      <c r="U292" s="137">
        <v>-100</v>
      </c>
      <c r="V292" t="str">
        <f t="shared" si="4"/>
        <v>4000</v>
      </c>
    </row>
    <row r="293" spans="1:22" ht="15.75" thickBot="1" x14ac:dyDescent="0.3">
      <c r="A293" s="148">
        <v>201988</v>
      </c>
      <c r="B293" s="133" t="s">
        <v>2554</v>
      </c>
      <c r="C293" s="148">
        <v>2023</v>
      </c>
      <c r="D293" s="148">
        <v>4</v>
      </c>
      <c r="E293" s="148">
        <v>1764401</v>
      </c>
      <c r="F293" s="133" t="s">
        <v>96</v>
      </c>
      <c r="G293" s="133" t="s">
        <v>2555</v>
      </c>
      <c r="H293" s="133" t="s">
        <v>97</v>
      </c>
      <c r="I293" s="133" t="s">
        <v>98</v>
      </c>
      <c r="J293" s="148">
        <v>580030</v>
      </c>
      <c r="K293" s="133" t="s">
        <v>2568</v>
      </c>
      <c r="L293" s="133" t="s">
        <v>94</v>
      </c>
      <c r="M293" s="133" t="s">
        <v>95</v>
      </c>
      <c r="N293" s="134"/>
      <c r="O293" s="135">
        <v>14200</v>
      </c>
      <c r="P293" s="134"/>
      <c r="Q293" s="134"/>
      <c r="R293" s="134"/>
      <c r="S293" s="135">
        <v>14200</v>
      </c>
      <c r="T293" s="135">
        <v>14200</v>
      </c>
      <c r="U293" s="135">
        <v>100</v>
      </c>
      <c r="V293" t="str">
        <f t="shared" si="4"/>
        <v>5000</v>
      </c>
    </row>
    <row r="294" spans="1:22" ht="15.75" thickBot="1" x14ac:dyDescent="0.3">
      <c r="A294" s="148">
        <v>201988</v>
      </c>
      <c r="B294" s="133" t="s">
        <v>2554</v>
      </c>
      <c r="C294" s="148">
        <v>2023</v>
      </c>
      <c r="D294" s="148">
        <v>4</v>
      </c>
      <c r="E294" s="148">
        <v>1764401</v>
      </c>
      <c r="F294" s="133" t="s">
        <v>175</v>
      </c>
      <c r="G294" s="133" t="s">
        <v>2555</v>
      </c>
      <c r="H294" s="133" t="s">
        <v>97</v>
      </c>
      <c r="I294" s="133" t="s">
        <v>98</v>
      </c>
      <c r="J294" s="148">
        <v>430001</v>
      </c>
      <c r="K294" s="133" t="s">
        <v>653</v>
      </c>
      <c r="L294" s="133" t="s">
        <v>94</v>
      </c>
      <c r="M294" s="133" t="s">
        <v>95</v>
      </c>
      <c r="N294" s="136"/>
      <c r="O294" s="137">
        <v>2000</v>
      </c>
      <c r="P294" s="136"/>
      <c r="Q294" s="136"/>
      <c r="R294" s="136"/>
      <c r="S294" s="137">
        <v>2000</v>
      </c>
      <c r="T294" s="137">
        <v>2000</v>
      </c>
      <c r="U294" s="137">
        <v>100</v>
      </c>
      <c r="V294" t="str">
        <f t="shared" si="4"/>
        <v>4000</v>
      </c>
    </row>
    <row r="295" spans="1:22" ht="15.75" thickBot="1" x14ac:dyDescent="0.3">
      <c r="A295" s="148">
        <v>201988</v>
      </c>
      <c r="B295" s="133" t="s">
        <v>2554</v>
      </c>
      <c r="C295" s="148">
        <v>2023</v>
      </c>
      <c r="D295" s="148">
        <v>4</v>
      </c>
      <c r="E295" s="148">
        <v>1764401</v>
      </c>
      <c r="F295" s="133" t="s">
        <v>211</v>
      </c>
      <c r="G295" s="133" t="s">
        <v>2555</v>
      </c>
      <c r="H295" s="133" t="s">
        <v>97</v>
      </c>
      <c r="I295" s="133" t="s">
        <v>98</v>
      </c>
      <c r="J295" s="148">
        <v>731001</v>
      </c>
      <c r="K295" s="133" t="s">
        <v>2571</v>
      </c>
      <c r="L295" s="133" t="s">
        <v>94</v>
      </c>
      <c r="M295" s="133" t="s">
        <v>95</v>
      </c>
      <c r="N295" s="134"/>
      <c r="O295" s="135">
        <v>13144</v>
      </c>
      <c r="P295" s="134"/>
      <c r="Q295" s="134"/>
      <c r="R295" s="135">
        <v>279.23</v>
      </c>
      <c r="S295" s="135">
        <v>12864.77</v>
      </c>
      <c r="T295" s="135">
        <v>12864.77</v>
      </c>
      <c r="U295" s="135">
        <v>97.875608642726718</v>
      </c>
      <c r="V295" t="str">
        <f t="shared" si="4"/>
        <v>7000</v>
      </c>
    </row>
    <row r="296" spans="1:22" ht="15.75" hidden="1" thickBot="1" x14ac:dyDescent="0.3">
      <c r="A296" s="148">
        <v>201988</v>
      </c>
      <c r="B296" s="133" t="s">
        <v>2554</v>
      </c>
      <c r="C296" s="148">
        <v>2023</v>
      </c>
      <c r="D296" s="148">
        <v>4</v>
      </c>
      <c r="E296" s="148">
        <v>9999999</v>
      </c>
      <c r="F296" s="133" t="s">
        <v>2639</v>
      </c>
      <c r="G296" s="133" t="s">
        <v>2640</v>
      </c>
      <c r="H296" s="133" t="s">
        <v>2641</v>
      </c>
      <c r="I296" s="133" t="s">
        <v>2642</v>
      </c>
      <c r="J296" s="148">
        <v>859001</v>
      </c>
      <c r="K296" s="133" t="s">
        <v>2643</v>
      </c>
      <c r="L296" s="133" t="s">
        <v>94</v>
      </c>
      <c r="M296" s="133" t="s">
        <v>95</v>
      </c>
      <c r="N296" s="136"/>
      <c r="O296" s="137">
        <v>-1036118</v>
      </c>
      <c r="P296" s="136"/>
      <c r="Q296" s="136"/>
      <c r="R296" s="136"/>
      <c r="S296" s="137">
        <v>-1036118</v>
      </c>
      <c r="T296" s="137">
        <v>-1036118</v>
      </c>
      <c r="U296" s="137">
        <v>-100</v>
      </c>
      <c r="V296" t="str">
        <f t="shared" si="4"/>
        <v>8000</v>
      </c>
    </row>
    <row r="297" spans="1:22" ht="15.75" hidden="1" thickBot="1" x14ac:dyDescent="0.3">
      <c r="A297" s="148">
        <v>201988</v>
      </c>
      <c r="B297" s="133" t="s">
        <v>2554</v>
      </c>
      <c r="C297" s="148">
        <v>2023</v>
      </c>
      <c r="D297" s="148">
        <v>5</v>
      </c>
      <c r="E297" s="148">
        <v>1043935</v>
      </c>
      <c r="F297" s="133" t="s">
        <v>2666</v>
      </c>
      <c r="G297" s="133" t="s">
        <v>2667</v>
      </c>
      <c r="H297" s="148">
        <v>13897</v>
      </c>
      <c r="I297" s="133" t="s">
        <v>2667</v>
      </c>
      <c r="J297" s="148">
        <v>731001</v>
      </c>
      <c r="K297" s="133" t="s">
        <v>2571</v>
      </c>
      <c r="L297" s="133" t="s">
        <v>2668</v>
      </c>
      <c r="M297" s="133" t="s">
        <v>2669</v>
      </c>
      <c r="N297" s="134"/>
      <c r="O297" s="134"/>
      <c r="P297" s="134"/>
      <c r="Q297" s="134"/>
      <c r="R297" s="135">
        <v>-1924.32</v>
      </c>
      <c r="S297" s="135">
        <v>1924.32</v>
      </c>
      <c r="T297" s="135">
        <v>1924.32</v>
      </c>
      <c r="U297" s="139" t="s">
        <v>2565</v>
      </c>
      <c r="V297" t="str">
        <f t="shared" si="4"/>
        <v>7000</v>
      </c>
    </row>
    <row r="298" spans="1:22" ht="15.75" thickBot="1" x14ac:dyDescent="0.3">
      <c r="A298" s="148">
        <v>201988</v>
      </c>
      <c r="B298" s="133" t="s">
        <v>2554</v>
      </c>
      <c r="C298" s="148">
        <v>2023</v>
      </c>
      <c r="D298" s="148">
        <v>5</v>
      </c>
      <c r="E298" s="148">
        <v>1401401</v>
      </c>
      <c r="F298" s="133" t="s">
        <v>96</v>
      </c>
      <c r="G298" s="133" t="s">
        <v>2555</v>
      </c>
      <c r="H298" s="133" t="s">
        <v>97</v>
      </c>
      <c r="I298" s="133" t="s">
        <v>98</v>
      </c>
      <c r="J298" s="148">
        <v>110001</v>
      </c>
      <c r="K298" s="133" t="s">
        <v>2572</v>
      </c>
      <c r="L298" s="133" t="s">
        <v>94</v>
      </c>
      <c r="M298" s="133" t="s">
        <v>95</v>
      </c>
      <c r="N298" s="136"/>
      <c r="O298" s="136"/>
      <c r="P298" s="137">
        <v>-8031.32</v>
      </c>
      <c r="Q298" s="136"/>
      <c r="R298" s="137">
        <v>8031.32</v>
      </c>
      <c r="S298" s="137">
        <v>0</v>
      </c>
      <c r="T298" s="137">
        <v>-8031.32</v>
      </c>
      <c r="U298" s="138" t="s">
        <v>2565</v>
      </c>
      <c r="V298" t="str">
        <f t="shared" si="4"/>
        <v>1000</v>
      </c>
    </row>
    <row r="299" spans="1:22" ht="15.75" thickBot="1" x14ac:dyDescent="0.3">
      <c r="A299" s="148">
        <v>201988</v>
      </c>
      <c r="B299" s="133" t="s">
        <v>2554</v>
      </c>
      <c r="C299" s="148">
        <v>2023</v>
      </c>
      <c r="D299" s="148">
        <v>5</v>
      </c>
      <c r="E299" s="148">
        <v>1401401</v>
      </c>
      <c r="F299" s="133" t="s">
        <v>96</v>
      </c>
      <c r="G299" s="133" t="s">
        <v>2555</v>
      </c>
      <c r="H299" s="133" t="s">
        <v>97</v>
      </c>
      <c r="I299" s="133" t="s">
        <v>98</v>
      </c>
      <c r="J299" s="148">
        <v>110004</v>
      </c>
      <c r="K299" s="133" t="s">
        <v>2557</v>
      </c>
      <c r="L299" s="133" t="s">
        <v>94</v>
      </c>
      <c r="M299" s="133" t="s">
        <v>95</v>
      </c>
      <c r="N299" s="134"/>
      <c r="O299" s="134"/>
      <c r="P299" s="135">
        <v>-590.54</v>
      </c>
      <c r="Q299" s="134"/>
      <c r="R299" s="135">
        <v>590.54</v>
      </c>
      <c r="S299" s="135">
        <v>0</v>
      </c>
      <c r="T299" s="135">
        <v>-590.54</v>
      </c>
      <c r="U299" s="139" t="s">
        <v>2565</v>
      </c>
      <c r="V299" t="str">
        <f t="shared" si="4"/>
        <v>1000</v>
      </c>
    </row>
    <row r="300" spans="1:22" ht="15.75" thickBot="1" x14ac:dyDescent="0.3">
      <c r="A300" s="148">
        <v>201988</v>
      </c>
      <c r="B300" s="133" t="s">
        <v>2554</v>
      </c>
      <c r="C300" s="148">
        <v>2023</v>
      </c>
      <c r="D300" s="148">
        <v>5</v>
      </c>
      <c r="E300" s="148">
        <v>1401401</v>
      </c>
      <c r="F300" s="133" t="s">
        <v>96</v>
      </c>
      <c r="G300" s="133" t="s">
        <v>2555</v>
      </c>
      <c r="H300" s="133" t="s">
        <v>97</v>
      </c>
      <c r="I300" s="133" t="s">
        <v>98</v>
      </c>
      <c r="J300" s="148">
        <v>110005</v>
      </c>
      <c r="K300" s="133" t="s">
        <v>2573</v>
      </c>
      <c r="L300" s="133" t="s">
        <v>94</v>
      </c>
      <c r="M300" s="133" t="s">
        <v>95</v>
      </c>
      <c r="N300" s="136"/>
      <c r="O300" s="136"/>
      <c r="P300" s="137">
        <v>-3345.49</v>
      </c>
      <c r="Q300" s="136"/>
      <c r="R300" s="137">
        <v>3345.49</v>
      </c>
      <c r="S300" s="137">
        <v>0</v>
      </c>
      <c r="T300" s="137">
        <v>-3345.49</v>
      </c>
      <c r="U300" s="138" t="s">
        <v>2565</v>
      </c>
      <c r="V300" t="str">
        <f t="shared" si="4"/>
        <v>1000</v>
      </c>
    </row>
    <row r="301" spans="1:22" ht="15.75" thickBot="1" x14ac:dyDescent="0.3">
      <c r="A301" s="148">
        <v>201988</v>
      </c>
      <c r="B301" s="133" t="s">
        <v>2554</v>
      </c>
      <c r="C301" s="148">
        <v>2023</v>
      </c>
      <c r="D301" s="148">
        <v>5</v>
      </c>
      <c r="E301" s="148">
        <v>1401401</v>
      </c>
      <c r="F301" s="133" t="s">
        <v>96</v>
      </c>
      <c r="G301" s="133" t="s">
        <v>2555</v>
      </c>
      <c r="H301" s="133" t="s">
        <v>97</v>
      </c>
      <c r="I301" s="133" t="s">
        <v>98</v>
      </c>
      <c r="J301" s="148">
        <v>310101</v>
      </c>
      <c r="K301" s="133" t="s">
        <v>117</v>
      </c>
      <c r="L301" s="133" t="s">
        <v>94</v>
      </c>
      <c r="M301" s="133" t="s">
        <v>95</v>
      </c>
      <c r="N301" s="134"/>
      <c r="O301" s="134"/>
      <c r="P301" s="135">
        <v>-1646.77</v>
      </c>
      <c r="Q301" s="134"/>
      <c r="R301" s="135">
        <v>1646.77</v>
      </c>
      <c r="S301" s="135">
        <v>0</v>
      </c>
      <c r="T301" s="135">
        <v>-1646.77</v>
      </c>
      <c r="U301" s="139" t="s">
        <v>2565</v>
      </c>
      <c r="V301" t="str">
        <f t="shared" si="4"/>
        <v>3000</v>
      </c>
    </row>
    <row r="302" spans="1:22" ht="15.75" thickBot="1" x14ac:dyDescent="0.3">
      <c r="A302" s="148">
        <v>201988</v>
      </c>
      <c r="B302" s="133" t="s">
        <v>2554</v>
      </c>
      <c r="C302" s="148">
        <v>2023</v>
      </c>
      <c r="D302" s="148">
        <v>5</v>
      </c>
      <c r="E302" s="148">
        <v>1401401</v>
      </c>
      <c r="F302" s="133" t="s">
        <v>96</v>
      </c>
      <c r="G302" s="133" t="s">
        <v>2555</v>
      </c>
      <c r="H302" s="133" t="s">
        <v>97</v>
      </c>
      <c r="I302" s="133" t="s">
        <v>98</v>
      </c>
      <c r="J302" s="148">
        <v>330102</v>
      </c>
      <c r="K302" s="133" t="s">
        <v>2558</v>
      </c>
      <c r="L302" s="133" t="s">
        <v>94</v>
      </c>
      <c r="M302" s="133" t="s">
        <v>95</v>
      </c>
      <c r="N302" s="136"/>
      <c r="O302" s="136"/>
      <c r="P302" s="137">
        <v>-171.18</v>
      </c>
      <c r="Q302" s="136"/>
      <c r="R302" s="137">
        <v>171.18</v>
      </c>
      <c r="S302" s="137">
        <v>0</v>
      </c>
      <c r="T302" s="137">
        <v>-171.18</v>
      </c>
      <c r="U302" s="138" t="s">
        <v>2565</v>
      </c>
      <c r="V302" t="str">
        <f t="shared" si="4"/>
        <v>3000</v>
      </c>
    </row>
    <row r="303" spans="1:22" ht="15.75" thickBot="1" x14ac:dyDescent="0.3">
      <c r="A303" s="148">
        <v>201988</v>
      </c>
      <c r="B303" s="133" t="s">
        <v>2554</v>
      </c>
      <c r="C303" s="148">
        <v>2023</v>
      </c>
      <c r="D303" s="148">
        <v>5</v>
      </c>
      <c r="E303" s="148">
        <v>1401401</v>
      </c>
      <c r="F303" s="133" t="s">
        <v>96</v>
      </c>
      <c r="G303" s="133" t="s">
        <v>2555</v>
      </c>
      <c r="H303" s="133" t="s">
        <v>97</v>
      </c>
      <c r="I303" s="133" t="s">
        <v>98</v>
      </c>
      <c r="J303" s="148">
        <v>330103</v>
      </c>
      <c r="K303" s="133" t="s">
        <v>2575</v>
      </c>
      <c r="L303" s="133" t="s">
        <v>94</v>
      </c>
      <c r="M303" s="133" t="s">
        <v>95</v>
      </c>
      <c r="N303" s="134"/>
      <c r="O303" s="134"/>
      <c r="P303" s="135">
        <v>-125.45</v>
      </c>
      <c r="Q303" s="134"/>
      <c r="R303" s="135">
        <v>125.45</v>
      </c>
      <c r="S303" s="135">
        <v>0</v>
      </c>
      <c r="T303" s="135">
        <v>-125.45</v>
      </c>
      <c r="U303" s="139" t="s">
        <v>2565</v>
      </c>
      <c r="V303" t="str">
        <f t="shared" si="4"/>
        <v>3000</v>
      </c>
    </row>
    <row r="304" spans="1:22" ht="15.75" thickBot="1" x14ac:dyDescent="0.3">
      <c r="A304" s="148">
        <v>201988</v>
      </c>
      <c r="B304" s="133" t="s">
        <v>2554</v>
      </c>
      <c r="C304" s="148">
        <v>2023</v>
      </c>
      <c r="D304" s="148">
        <v>5</v>
      </c>
      <c r="E304" s="148">
        <v>1401401</v>
      </c>
      <c r="F304" s="133" t="s">
        <v>96</v>
      </c>
      <c r="G304" s="133" t="s">
        <v>2555</v>
      </c>
      <c r="H304" s="133" t="s">
        <v>97</v>
      </c>
      <c r="I304" s="133" t="s">
        <v>98</v>
      </c>
      <c r="J304" s="148">
        <v>340101</v>
      </c>
      <c r="K304" s="133" t="s">
        <v>2559</v>
      </c>
      <c r="L304" s="133" t="s">
        <v>94</v>
      </c>
      <c r="M304" s="133" t="s">
        <v>95</v>
      </c>
      <c r="N304" s="136"/>
      <c r="O304" s="136"/>
      <c r="P304" s="137">
        <v>-1183.33</v>
      </c>
      <c r="Q304" s="136"/>
      <c r="R304" s="137">
        <v>1183.33</v>
      </c>
      <c r="S304" s="137">
        <v>0</v>
      </c>
      <c r="T304" s="137">
        <v>-1183.33</v>
      </c>
      <c r="U304" s="138" t="s">
        <v>2565</v>
      </c>
      <c r="V304" t="str">
        <f t="shared" si="4"/>
        <v>3000</v>
      </c>
    </row>
    <row r="305" spans="1:22" ht="15.75" thickBot="1" x14ac:dyDescent="0.3">
      <c r="A305" s="148">
        <v>201988</v>
      </c>
      <c r="B305" s="133" t="s">
        <v>2554</v>
      </c>
      <c r="C305" s="148">
        <v>2023</v>
      </c>
      <c r="D305" s="148">
        <v>5</v>
      </c>
      <c r="E305" s="148">
        <v>1401401</v>
      </c>
      <c r="F305" s="133" t="s">
        <v>96</v>
      </c>
      <c r="G305" s="133" t="s">
        <v>2555</v>
      </c>
      <c r="H305" s="133" t="s">
        <v>97</v>
      </c>
      <c r="I305" s="133" t="s">
        <v>98</v>
      </c>
      <c r="J305" s="148">
        <v>350101</v>
      </c>
      <c r="K305" s="133" t="s">
        <v>2560</v>
      </c>
      <c r="L305" s="133" t="s">
        <v>94</v>
      </c>
      <c r="M305" s="133" t="s">
        <v>95</v>
      </c>
      <c r="N305" s="134"/>
      <c r="O305" s="134"/>
      <c r="P305" s="135">
        <v>-59.03</v>
      </c>
      <c r="Q305" s="134"/>
      <c r="R305" s="135">
        <v>59.03</v>
      </c>
      <c r="S305" s="135">
        <v>0</v>
      </c>
      <c r="T305" s="135">
        <v>-59.03</v>
      </c>
      <c r="U305" s="139" t="s">
        <v>2565</v>
      </c>
      <c r="V305" t="str">
        <f t="shared" si="4"/>
        <v>3000</v>
      </c>
    </row>
    <row r="306" spans="1:22" ht="15.75" thickBot="1" x14ac:dyDescent="0.3">
      <c r="A306" s="148">
        <v>201988</v>
      </c>
      <c r="B306" s="133" t="s">
        <v>2554</v>
      </c>
      <c r="C306" s="148">
        <v>2023</v>
      </c>
      <c r="D306" s="148">
        <v>5</v>
      </c>
      <c r="E306" s="148">
        <v>1401401</v>
      </c>
      <c r="F306" s="133" t="s">
        <v>96</v>
      </c>
      <c r="G306" s="133" t="s">
        <v>2555</v>
      </c>
      <c r="H306" s="133" t="s">
        <v>97</v>
      </c>
      <c r="I306" s="133" t="s">
        <v>98</v>
      </c>
      <c r="J306" s="148">
        <v>360101</v>
      </c>
      <c r="K306" s="133" t="s">
        <v>2561</v>
      </c>
      <c r="L306" s="133" t="s">
        <v>94</v>
      </c>
      <c r="M306" s="133" t="s">
        <v>95</v>
      </c>
      <c r="N306" s="136"/>
      <c r="O306" s="136"/>
      <c r="P306" s="137">
        <v>-314.75</v>
      </c>
      <c r="Q306" s="136"/>
      <c r="R306" s="137">
        <v>314.75</v>
      </c>
      <c r="S306" s="137">
        <v>0</v>
      </c>
      <c r="T306" s="137">
        <v>-314.75</v>
      </c>
      <c r="U306" s="138" t="s">
        <v>2565</v>
      </c>
      <c r="V306" t="str">
        <f t="shared" si="4"/>
        <v>3000</v>
      </c>
    </row>
    <row r="307" spans="1:22" ht="15.75" thickBot="1" x14ac:dyDescent="0.3">
      <c r="A307" s="148">
        <v>201988</v>
      </c>
      <c r="B307" s="133" t="s">
        <v>2554</v>
      </c>
      <c r="C307" s="148">
        <v>2023</v>
      </c>
      <c r="D307" s="148">
        <v>5</v>
      </c>
      <c r="E307" s="148">
        <v>1401401</v>
      </c>
      <c r="F307" s="133" t="s">
        <v>96</v>
      </c>
      <c r="G307" s="133" t="s">
        <v>2555</v>
      </c>
      <c r="H307" s="133" t="s">
        <v>97</v>
      </c>
      <c r="I307" s="133" t="s">
        <v>98</v>
      </c>
      <c r="J307" s="148">
        <v>370101</v>
      </c>
      <c r="K307" s="133" t="s">
        <v>2562</v>
      </c>
      <c r="L307" s="133" t="s">
        <v>94</v>
      </c>
      <c r="M307" s="133" t="s">
        <v>95</v>
      </c>
      <c r="N307" s="134"/>
      <c r="O307" s="134"/>
      <c r="P307" s="135">
        <v>-375</v>
      </c>
      <c r="Q307" s="134"/>
      <c r="R307" s="135">
        <v>375</v>
      </c>
      <c r="S307" s="135">
        <v>0</v>
      </c>
      <c r="T307" s="135">
        <v>-375</v>
      </c>
      <c r="U307" s="139" t="s">
        <v>2565</v>
      </c>
      <c r="V307" t="str">
        <f t="shared" si="4"/>
        <v>3000</v>
      </c>
    </row>
    <row r="308" spans="1:22" ht="15.75" thickBot="1" x14ac:dyDescent="0.3">
      <c r="A308" s="148">
        <v>201988</v>
      </c>
      <c r="B308" s="133" t="s">
        <v>2554</v>
      </c>
      <c r="C308" s="148">
        <v>2023</v>
      </c>
      <c r="D308" s="148">
        <v>5</v>
      </c>
      <c r="E308" s="148">
        <v>1401401</v>
      </c>
      <c r="F308" s="133" t="s">
        <v>96</v>
      </c>
      <c r="G308" s="133" t="s">
        <v>2555</v>
      </c>
      <c r="H308" s="133" t="s">
        <v>97</v>
      </c>
      <c r="I308" s="133" t="s">
        <v>98</v>
      </c>
      <c r="J308" s="148">
        <v>430010</v>
      </c>
      <c r="K308" s="133" t="s">
        <v>2566</v>
      </c>
      <c r="L308" s="133" t="s">
        <v>94</v>
      </c>
      <c r="M308" s="133" t="s">
        <v>95</v>
      </c>
      <c r="N308" s="136"/>
      <c r="O308" s="136"/>
      <c r="P308" s="136"/>
      <c r="Q308" s="137">
        <v>-2677.84</v>
      </c>
      <c r="R308" s="137">
        <v>2677.83</v>
      </c>
      <c r="S308" s="137">
        <v>0.01</v>
      </c>
      <c r="T308" s="137">
        <v>0.01</v>
      </c>
      <c r="U308" s="138" t="s">
        <v>2565</v>
      </c>
      <c r="V308" t="str">
        <f t="shared" si="4"/>
        <v>4000</v>
      </c>
    </row>
    <row r="309" spans="1:22" ht="15.75" thickBot="1" x14ac:dyDescent="0.3">
      <c r="A309" s="148">
        <v>201988</v>
      </c>
      <c r="B309" s="133" t="s">
        <v>2554</v>
      </c>
      <c r="C309" s="148">
        <v>2023</v>
      </c>
      <c r="D309" s="148">
        <v>5</v>
      </c>
      <c r="E309" s="148">
        <v>1401401</v>
      </c>
      <c r="F309" s="133" t="s">
        <v>211</v>
      </c>
      <c r="G309" s="133" t="s">
        <v>2555</v>
      </c>
      <c r="H309" s="133" t="s">
        <v>97</v>
      </c>
      <c r="I309" s="133" t="s">
        <v>98</v>
      </c>
      <c r="J309" s="148">
        <v>731001</v>
      </c>
      <c r="K309" s="133" t="s">
        <v>2571</v>
      </c>
      <c r="L309" s="133" t="s">
        <v>94</v>
      </c>
      <c r="M309" s="133" t="s">
        <v>95</v>
      </c>
      <c r="N309" s="134"/>
      <c r="O309" s="134"/>
      <c r="P309" s="134"/>
      <c r="Q309" s="134"/>
      <c r="R309" s="135">
        <v>807.48</v>
      </c>
      <c r="S309" s="135">
        <v>-807.48</v>
      </c>
      <c r="T309" s="135">
        <v>-807.48</v>
      </c>
      <c r="U309" s="139" t="s">
        <v>2565</v>
      </c>
      <c r="V309" t="str">
        <f t="shared" si="4"/>
        <v>7000</v>
      </c>
    </row>
    <row r="310" spans="1:22" ht="15.75" thickBot="1" x14ac:dyDescent="0.3">
      <c r="A310" s="148">
        <v>201988</v>
      </c>
      <c r="B310" s="133" t="s">
        <v>2554</v>
      </c>
      <c r="C310" s="148">
        <v>2023</v>
      </c>
      <c r="D310" s="148">
        <v>5</v>
      </c>
      <c r="E310" s="148">
        <v>1465801</v>
      </c>
      <c r="F310" s="133" t="s">
        <v>96</v>
      </c>
      <c r="G310" s="133" t="s">
        <v>2555</v>
      </c>
      <c r="H310" s="133" t="s">
        <v>97</v>
      </c>
      <c r="I310" s="133" t="s">
        <v>98</v>
      </c>
      <c r="J310" s="148">
        <v>110004</v>
      </c>
      <c r="K310" s="133" t="s">
        <v>2557</v>
      </c>
      <c r="L310" s="133" t="s">
        <v>94</v>
      </c>
      <c r="M310" s="133" t="s">
        <v>95</v>
      </c>
      <c r="N310" s="136"/>
      <c r="O310" s="136"/>
      <c r="P310" s="137">
        <v>-570.95000000000005</v>
      </c>
      <c r="Q310" s="136"/>
      <c r="R310" s="137">
        <v>570.95000000000005</v>
      </c>
      <c r="S310" s="137">
        <v>0</v>
      </c>
      <c r="T310" s="137">
        <v>-570.95000000000005</v>
      </c>
      <c r="U310" s="138" t="s">
        <v>2565</v>
      </c>
      <c r="V310" t="str">
        <f t="shared" si="4"/>
        <v>1000</v>
      </c>
    </row>
    <row r="311" spans="1:22" ht="15.75" thickBot="1" x14ac:dyDescent="0.3">
      <c r="A311" s="148">
        <v>201988</v>
      </c>
      <c r="B311" s="133" t="s">
        <v>2554</v>
      </c>
      <c r="C311" s="148">
        <v>2023</v>
      </c>
      <c r="D311" s="148">
        <v>5</v>
      </c>
      <c r="E311" s="148">
        <v>1465801</v>
      </c>
      <c r="F311" s="133" t="s">
        <v>96</v>
      </c>
      <c r="G311" s="133" t="s">
        <v>2555</v>
      </c>
      <c r="H311" s="133" t="s">
        <v>97</v>
      </c>
      <c r="I311" s="133" t="s">
        <v>98</v>
      </c>
      <c r="J311" s="148">
        <v>310101</v>
      </c>
      <c r="K311" s="133" t="s">
        <v>117</v>
      </c>
      <c r="L311" s="133" t="s">
        <v>94</v>
      </c>
      <c r="M311" s="133" t="s">
        <v>95</v>
      </c>
      <c r="N311" s="134"/>
      <c r="O311" s="134"/>
      <c r="P311" s="135">
        <v>-109.05</v>
      </c>
      <c r="Q311" s="134"/>
      <c r="R311" s="135">
        <v>109.05</v>
      </c>
      <c r="S311" s="135">
        <v>0</v>
      </c>
      <c r="T311" s="135">
        <v>-109.05</v>
      </c>
      <c r="U311" s="139" t="s">
        <v>2565</v>
      </c>
      <c r="V311" t="str">
        <f t="shared" si="4"/>
        <v>3000</v>
      </c>
    </row>
    <row r="312" spans="1:22" ht="15.75" thickBot="1" x14ac:dyDescent="0.3">
      <c r="A312" s="148">
        <v>201988</v>
      </c>
      <c r="B312" s="133" t="s">
        <v>2554</v>
      </c>
      <c r="C312" s="148">
        <v>2023</v>
      </c>
      <c r="D312" s="148">
        <v>5</v>
      </c>
      <c r="E312" s="148">
        <v>1465801</v>
      </c>
      <c r="F312" s="133" t="s">
        <v>96</v>
      </c>
      <c r="G312" s="133" t="s">
        <v>2555</v>
      </c>
      <c r="H312" s="133" t="s">
        <v>97</v>
      </c>
      <c r="I312" s="133" t="s">
        <v>98</v>
      </c>
      <c r="J312" s="148">
        <v>330102</v>
      </c>
      <c r="K312" s="133" t="s">
        <v>2558</v>
      </c>
      <c r="L312" s="133" t="s">
        <v>94</v>
      </c>
      <c r="M312" s="133" t="s">
        <v>95</v>
      </c>
      <c r="N312" s="136"/>
      <c r="O312" s="136"/>
      <c r="P312" s="137">
        <v>-7.71</v>
      </c>
      <c r="Q312" s="136"/>
      <c r="R312" s="137">
        <v>7.71</v>
      </c>
      <c r="S312" s="137">
        <v>0</v>
      </c>
      <c r="T312" s="137">
        <v>-7.71</v>
      </c>
      <c r="U312" s="138" t="s">
        <v>2565</v>
      </c>
      <c r="V312" t="str">
        <f t="shared" si="4"/>
        <v>3000</v>
      </c>
    </row>
    <row r="313" spans="1:22" ht="15.75" thickBot="1" x14ac:dyDescent="0.3">
      <c r="A313" s="148">
        <v>201988</v>
      </c>
      <c r="B313" s="133" t="s">
        <v>2554</v>
      </c>
      <c r="C313" s="148">
        <v>2023</v>
      </c>
      <c r="D313" s="148">
        <v>5</v>
      </c>
      <c r="E313" s="148">
        <v>1465801</v>
      </c>
      <c r="F313" s="133" t="s">
        <v>96</v>
      </c>
      <c r="G313" s="133" t="s">
        <v>2555</v>
      </c>
      <c r="H313" s="133" t="s">
        <v>97</v>
      </c>
      <c r="I313" s="133" t="s">
        <v>98</v>
      </c>
      <c r="J313" s="148">
        <v>350101</v>
      </c>
      <c r="K313" s="133" t="s">
        <v>2560</v>
      </c>
      <c r="L313" s="133" t="s">
        <v>94</v>
      </c>
      <c r="M313" s="133" t="s">
        <v>95</v>
      </c>
      <c r="N313" s="134"/>
      <c r="O313" s="134"/>
      <c r="P313" s="135">
        <v>-2.65</v>
      </c>
      <c r="Q313" s="134"/>
      <c r="R313" s="135">
        <v>2.65</v>
      </c>
      <c r="S313" s="135">
        <v>0</v>
      </c>
      <c r="T313" s="135">
        <v>-2.65</v>
      </c>
      <c r="U313" s="139" t="s">
        <v>2565</v>
      </c>
      <c r="V313" t="str">
        <f t="shared" si="4"/>
        <v>3000</v>
      </c>
    </row>
    <row r="314" spans="1:22" ht="15.75" thickBot="1" x14ac:dyDescent="0.3">
      <c r="A314" s="148">
        <v>201988</v>
      </c>
      <c r="B314" s="133" t="s">
        <v>2554</v>
      </c>
      <c r="C314" s="148">
        <v>2023</v>
      </c>
      <c r="D314" s="148">
        <v>5</v>
      </c>
      <c r="E314" s="148">
        <v>1465801</v>
      </c>
      <c r="F314" s="133" t="s">
        <v>96</v>
      </c>
      <c r="G314" s="133" t="s">
        <v>2555</v>
      </c>
      <c r="H314" s="133" t="s">
        <v>97</v>
      </c>
      <c r="I314" s="133" t="s">
        <v>98</v>
      </c>
      <c r="J314" s="148">
        <v>360101</v>
      </c>
      <c r="K314" s="133" t="s">
        <v>2561</v>
      </c>
      <c r="L314" s="133" t="s">
        <v>94</v>
      </c>
      <c r="M314" s="133" t="s">
        <v>95</v>
      </c>
      <c r="N314" s="136"/>
      <c r="O314" s="136"/>
      <c r="P314" s="137">
        <v>-15.03</v>
      </c>
      <c r="Q314" s="136"/>
      <c r="R314" s="137">
        <v>15.03</v>
      </c>
      <c r="S314" s="137">
        <v>0</v>
      </c>
      <c r="T314" s="137">
        <v>-15.03</v>
      </c>
      <c r="U314" s="138" t="s">
        <v>2565</v>
      </c>
      <c r="V314" t="str">
        <f t="shared" si="4"/>
        <v>3000</v>
      </c>
    </row>
    <row r="315" spans="1:22" ht="15.75" thickBot="1" x14ac:dyDescent="0.3">
      <c r="A315" s="148">
        <v>201988</v>
      </c>
      <c r="B315" s="133" t="s">
        <v>2554</v>
      </c>
      <c r="C315" s="148">
        <v>2023</v>
      </c>
      <c r="D315" s="148">
        <v>5</v>
      </c>
      <c r="E315" s="148">
        <v>1465801</v>
      </c>
      <c r="F315" s="133" t="s">
        <v>175</v>
      </c>
      <c r="G315" s="133" t="s">
        <v>2555</v>
      </c>
      <c r="H315" s="133" t="s">
        <v>97</v>
      </c>
      <c r="I315" s="133" t="s">
        <v>98</v>
      </c>
      <c r="J315" s="148">
        <v>130024</v>
      </c>
      <c r="K315" s="133" t="s">
        <v>2580</v>
      </c>
      <c r="L315" s="133" t="s">
        <v>94</v>
      </c>
      <c r="M315" s="133" t="s">
        <v>95</v>
      </c>
      <c r="N315" s="134"/>
      <c r="O315" s="134"/>
      <c r="P315" s="135">
        <v>-129.88999999999999</v>
      </c>
      <c r="Q315" s="134"/>
      <c r="R315" s="135">
        <v>129.88999999999999</v>
      </c>
      <c r="S315" s="135">
        <v>0</v>
      </c>
      <c r="T315" s="135">
        <v>-129.88999999999999</v>
      </c>
      <c r="U315" s="139" t="s">
        <v>2565</v>
      </c>
      <c r="V315" t="str">
        <f t="shared" si="4"/>
        <v>1000</v>
      </c>
    </row>
    <row r="316" spans="1:22" ht="15.75" thickBot="1" x14ac:dyDescent="0.3">
      <c r="A316" s="148">
        <v>201988</v>
      </c>
      <c r="B316" s="133" t="s">
        <v>2554</v>
      </c>
      <c r="C316" s="148">
        <v>2023</v>
      </c>
      <c r="D316" s="148">
        <v>5</v>
      </c>
      <c r="E316" s="148">
        <v>1465801</v>
      </c>
      <c r="F316" s="133" t="s">
        <v>175</v>
      </c>
      <c r="G316" s="133" t="s">
        <v>2555</v>
      </c>
      <c r="H316" s="133" t="s">
        <v>97</v>
      </c>
      <c r="I316" s="133" t="s">
        <v>98</v>
      </c>
      <c r="J316" s="148">
        <v>310101</v>
      </c>
      <c r="K316" s="133" t="s">
        <v>117</v>
      </c>
      <c r="L316" s="133" t="s">
        <v>94</v>
      </c>
      <c r="M316" s="133" t="s">
        <v>95</v>
      </c>
      <c r="N316" s="136"/>
      <c r="O316" s="136"/>
      <c r="P316" s="137">
        <v>-24.81</v>
      </c>
      <c r="Q316" s="136"/>
      <c r="R316" s="137">
        <v>24.81</v>
      </c>
      <c r="S316" s="137">
        <v>0</v>
      </c>
      <c r="T316" s="137">
        <v>-24.81</v>
      </c>
      <c r="U316" s="138" t="s">
        <v>2565</v>
      </c>
      <c r="V316" t="str">
        <f t="shared" si="4"/>
        <v>3000</v>
      </c>
    </row>
    <row r="317" spans="1:22" ht="15.75" thickBot="1" x14ac:dyDescent="0.3">
      <c r="A317" s="148">
        <v>201988</v>
      </c>
      <c r="B317" s="133" t="s">
        <v>2554</v>
      </c>
      <c r="C317" s="148">
        <v>2023</v>
      </c>
      <c r="D317" s="148">
        <v>5</v>
      </c>
      <c r="E317" s="148">
        <v>1465801</v>
      </c>
      <c r="F317" s="133" t="s">
        <v>175</v>
      </c>
      <c r="G317" s="133" t="s">
        <v>2555</v>
      </c>
      <c r="H317" s="133" t="s">
        <v>97</v>
      </c>
      <c r="I317" s="133" t="s">
        <v>98</v>
      </c>
      <c r="J317" s="148">
        <v>330102</v>
      </c>
      <c r="K317" s="133" t="s">
        <v>2558</v>
      </c>
      <c r="L317" s="133" t="s">
        <v>94</v>
      </c>
      <c r="M317" s="133" t="s">
        <v>95</v>
      </c>
      <c r="N317" s="134"/>
      <c r="O317" s="134"/>
      <c r="P317" s="135">
        <v>-1.49</v>
      </c>
      <c r="Q317" s="134"/>
      <c r="R317" s="135">
        <v>1.49</v>
      </c>
      <c r="S317" s="135">
        <v>0</v>
      </c>
      <c r="T317" s="135">
        <v>-1.49</v>
      </c>
      <c r="U317" s="139" t="s">
        <v>2565</v>
      </c>
      <c r="V317" t="str">
        <f t="shared" si="4"/>
        <v>3000</v>
      </c>
    </row>
    <row r="318" spans="1:22" ht="15.75" thickBot="1" x14ac:dyDescent="0.3">
      <c r="A318" s="148">
        <v>201988</v>
      </c>
      <c r="B318" s="133" t="s">
        <v>2554</v>
      </c>
      <c r="C318" s="148">
        <v>2023</v>
      </c>
      <c r="D318" s="148">
        <v>5</v>
      </c>
      <c r="E318" s="148">
        <v>1465801</v>
      </c>
      <c r="F318" s="133" t="s">
        <v>175</v>
      </c>
      <c r="G318" s="133" t="s">
        <v>2555</v>
      </c>
      <c r="H318" s="133" t="s">
        <v>97</v>
      </c>
      <c r="I318" s="133" t="s">
        <v>98</v>
      </c>
      <c r="J318" s="148">
        <v>350101</v>
      </c>
      <c r="K318" s="133" t="s">
        <v>2560</v>
      </c>
      <c r="L318" s="133" t="s">
        <v>94</v>
      </c>
      <c r="M318" s="133" t="s">
        <v>95</v>
      </c>
      <c r="N318" s="136"/>
      <c r="O318" s="136"/>
      <c r="P318" s="137">
        <v>-0.51</v>
      </c>
      <c r="Q318" s="136"/>
      <c r="R318" s="137">
        <v>0.51</v>
      </c>
      <c r="S318" s="137">
        <v>0</v>
      </c>
      <c r="T318" s="137">
        <v>-0.51</v>
      </c>
      <c r="U318" s="138" t="s">
        <v>2565</v>
      </c>
      <c r="V318" t="str">
        <f t="shared" si="4"/>
        <v>3000</v>
      </c>
    </row>
    <row r="319" spans="1:22" ht="15.75" thickBot="1" x14ac:dyDescent="0.3">
      <c r="A319" s="148">
        <v>201988</v>
      </c>
      <c r="B319" s="133" t="s">
        <v>2554</v>
      </c>
      <c r="C319" s="148">
        <v>2023</v>
      </c>
      <c r="D319" s="148">
        <v>5</v>
      </c>
      <c r="E319" s="148">
        <v>1465801</v>
      </c>
      <c r="F319" s="133" t="s">
        <v>175</v>
      </c>
      <c r="G319" s="133" t="s">
        <v>2555</v>
      </c>
      <c r="H319" s="133" t="s">
        <v>97</v>
      </c>
      <c r="I319" s="133" t="s">
        <v>98</v>
      </c>
      <c r="J319" s="148">
        <v>360101</v>
      </c>
      <c r="K319" s="133" t="s">
        <v>2561</v>
      </c>
      <c r="L319" s="133" t="s">
        <v>94</v>
      </c>
      <c r="M319" s="133" t="s">
        <v>95</v>
      </c>
      <c r="N319" s="134"/>
      <c r="O319" s="134"/>
      <c r="P319" s="135">
        <v>-3.42</v>
      </c>
      <c r="Q319" s="134"/>
      <c r="R319" s="135">
        <v>3.42</v>
      </c>
      <c r="S319" s="135">
        <v>0</v>
      </c>
      <c r="T319" s="135">
        <v>-3.42</v>
      </c>
      <c r="U319" s="139" t="s">
        <v>2565</v>
      </c>
      <c r="V319" t="str">
        <f t="shared" si="4"/>
        <v>3000</v>
      </c>
    </row>
    <row r="320" spans="1:22" ht="15.75" thickBot="1" x14ac:dyDescent="0.3">
      <c r="A320" s="148">
        <v>201988</v>
      </c>
      <c r="B320" s="133" t="s">
        <v>2554</v>
      </c>
      <c r="C320" s="148">
        <v>2023</v>
      </c>
      <c r="D320" s="148">
        <v>5</v>
      </c>
      <c r="E320" s="148">
        <v>1465801</v>
      </c>
      <c r="F320" s="133" t="s">
        <v>146</v>
      </c>
      <c r="G320" s="133" t="s">
        <v>2555</v>
      </c>
      <c r="H320" s="133" t="s">
        <v>97</v>
      </c>
      <c r="I320" s="133" t="s">
        <v>98</v>
      </c>
      <c r="J320" s="148">
        <v>330102</v>
      </c>
      <c r="K320" s="133" t="s">
        <v>2558</v>
      </c>
      <c r="L320" s="133" t="s">
        <v>94</v>
      </c>
      <c r="M320" s="133" t="s">
        <v>95</v>
      </c>
      <c r="N320" s="136"/>
      <c r="O320" s="136"/>
      <c r="P320" s="137">
        <v>0.05</v>
      </c>
      <c r="Q320" s="136"/>
      <c r="R320" s="137">
        <v>-0.05</v>
      </c>
      <c r="S320" s="137">
        <v>0</v>
      </c>
      <c r="T320" s="137">
        <v>0.05</v>
      </c>
      <c r="U320" s="138" t="s">
        <v>2565</v>
      </c>
      <c r="V320" t="str">
        <f t="shared" si="4"/>
        <v>3000</v>
      </c>
    </row>
    <row r="321" spans="1:22" ht="15.75" thickBot="1" x14ac:dyDescent="0.3">
      <c r="A321" s="148">
        <v>201988</v>
      </c>
      <c r="B321" s="133" t="s">
        <v>2554</v>
      </c>
      <c r="C321" s="148">
        <v>2023</v>
      </c>
      <c r="D321" s="148">
        <v>5</v>
      </c>
      <c r="E321" s="148">
        <v>1465801</v>
      </c>
      <c r="F321" s="133" t="s">
        <v>146</v>
      </c>
      <c r="G321" s="133" t="s">
        <v>2555</v>
      </c>
      <c r="H321" s="133" t="s">
        <v>97</v>
      </c>
      <c r="I321" s="133" t="s">
        <v>98</v>
      </c>
      <c r="J321" s="148">
        <v>350101</v>
      </c>
      <c r="K321" s="133" t="s">
        <v>2560</v>
      </c>
      <c r="L321" s="133" t="s">
        <v>94</v>
      </c>
      <c r="M321" s="133" t="s">
        <v>95</v>
      </c>
      <c r="N321" s="134"/>
      <c r="O321" s="134"/>
      <c r="P321" s="135">
        <v>0.02</v>
      </c>
      <c r="Q321" s="134"/>
      <c r="R321" s="135">
        <v>-0.02</v>
      </c>
      <c r="S321" s="135">
        <v>0</v>
      </c>
      <c r="T321" s="135">
        <v>0.02</v>
      </c>
      <c r="U321" s="139" t="s">
        <v>2565</v>
      </c>
      <c r="V321" t="str">
        <f t="shared" si="4"/>
        <v>3000</v>
      </c>
    </row>
    <row r="322" spans="1:22" ht="15.75" thickBot="1" x14ac:dyDescent="0.3">
      <c r="A322" s="148">
        <v>201988</v>
      </c>
      <c r="B322" s="133" t="s">
        <v>2554</v>
      </c>
      <c r="C322" s="148">
        <v>2023</v>
      </c>
      <c r="D322" s="148">
        <v>5</v>
      </c>
      <c r="E322" s="148">
        <v>1465801</v>
      </c>
      <c r="F322" s="133" t="s">
        <v>211</v>
      </c>
      <c r="G322" s="133" t="s">
        <v>2555</v>
      </c>
      <c r="H322" s="133" t="s">
        <v>97</v>
      </c>
      <c r="I322" s="133" t="s">
        <v>98</v>
      </c>
      <c r="J322" s="148">
        <v>731001</v>
      </c>
      <c r="K322" s="133" t="s">
        <v>2571</v>
      </c>
      <c r="L322" s="133" t="s">
        <v>94</v>
      </c>
      <c r="M322" s="133" t="s">
        <v>95</v>
      </c>
      <c r="N322" s="136"/>
      <c r="O322" s="136"/>
      <c r="P322" s="136"/>
      <c r="Q322" s="136"/>
      <c r="R322" s="137">
        <v>37.729999999999997</v>
      </c>
      <c r="S322" s="137">
        <v>-37.729999999999997</v>
      </c>
      <c r="T322" s="137">
        <v>-37.729999999999997</v>
      </c>
      <c r="U322" s="138" t="s">
        <v>2565</v>
      </c>
      <c r="V322" t="str">
        <f t="shared" si="4"/>
        <v>7000</v>
      </c>
    </row>
    <row r="323" spans="1:22" ht="15.75" thickBot="1" x14ac:dyDescent="0.3">
      <c r="A323" s="148">
        <v>201988</v>
      </c>
      <c r="B323" s="133" t="s">
        <v>2554</v>
      </c>
      <c r="C323" s="148">
        <v>2023</v>
      </c>
      <c r="D323" s="148">
        <v>5</v>
      </c>
      <c r="E323" s="148">
        <v>1478601</v>
      </c>
      <c r="F323" s="133" t="s">
        <v>96</v>
      </c>
      <c r="G323" s="133" t="s">
        <v>2555</v>
      </c>
      <c r="H323" s="133" t="s">
        <v>97</v>
      </c>
      <c r="I323" s="133" t="s">
        <v>98</v>
      </c>
      <c r="J323" s="148">
        <v>110004</v>
      </c>
      <c r="K323" s="133" t="s">
        <v>2557</v>
      </c>
      <c r="L323" s="133" t="s">
        <v>94</v>
      </c>
      <c r="M323" s="133" t="s">
        <v>95</v>
      </c>
      <c r="N323" s="134"/>
      <c r="O323" s="134"/>
      <c r="P323" s="135">
        <v>-577.73</v>
      </c>
      <c r="Q323" s="134"/>
      <c r="R323" s="135">
        <v>577.73</v>
      </c>
      <c r="S323" s="135">
        <v>0</v>
      </c>
      <c r="T323" s="135">
        <v>-577.73</v>
      </c>
      <c r="U323" s="139" t="s">
        <v>2565</v>
      </c>
      <c r="V323" t="str">
        <f t="shared" si="4"/>
        <v>1000</v>
      </c>
    </row>
    <row r="324" spans="1:22" ht="15.75" thickBot="1" x14ac:dyDescent="0.3">
      <c r="A324" s="148">
        <v>201988</v>
      </c>
      <c r="B324" s="133" t="s">
        <v>2554</v>
      </c>
      <c r="C324" s="148">
        <v>2023</v>
      </c>
      <c r="D324" s="148">
        <v>5</v>
      </c>
      <c r="E324" s="148">
        <v>1478601</v>
      </c>
      <c r="F324" s="133" t="s">
        <v>96</v>
      </c>
      <c r="G324" s="133" t="s">
        <v>2555</v>
      </c>
      <c r="H324" s="133" t="s">
        <v>97</v>
      </c>
      <c r="I324" s="133" t="s">
        <v>98</v>
      </c>
      <c r="J324" s="148">
        <v>310101</v>
      </c>
      <c r="K324" s="133" t="s">
        <v>117</v>
      </c>
      <c r="L324" s="133" t="s">
        <v>94</v>
      </c>
      <c r="M324" s="133" t="s">
        <v>95</v>
      </c>
      <c r="N324" s="136"/>
      <c r="O324" s="136"/>
      <c r="P324" s="137">
        <v>-97.75</v>
      </c>
      <c r="Q324" s="136"/>
      <c r="R324" s="137">
        <v>97.75</v>
      </c>
      <c r="S324" s="137">
        <v>0</v>
      </c>
      <c r="T324" s="137">
        <v>-97.75</v>
      </c>
      <c r="U324" s="138" t="s">
        <v>2565</v>
      </c>
      <c r="V324" t="str">
        <f t="shared" si="4"/>
        <v>3000</v>
      </c>
    </row>
    <row r="325" spans="1:22" ht="15.75" thickBot="1" x14ac:dyDescent="0.3">
      <c r="A325" s="148">
        <v>201988</v>
      </c>
      <c r="B325" s="133" t="s">
        <v>2554</v>
      </c>
      <c r="C325" s="148">
        <v>2023</v>
      </c>
      <c r="D325" s="148">
        <v>5</v>
      </c>
      <c r="E325" s="148">
        <v>1478601</v>
      </c>
      <c r="F325" s="133" t="s">
        <v>96</v>
      </c>
      <c r="G325" s="133" t="s">
        <v>2555</v>
      </c>
      <c r="H325" s="133" t="s">
        <v>97</v>
      </c>
      <c r="I325" s="133" t="s">
        <v>98</v>
      </c>
      <c r="J325" s="148">
        <v>330102</v>
      </c>
      <c r="K325" s="133" t="s">
        <v>2558</v>
      </c>
      <c r="L325" s="133" t="s">
        <v>94</v>
      </c>
      <c r="M325" s="133" t="s">
        <v>95</v>
      </c>
      <c r="N325" s="134"/>
      <c r="O325" s="134"/>
      <c r="P325" s="135">
        <v>0.24</v>
      </c>
      <c r="Q325" s="134"/>
      <c r="R325" s="135">
        <v>-0.24</v>
      </c>
      <c r="S325" s="135">
        <v>0</v>
      </c>
      <c r="T325" s="135">
        <v>0.24</v>
      </c>
      <c r="U325" s="139" t="s">
        <v>2565</v>
      </c>
      <c r="V325" t="str">
        <f t="shared" si="4"/>
        <v>3000</v>
      </c>
    </row>
    <row r="326" spans="1:22" ht="15.75" thickBot="1" x14ac:dyDescent="0.3">
      <c r="A326" s="148">
        <v>201988</v>
      </c>
      <c r="B326" s="133" t="s">
        <v>2554</v>
      </c>
      <c r="C326" s="148">
        <v>2023</v>
      </c>
      <c r="D326" s="148">
        <v>5</v>
      </c>
      <c r="E326" s="148">
        <v>1478601</v>
      </c>
      <c r="F326" s="133" t="s">
        <v>96</v>
      </c>
      <c r="G326" s="133" t="s">
        <v>2555</v>
      </c>
      <c r="H326" s="133" t="s">
        <v>97</v>
      </c>
      <c r="I326" s="133" t="s">
        <v>98</v>
      </c>
      <c r="J326" s="148">
        <v>350101</v>
      </c>
      <c r="K326" s="133" t="s">
        <v>2560</v>
      </c>
      <c r="L326" s="133" t="s">
        <v>94</v>
      </c>
      <c r="M326" s="133" t="s">
        <v>95</v>
      </c>
      <c r="N326" s="136"/>
      <c r="O326" s="136"/>
      <c r="P326" s="137">
        <v>7.0000000000000007E-2</v>
      </c>
      <c r="Q326" s="136"/>
      <c r="R326" s="137">
        <v>-7.0000000000000007E-2</v>
      </c>
      <c r="S326" s="137">
        <v>0</v>
      </c>
      <c r="T326" s="137">
        <v>7.0000000000000007E-2</v>
      </c>
      <c r="U326" s="138" t="s">
        <v>2565</v>
      </c>
      <c r="V326" t="str">
        <f t="shared" si="4"/>
        <v>3000</v>
      </c>
    </row>
    <row r="327" spans="1:22" ht="15.75" thickBot="1" x14ac:dyDescent="0.3">
      <c r="A327" s="148">
        <v>201988</v>
      </c>
      <c r="B327" s="133" t="s">
        <v>2554</v>
      </c>
      <c r="C327" s="148">
        <v>2023</v>
      </c>
      <c r="D327" s="148">
        <v>5</v>
      </c>
      <c r="E327" s="148">
        <v>1478601</v>
      </c>
      <c r="F327" s="133" t="s">
        <v>96</v>
      </c>
      <c r="G327" s="133" t="s">
        <v>2555</v>
      </c>
      <c r="H327" s="133" t="s">
        <v>97</v>
      </c>
      <c r="I327" s="133" t="s">
        <v>98</v>
      </c>
      <c r="J327" s="148">
        <v>360101</v>
      </c>
      <c r="K327" s="133" t="s">
        <v>2561</v>
      </c>
      <c r="L327" s="133" t="s">
        <v>94</v>
      </c>
      <c r="M327" s="133" t="s">
        <v>95</v>
      </c>
      <c r="N327" s="134"/>
      <c r="O327" s="134"/>
      <c r="P327" s="135">
        <v>-14.28</v>
      </c>
      <c r="Q327" s="134"/>
      <c r="R327" s="135">
        <v>14.28</v>
      </c>
      <c r="S327" s="135">
        <v>0</v>
      </c>
      <c r="T327" s="135">
        <v>-14.28</v>
      </c>
      <c r="U327" s="139" t="s">
        <v>2565</v>
      </c>
      <c r="V327" t="str">
        <f t="shared" si="4"/>
        <v>3000</v>
      </c>
    </row>
    <row r="328" spans="1:22" ht="15.75" thickBot="1" x14ac:dyDescent="0.3">
      <c r="A328" s="148">
        <v>201988</v>
      </c>
      <c r="B328" s="133" t="s">
        <v>2554</v>
      </c>
      <c r="C328" s="148">
        <v>2023</v>
      </c>
      <c r="D328" s="148">
        <v>5</v>
      </c>
      <c r="E328" s="148">
        <v>1478601</v>
      </c>
      <c r="F328" s="133" t="s">
        <v>211</v>
      </c>
      <c r="G328" s="133" t="s">
        <v>2555</v>
      </c>
      <c r="H328" s="133" t="s">
        <v>97</v>
      </c>
      <c r="I328" s="133" t="s">
        <v>98</v>
      </c>
      <c r="J328" s="148">
        <v>731001</v>
      </c>
      <c r="K328" s="133" t="s">
        <v>2571</v>
      </c>
      <c r="L328" s="133" t="s">
        <v>94</v>
      </c>
      <c r="M328" s="133" t="s">
        <v>95</v>
      </c>
      <c r="N328" s="136"/>
      <c r="O328" s="136"/>
      <c r="P328" s="136"/>
      <c r="Q328" s="136"/>
      <c r="R328" s="137">
        <v>30.06</v>
      </c>
      <c r="S328" s="137">
        <v>-30.06</v>
      </c>
      <c r="T328" s="137">
        <v>-30.06</v>
      </c>
      <c r="U328" s="138" t="s">
        <v>2565</v>
      </c>
      <c r="V328" t="str">
        <f t="shared" ref="V328:V391" si="5">LEFT(J328,1)&amp;"000"</f>
        <v>7000</v>
      </c>
    </row>
    <row r="329" spans="1:22" ht="15.75" thickBot="1" x14ac:dyDescent="0.3">
      <c r="A329" s="148">
        <v>201988</v>
      </c>
      <c r="B329" s="133" t="s">
        <v>2554</v>
      </c>
      <c r="C329" s="148">
        <v>2023</v>
      </c>
      <c r="D329" s="148">
        <v>5</v>
      </c>
      <c r="E329" s="148">
        <v>1764401</v>
      </c>
      <c r="F329" s="133" t="s">
        <v>96</v>
      </c>
      <c r="G329" s="133" t="s">
        <v>2555</v>
      </c>
      <c r="H329" s="133" t="s">
        <v>97</v>
      </c>
      <c r="I329" s="133" t="s">
        <v>98</v>
      </c>
      <c r="J329" s="148">
        <v>210001</v>
      </c>
      <c r="K329" s="133" t="s">
        <v>2581</v>
      </c>
      <c r="L329" s="133" t="s">
        <v>94</v>
      </c>
      <c r="M329" s="133" t="s">
        <v>95</v>
      </c>
      <c r="N329" s="134"/>
      <c r="O329" s="134"/>
      <c r="P329" s="135">
        <v>-6039.98</v>
      </c>
      <c r="Q329" s="134"/>
      <c r="R329" s="135">
        <v>6039.98</v>
      </c>
      <c r="S329" s="135">
        <v>0</v>
      </c>
      <c r="T329" s="135">
        <v>-6039.98</v>
      </c>
      <c r="U329" s="139" t="s">
        <v>2565</v>
      </c>
      <c r="V329" t="str">
        <f t="shared" si="5"/>
        <v>2000</v>
      </c>
    </row>
    <row r="330" spans="1:22" ht="15.75" thickBot="1" x14ac:dyDescent="0.3">
      <c r="A330" s="148">
        <v>201988</v>
      </c>
      <c r="B330" s="133" t="s">
        <v>2554</v>
      </c>
      <c r="C330" s="148">
        <v>2023</v>
      </c>
      <c r="D330" s="148">
        <v>5</v>
      </c>
      <c r="E330" s="148">
        <v>1764401</v>
      </c>
      <c r="F330" s="133" t="s">
        <v>96</v>
      </c>
      <c r="G330" s="133" t="s">
        <v>2555</v>
      </c>
      <c r="H330" s="133" t="s">
        <v>97</v>
      </c>
      <c r="I330" s="133" t="s">
        <v>98</v>
      </c>
      <c r="J330" s="148">
        <v>320201</v>
      </c>
      <c r="K330" s="133" t="s">
        <v>159</v>
      </c>
      <c r="L330" s="133" t="s">
        <v>94</v>
      </c>
      <c r="M330" s="133" t="s">
        <v>95</v>
      </c>
      <c r="N330" s="136"/>
      <c r="O330" s="136"/>
      <c r="P330" s="137">
        <v>-1532.34</v>
      </c>
      <c r="Q330" s="136"/>
      <c r="R330" s="137">
        <v>1532.34</v>
      </c>
      <c r="S330" s="137">
        <v>0</v>
      </c>
      <c r="T330" s="137">
        <v>-1532.34</v>
      </c>
      <c r="U330" s="138" t="s">
        <v>2565</v>
      </c>
      <c r="V330" t="str">
        <f t="shared" si="5"/>
        <v>3000</v>
      </c>
    </row>
    <row r="331" spans="1:22" ht="15.75" thickBot="1" x14ac:dyDescent="0.3">
      <c r="A331" s="148">
        <v>201988</v>
      </c>
      <c r="B331" s="133" t="s">
        <v>2554</v>
      </c>
      <c r="C331" s="148">
        <v>2023</v>
      </c>
      <c r="D331" s="148">
        <v>5</v>
      </c>
      <c r="E331" s="148">
        <v>1764401</v>
      </c>
      <c r="F331" s="133" t="s">
        <v>96</v>
      </c>
      <c r="G331" s="133" t="s">
        <v>2555</v>
      </c>
      <c r="H331" s="133" t="s">
        <v>97</v>
      </c>
      <c r="I331" s="133" t="s">
        <v>98</v>
      </c>
      <c r="J331" s="148">
        <v>330201</v>
      </c>
      <c r="K331" s="133" t="s">
        <v>2587</v>
      </c>
      <c r="L331" s="133" t="s">
        <v>94</v>
      </c>
      <c r="M331" s="133" t="s">
        <v>95</v>
      </c>
      <c r="N331" s="134"/>
      <c r="O331" s="134"/>
      <c r="P331" s="135">
        <v>-374.48</v>
      </c>
      <c r="Q331" s="134"/>
      <c r="R331" s="135">
        <v>374.48</v>
      </c>
      <c r="S331" s="135">
        <v>0</v>
      </c>
      <c r="T331" s="135">
        <v>-374.48</v>
      </c>
      <c r="U331" s="139" t="s">
        <v>2565</v>
      </c>
      <c r="V331" t="str">
        <f t="shared" si="5"/>
        <v>3000</v>
      </c>
    </row>
    <row r="332" spans="1:22" ht="15.75" thickBot="1" x14ac:dyDescent="0.3">
      <c r="A332" s="148">
        <v>201988</v>
      </c>
      <c r="B332" s="133" t="s">
        <v>2554</v>
      </c>
      <c r="C332" s="148">
        <v>2023</v>
      </c>
      <c r="D332" s="148">
        <v>5</v>
      </c>
      <c r="E332" s="148">
        <v>1764401</v>
      </c>
      <c r="F332" s="133" t="s">
        <v>96</v>
      </c>
      <c r="G332" s="133" t="s">
        <v>2555</v>
      </c>
      <c r="H332" s="133" t="s">
        <v>97</v>
      </c>
      <c r="I332" s="133" t="s">
        <v>98</v>
      </c>
      <c r="J332" s="148">
        <v>330202</v>
      </c>
      <c r="K332" s="133" t="s">
        <v>2582</v>
      </c>
      <c r="L332" s="133" t="s">
        <v>94</v>
      </c>
      <c r="M332" s="133" t="s">
        <v>95</v>
      </c>
      <c r="N332" s="136"/>
      <c r="O332" s="136"/>
      <c r="P332" s="137">
        <v>-87.59</v>
      </c>
      <c r="Q332" s="136"/>
      <c r="R332" s="137">
        <v>87.59</v>
      </c>
      <c r="S332" s="137">
        <v>0</v>
      </c>
      <c r="T332" s="137">
        <v>-87.59</v>
      </c>
      <c r="U332" s="138" t="s">
        <v>2565</v>
      </c>
      <c r="V332" t="str">
        <f t="shared" si="5"/>
        <v>3000</v>
      </c>
    </row>
    <row r="333" spans="1:22" ht="15.75" thickBot="1" x14ac:dyDescent="0.3">
      <c r="A333" s="148">
        <v>201988</v>
      </c>
      <c r="B333" s="133" t="s">
        <v>2554</v>
      </c>
      <c r="C333" s="148">
        <v>2023</v>
      </c>
      <c r="D333" s="148">
        <v>5</v>
      </c>
      <c r="E333" s="148">
        <v>1764401</v>
      </c>
      <c r="F333" s="133" t="s">
        <v>96</v>
      </c>
      <c r="G333" s="133" t="s">
        <v>2555</v>
      </c>
      <c r="H333" s="133" t="s">
        <v>97</v>
      </c>
      <c r="I333" s="133" t="s">
        <v>98</v>
      </c>
      <c r="J333" s="148">
        <v>340201</v>
      </c>
      <c r="K333" s="133" t="s">
        <v>2588</v>
      </c>
      <c r="L333" s="133" t="s">
        <v>94</v>
      </c>
      <c r="M333" s="133" t="s">
        <v>95</v>
      </c>
      <c r="N333" s="134"/>
      <c r="O333" s="134"/>
      <c r="P333" s="135">
        <v>-1183.33</v>
      </c>
      <c r="Q333" s="134"/>
      <c r="R333" s="135">
        <v>1183.33</v>
      </c>
      <c r="S333" s="135">
        <v>0</v>
      </c>
      <c r="T333" s="135">
        <v>-1183.33</v>
      </c>
      <c r="U333" s="139" t="s">
        <v>2565</v>
      </c>
      <c r="V333" t="str">
        <f t="shared" si="5"/>
        <v>3000</v>
      </c>
    </row>
    <row r="334" spans="1:22" ht="15.75" thickBot="1" x14ac:dyDescent="0.3">
      <c r="A334" s="148">
        <v>201988</v>
      </c>
      <c r="B334" s="133" t="s">
        <v>2554</v>
      </c>
      <c r="C334" s="148">
        <v>2023</v>
      </c>
      <c r="D334" s="148">
        <v>5</v>
      </c>
      <c r="E334" s="148">
        <v>1764401</v>
      </c>
      <c r="F334" s="133" t="s">
        <v>96</v>
      </c>
      <c r="G334" s="133" t="s">
        <v>2555</v>
      </c>
      <c r="H334" s="133" t="s">
        <v>97</v>
      </c>
      <c r="I334" s="133" t="s">
        <v>98</v>
      </c>
      <c r="J334" s="148">
        <v>350201</v>
      </c>
      <c r="K334" s="133" t="s">
        <v>2584</v>
      </c>
      <c r="L334" s="133" t="s">
        <v>94</v>
      </c>
      <c r="M334" s="133" t="s">
        <v>95</v>
      </c>
      <c r="N334" s="136"/>
      <c r="O334" s="136"/>
      <c r="P334" s="137">
        <v>-30.19</v>
      </c>
      <c r="Q334" s="136"/>
      <c r="R334" s="137">
        <v>30.19</v>
      </c>
      <c r="S334" s="137">
        <v>0</v>
      </c>
      <c r="T334" s="137">
        <v>-30.19</v>
      </c>
      <c r="U334" s="138" t="s">
        <v>2565</v>
      </c>
      <c r="V334" t="str">
        <f t="shared" si="5"/>
        <v>3000</v>
      </c>
    </row>
    <row r="335" spans="1:22" ht="15.75" thickBot="1" x14ac:dyDescent="0.3">
      <c r="A335" s="148">
        <v>201988</v>
      </c>
      <c r="B335" s="133" t="s">
        <v>2554</v>
      </c>
      <c r="C335" s="148">
        <v>2023</v>
      </c>
      <c r="D335" s="148">
        <v>5</v>
      </c>
      <c r="E335" s="148">
        <v>1764401</v>
      </c>
      <c r="F335" s="133" t="s">
        <v>96</v>
      </c>
      <c r="G335" s="133" t="s">
        <v>2555</v>
      </c>
      <c r="H335" s="133" t="s">
        <v>97</v>
      </c>
      <c r="I335" s="133" t="s">
        <v>98</v>
      </c>
      <c r="J335" s="148">
        <v>360201</v>
      </c>
      <c r="K335" s="133" t="s">
        <v>2585</v>
      </c>
      <c r="L335" s="133" t="s">
        <v>94</v>
      </c>
      <c r="M335" s="133" t="s">
        <v>95</v>
      </c>
      <c r="N335" s="134"/>
      <c r="O335" s="134"/>
      <c r="P335" s="135">
        <v>-158.85</v>
      </c>
      <c r="Q335" s="134"/>
      <c r="R335" s="135">
        <v>158.85</v>
      </c>
      <c r="S335" s="135">
        <v>0</v>
      </c>
      <c r="T335" s="135">
        <v>-158.85</v>
      </c>
      <c r="U335" s="139" t="s">
        <v>2565</v>
      </c>
      <c r="V335" t="str">
        <f t="shared" si="5"/>
        <v>3000</v>
      </c>
    </row>
    <row r="336" spans="1:22" ht="15.75" thickBot="1" x14ac:dyDescent="0.3">
      <c r="A336" s="148">
        <v>201988</v>
      </c>
      <c r="B336" s="133" t="s">
        <v>2554</v>
      </c>
      <c r="C336" s="148">
        <v>2023</v>
      </c>
      <c r="D336" s="148">
        <v>5</v>
      </c>
      <c r="E336" s="148">
        <v>1764401</v>
      </c>
      <c r="F336" s="133" t="s">
        <v>96</v>
      </c>
      <c r="G336" s="133" t="s">
        <v>2555</v>
      </c>
      <c r="H336" s="133" t="s">
        <v>97</v>
      </c>
      <c r="I336" s="133" t="s">
        <v>98</v>
      </c>
      <c r="J336" s="148">
        <v>370201</v>
      </c>
      <c r="K336" s="133" t="s">
        <v>2589</v>
      </c>
      <c r="L336" s="133" t="s">
        <v>94</v>
      </c>
      <c r="M336" s="133" t="s">
        <v>95</v>
      </c>
      <c r="N336" s="136"/>
      <c r="O336" s="136"/>
      <c r="P336" s="137">
        <v>-375</v>
      </c>
      <c r="Q336" s="136"/>
      <c r="R336" s="137">
        <v>375</v>
      </c>
      <c r="S336" s="137">
        <v>0</v>
      </c>
      <c r="T336" s="137">
        <v>-375</v>
      </c>
      <c r="U336" s="138" t="s">
        <v>2565</v>
      </c>
      <c r="V336" t="str">
        <f t="shared" si="5"/>
        <v>3000</v>
      </c>
    </row>
    <row r="337" spans="1:22" ht="15.75" thickBot="1" x14ac:dyDescent="0.3">
      <c r="A337" s="148">
        <v>201988</v>
      </c>
      <c r="B337" s="133" t="s">
        <v>2554</v>
      </c>
      <c r="C337" s="148">
        <v>2023</v>
      </c>
      <c r="D337" s="148">
        <v>5</v>
      </c>
      <c r="E337" s="148">
        <v>1764401</v>
      </c>
      <c r="F337" s="133" t="s">
        <v>96</v>
      </c>
      <c r="G337" s="133" t="s">
        <v>2555</v>
      </c>
      <c r="H337" s="133" t="s">
        <v>97</v>
      </c>
      <c r="I337" s="133" t="s">
        <v>98</v>
      </c>
      <c r="J337" s="148">
        <v>430010</v>
      </c>
      <c r="K337" s="133" t="s">
        <v>2566</v>
      </c>
      <c r="L337" s="133" t="s">
        <v>94</v>
      </c>
      <c r="M337" s="133" t="s">
        <v>95</v>
      </c>
      <c r="N337" s="134"/>
      <c r="O337" s="134"/>
      <c r="P337" s="134"/>
      <c r="Q337" s="135">
        <v>-14607.3</v>
      </c>
      <c r="R337" s="135">
        <v>14278.9</v>
      </c>
      <c r="S337" s="135">
        <v>328.4</v>
      </c>
      <c r="T337" s="135">
        <v>328.4</v>
      </c>
      <c r="U337" s="139" t="s">
        <v>2565</v>
      </c>
      <c r="V337" t="str">
        <f t="shared" si="5"/>
        <v>4000</v>
      </c>
    </row>
    <row r="338" spans="1:22" ht="15.75" thickBot="1" x14ac:dyDescent="0.3">
      <c r="A338" s="148">
        <v>201988</v>
      </c>
      <c r="B338" s="133" t="s">
        <v>2554</v>
      </c>
      <c r="C338" s="148">
        <v>2023</v>
      </c>
      <c r="D338" s="148">
        <v>5</v>
      </c>
      <c r="E338" s="148">
        <v>1764401</v>
      </c>
      <c r="F338" s="133" t="s">
        <v>211</v>
      </c>
      <c r="G338" s="133" t="s">
        <v>2555</v>
      </c>
      <c r="H338" s="133" t="s">
        <v>97</v>
      </c>
      <c r="I338" s="133" t="s">
        <v>98</v>
      </c>
      <c r="J338" s="148">
        <v>731001</v>
      </c>
      <c r="K338" s="133" t="s">
        <v>2571</v>
      </c>
      <c r="L338" s="133" t="s">
        <v>94</v>
      </c>
      <c r="M338" s="133" t="s">
        <v>95</v>
      </c>
      <c r="N338" s="136"/>
      <c r="O338" s="136"/>
      <c r="P338" s="136"/>
      <c r="Q338" s="136"/>
      <c r="R338" s="137">
        <v>1049.05</v>
      </c>
      <c r="S338" s="137">
        <v>-1049.05</v>
      </c>
      <c r="T338" s="137">
        <v>-1049.05</v>
      </c>
      <c r="U338" s="138" t="s">
        <v>2565</v>
      </c>
      <c r="V338" t="str">
        <f t="shared" si="5"/>
        <v>7000</v>
      </c>
    </row>
    <row r="339" spans="1:22" ht="15.75" hidden="1" thickBot="1" x14ac:dyDescent="0.3">
      <c r="A339" s="148">
        <v>201988</v>
      </c>
      <c r="B339" s="133" t="s">
        <v>2554</v>
      </c>
      <c r="C339" s="148">
        <v>2023</v>
      </c>
      <c r="D339" s="148">
        <v>6</v>
      </c>
      <c r="E339" s="148">
        <v>1043935</v>
      </c>
      <c r="F339" s="133" t="s">
        <v>2666</v>
      </c>
      <c r="G339" s="133" t="s">
        <v>2667</v>
      </c>
      <c r="H339" s="148">
        <v>13897</v>
      </c>
      <c r="I339" s="133" t="s">
        <v>2667</v>
      </c>
      <c r="J339" s="148">
        <v>731001</v>
      </c>
      <c r="K339" s="133" t="s">
        <v>2571</v>
      </c>
      <c r="L339" s="133" t="s">
        <v>2668</v>
      </c>
      <c r="M339" s="133" t="s">
        <v>2669</v>
      </c>
      <c r="N339" s="134"/>
      <c r="O339" s="134"/>
      <c r="P339" s="134"/>
      <c r="Q339" s="134"/>
      <c r="R339" s="135">
        <v>-1091.28</v>
      </c>
      <c r="S339" s="135">
        <v>1091.28</v>
      </c>
      <c r="T339" s="135">
        <v>1091.28</v>
      </c>
      <c r="U339" s="139" t="s">
        <v>2565</v>
      </c>
      <c r="V339" t="str">
        <f t="shared" si="5"/>
        <v>7000</v>
      </c>
    </row>
    <row r="340" spans="1:22" ht="15.75" thickBot="1" x14ac:dyDescent="0.3">
      <c r="A340" s="148">
        <v>201988</v>
      </c>
      <c r="B340" s="133" t="s">
        <v>2554</v>
      </c>
      <c r="C340" s="148">
        <v>2023</v>
      </c>
      <c r="D340" s="148">
        <v>6</v>
      </c>
      <c r="E340" s="148">
        <v>1401401</v>
      </c>
      <c r="F340" s="133" t="s">
        <v>96</v>
      </c>
      <c r="G340" s="133" t="s">
        <v>2555</v>
      </c>
      <c r="H340" s="133" t="s">
        <v>97</v>
      </c>
      <c r="I340" s="133" t="s">
        <v>98</v>
      </c>
      <c r="J340" s="148">
        <v>110001</v>
      </c>
      <c r="K340" s="133" t="s">
        <v>2572</v>
      </c>
      <c r="L340" s="133" t="s">
        <v>94</v>
      </c>
      <c r="M340" s="133" t="s">
        <v>95</v>
      </c>
      <c r="N340" s="136"/>
      <c r="O340" s="136"/>
      <c r="P340" s="137">
        <v>-8037.04</v>
      </c>
      <c r="Q340" s="136"/>
      <c r="R340" s="137">
        <v>8037.04</v>
      </c>
      <c r="S340" s="137">
        <v>0</v>
      </c>
      <c r="T340" s="137">
        <v>-8037.04</v>
      </c>
      <c r="U340" s="138" t="s">
        <v>2565</v>
      </c>
      <c r="V340" t="str">
        <f t="shared" si="5"/>
        <v>1000</v>
      </c>
    </row>
    <row r="341" spans="1:22" ht="15.75" thickBot="1" x14ac:dyDescent="0.3">
      <c r="A341" s="148">
        <v>201988</v>
      </c>
      <c r="B341" s="133" t="s">
        <v>2554</v>
      </c>
      <c r="C341" s="148">
        <v>2023</v>
      </c>
      <c r="D341" s="148">
        <v>6</v>
      </c>
      <c r="E341" s="148">
        <v>1401401</v>
      </c>
      <c r="F341" s="133" t="s">
        <v>96</v>
      </c>
      <c r="G341" s="133" t="s">
        <v>2555</v>
      </c>
      <c r="H341" s="133" t="s">
        <v>97</v>
      </c>
      <c r="I341" s="133" t="s">
        <v>98</v>
      </c>
      <c r="J341" s="148">
        <v>110004</v>
      </c>
      <c r="K341" s="133" t="s">
        <v>2557</v>
      </c>
      <c r="L341" s="133" t="s">
        <v>94</v>
      </c>
      <c r="M341" s="133" t="s">
        <v>95</v>
      </c>
      <c r="N341" s="134"/>
      <c r="O341" s="134"/>
      <c r="P341" s="135">
        <v>-501.43</v>
      </c>
      <c r="Q341" s="134"/>
      <c r="R341" s="135">
        <v>501.43</v>
      </c>
      <c r="S341" s="135">
        <v>0</v>
      </c>
      <c r="T341" s="135">
        <v>-501.43</v>
      </c>
      <c r="U341" s="139" t="s">
        <v>2565</v>
      </c>
      <c r="V341" t="str">
        <f t="shared" si="5"/>
        <v>1000</v>
      </c>
    </row>
    <row r="342" spans="1:22" ht="15.75" thickBot="1" x14ac:dyDescent="0.3">
      <c r="A342" s="148">
        <v>201988</v>
      </c>
      <c r="B342" s="133" t="s">
        <v>2554</v>
      </c>
      <c r="C342" s="148">
        <v>2023</v>
      </c>
      <c r="D342" s="148">
        <v>6</v>
      </c>
      <c r="E342" s="148">
        <v>1401401</v>
      </c>
      <c r="F342" s="133" t="s">
        <v>96</v>
      </c>
      <c r="G342" s="133" t="s">
        <v>2555</v>
      </c>
      <c r="H342" s="133" t="s">
        <v>97</v>
      </c>
      <c r="I342" s="133" t="s">
        <v>98</v>
      </c>
      <c r="J342" s="148">
        <v>110005</v>
      </c>
      <c r="K342" s="133" t="s">
        <v>2573</v>
      </c>
      <c r="L342" s="133" t="s">
        <v>94</v>
      </c>
      <c r="M342" s="133" t="s">
        <v>95</v>
      </c>
      <c r="N342" s="136"/>
      <c r="O342" s="136"/>
      <c r="P342" s="137">
        <v>-2476.13</v>
      </c>
      <c r="Q342" s="136"/>
      <c r="R342" s="137">
        <v>2476.13</v>
      </c>
      <c r="S342" s="137">
        <v>0</v>
      </c>
      <c r="T342" s="137">
        <v>-2476.13</v>
      </c>
      <c r="U342" s="138" t="s">
        <v>2565</v>
      </c>
      <c r="V342" t="str">
        <f t="shared" si="5"/>
        <v>1000</v>
      </c>
    </row>
    <row r="343" spans="1:22" ht="15.75" thickBot="1" x14ac:dyDescent="0.3">
      <c r="A343" s="148">
        <v>201988</v>
      </c>
      <c r="B343" s="133" t="s">
        <v>2554</v>
      </c>
      <c r="C343" s="148">
        <v>2023</v>
      </c>
      <c r="D343" s="148">
        <v>6</v>
      </c>
      <c r="E343" s="148">
        <v>1401401</v>
      </c>
      <c r="F343" s="133" t="s">
        <v>96</v>
      </c>
      <c r="G343" s="133" t="s">
        <v>2555</v>
      </c>
      <c r="H343" s="133" t="s">
        <v>97</v>
      </c>
      <c r="I343" s="133" t="s">
        <v>98</v>
      </c>
      <c r="J343" s="148">
        <v>310101</v>
      </c>
      <c r="K343" s="133" t="s">
        <v>117</v>
      </c>
      <c r="L343" s="133" t="s">
        <v>94</v>
      </c>
      <c r="M343" s="133" t="s">
        <v>95</v>
      </c>
      <c r="N343" s="134"/>
      <c r="O343" s="134"/>
      <c r="P343" s="135">
        <v>-1630.85</v>
      </c>
      <c r="Q343" s="134"/>
      <c r="R343" s="135">
        <v>1630.85</v>
      </c>
      <c r="S343" s="135">
        <v>0</v>
      </c>
      <c r="T343" s="135">
        <v>-1630.85</v>
      </c>
      <c r="U343" s="139" t="s">
        <v>2565</v>
      </c>
      <c r="V343" t="str">
        <f t="shared" si="5"/>
        <v>3000</v>
      </c>
    </row>
    <row r="344" spans="1:22" ht="15.75" thickBot="1" x14ac:dyDescent="0.3">
      <c r="A344" s="148">
        <v>201988</v>
      </c>
      <c r="B344" s="133" t="s">
        <v>2554</v>
      </c>
      <c r="C344" s="148">
        <v>2023</v>
      </c>
      <c r="D344" s="148">
        <v>6</v>
      </c>
      <c r="E344" s="148">
        <v>1401401</v>
      </c>
      <c r="F344" s="133" t="s">
        <v>96</v>
      </c>
      <c r="G344" s="133" t="s">
        <v>2555</v>
      </c>
      <c r="H344" s="133" t="s">
        <v>97</v>
      </c>
      <c r="I344" s="133" t="s">
        <v>98</v>
      </c>
      <c r="J344" s="148">
        <v>330102</v>
      </c>
      <c r="K344" s="133" t="s">
        <v>2558</v>
      </c>
      <c r="L344" s="133" t="s">
        <v>94</v>
      </c>
      <c r="M344" s="133" t="s">
        <v>95</v>
      </c>
      <c r="N344" s="136"/>
      <c r="O344" s="136"/>
      <c r="P344" s="137">
        <v>-159.96</v>
      </c>
      <c r="Q344" s="136"/>
      <c r="R344" s="137">
        <v>159.96</v>
      </c>
      <c r="S344" s="137">
        <v>0</v>
      </c>
      <c r="T344" s="137">
        <v>-159.96</v>
      </c>
      <c r="U344" s="138" t="s">
        <v>2565</v>
      </c>
      <c r="V344" t="str">
        <f t="shared" si="5"/>
        <v>3000</v>
      </c>
    </row>
    <row r="345" spans="1:22" ht="15.75" thickBot="1" x14ac:dyDescent="0.3">
      <c r="A345" s="148">
        <v>201988</v>
      </c>
      <c r="B345" s="133" t="s">
        <v>2554</v>
      </c>
      <c r="C345" s="148">
        <v>2023</v>
      </c>
      <c r="D345" s="148">
        <v>6</v>
      </c>
      <c r="E345" s="148">
        <v>1401401</v>
      </c>
      <c r="F345" s="133" t="s">
        <v>96</v>
      </c>
      <c r="G345" s="133" t="s">
        <v>2555</v>
      </c>
      <c r="H345" s="133" t="s">
        <v>97</v>
      </c>
      <c r="I345" s="133" t="s">
        <v>98</v>
      </c>
      <c r="J345" s="148">
        <v>330103</v>
      </c>
      <c r="K345" s="133" t="s">
        <v>2575</v>
      </c>
      <c r="L345" s="133" t="s">
        <v>94</v>
      </c>
      <c r="M345" s="133" t="s">
        <v>95</v>
      </c>
      <c r="N345" s="134"/>
      <c r="O345" s="134"/>
      <c r="P345" s="135">
        <v>-92.86</v>
      </c>
      <c r="Q345" s="134"/>
      <c r="R345" s="135">
        <v>92.86</v>
      </c>
      <c r="S345" s="135">
        <v>0</v>
      </c>
      <c r="T345" s="135">
        <v>-92.86</v>
      </c>
      <c r="U345" s="139" t="s">
        <v>2565</v>
      </c>
      <c r="V345" t="str">
        <f t="shared" si="5"/>
        <v>3000</v>
      </c>
    </row>
    <row r="346" spans="1:22" ht="15.75" thickBot="1" x14ac:dyDescent="0.3">
      <c r="A346" s="148">
        <v>201988</v>
      </c>
      <c r="B346" s="133" t="s">
        <v>2554</v>
      </c>
      <c r="C346" s="148">
        <v>2023</v>
      </c>
      <c r="D346" s="148">
        <v>6</v>
      </c>
      <c r="E346" s="148">
        <v>1401401</v>
      </c>
      <c r="F346" s="133" t="s">
        <v>96</v>
      </c>
      <c r="G346" s="133" t="s">
        <v>2555</v>
      </c>
      <c r="H346" s="133" t="s">
        <v>97</v>
      </c>
      <c r="I346" s="133" t="s">
        <v>98</v>
      </c>
      <c r="J346" s="148">
        <v>340101</v>
      </c>
      <c r="K346" s="133" t="s">
        <v>2559</v>
      </c>
      <c r="L346" s="133" t="s">
        <v>94</v>
      </c>
      <c r="M346" s="133" t="s">
        <v>95</v>
      </c>
      <c r="N346" s="136"/>
      <c r="O346" s="136"/>
      <c r="P346" s="137">
        <v>-1183.33</v>
      </c>
      <c r="Q346" s="136"/>
      <c r="R346" s="137">
        <v>1183.33</v>
      </c>
      <c r="S346" s="137">
        <v>0</v>
      </c>
      <c r="T346" s="137">
        <v>-1183.33</v>
      </c>
      <c r="U346" s="138" t="s">
        <v>2565</v>
      </c>
      <c r="V346" t="str">
        <f t="shared" si="5"/>
        <v>3000</v>
      </c>
    </row>
    <row r="347" spans="1:22" ht="15.75" thickBot="1" x14ac:dyDescent="0.3">
      <c r="A347" s="148">
        <v>201988</v>
      </c>
      <c r="B347" s="133" t="s">
        <v>2554</v>
      </c>
      <c r="C347" s="148">
        <v>2023</v>
      </c>
      <c r="D347" s="148">
        <v>6</v>
      </c>
      <c r="E347" s="148">
        <v>1401401</v>
      </c>
      <c r="F347" s="133" t="s">
        <v>96</v>
      </c>
      <c r="G347" s="133" t="s">
        <v>2555</v>
      </c>
      <c r="H347" s="133" t="s">
        <v>97</v>
      </c>
      <c r="I347" s="133" t="s">
        <v>98</v>
      </c>
      <c r="J347" s="148">
        <v>350101</v>
      </c>
      <c r="K347" s="133" t="s">
        <v>2560</v>
      </c>
      <c r="L347" s="133" t="s">
        <v>94</v>
      </c>
      <c r="M347" s="133" t="s">
        <v>95</v>
      </c>
      <c r="N347" s="134"/>
      <c r="O347" s="134"/>
      <c r="P347" s="135">
        <v>-55.17</v>
      </c>
      <c r="Q347" s="134"/>
      <c r="R347" s="135">
        <v>55.17</v>
      </c>
      <c r="S347" s="135">
        <v>0</v>
      </c>
      <c r="T347" s="135">
        <v>-55.17</v>
      </c>
      <c r="U347" s="139" t="s">
        <v>2565</v>
      </c>
      <c r="V347" t="str">
        <f t="shared" si="5"/>
        <v>3000</v>
      </c>
    </row>
    <row r="348" spans="1:22" ht="15.75" thickBot="1" x14ac:dyDescent="0.3">
      <c r="A348" s="148">
        <v>201988</v>
      </c>
      <c r="B348" s="133" t="s">
        <v>2554</v>
      </c>
      <c r="C348" s="148">
        <v>2023</v>
      </c>
      <c r="D348" s="148">
        <v>6</v>
      </c>
      <c r="E348" s="148">
        <v>1401401</v>
      </c>
      <c r="F348" s="133" t="s">
        <v>96</v>
      </c>
      <c r="G348" s="133" t="s">
        <v>2555</v>
      </c>
      <c r="H348" s="133" t="s">
        <v>97</v>
      </c>
      <c r="I348" s="133" t="s">
        <v>98</v>
      </c>
      <c r="J348" s="148">
        <v>360101</v>
      </c>
      <c r="K348" s="133" t="s">
        <v>2561</v>
      </c>
      <c r="L348" s="133" t="s">
        <v>94</v>
      </c>
      <c r="M348" s="133" t="s">
        <v>95</v>
      </c>
      <c r="N348" s="136"/>
      <c r="O348" s="136"/>
      <c r="P348" s="137">
        <v>-289.69</v>
      </c>
      <c r="Q348" s="136"/>
      <c r="R348" s="137">
        <v>289.69</v>
      </c>
      <c r="S348" s="137">
        <v>0</v>
      </c>
      <c r="T348" s="137">
        <v>-289.69</v>
      </c>
      <c r="U348" s="138" t="s">
        <v>2565</v>
      </c>
      <c r="V348" t="str">
        <f t="shared" si="5"/>
        <v>3000</v>
      </c>
    </row>
    <row r="349" spans="1:22" ht="15.75" thickBot="1" x14ac:dyDescent="0.3">
      <c r="A349" s="148">
        <v>201988</v>
      </c>
      <c r="B349" s="133" t="s">
        <v>2554</v>
      </c>
      <c r="C349" s="148">
        <v>2023</v>
      </c>
      <c r="D349" s="148">
        <v>6</v>
      </c>
      <c r="E349" s="148">
        <v>1401401</v>
      </c>
      <c r="F349" s="133" t="s">
        <v>96</v>
      </c>
      <c r="G349" s="133" t="s">
        <v>2555</v>
      </c>
      <c r="H349" s="133" t="s">
        <v>97</v>
      </c>
      <c r="I349" s="133" t="s">
        <v>98</v>
      </c>
      <c r="J349" s="148">
        <v>370101</v>
      </c>
      <c r="K349" s="133" t="s">
        <v>2562</v>
      </c>
      <c r="L349" s="133" t="s">
        <v>94</v>
      </c>
      <c r="M349" s="133" t="s">
        <v>95</v>
      </c>
      <c r="N349" s="134"/>
      <c r="O349" s="134"/>
      <c r="P349" s="135">
        <v>-375</v>
      </c>
      <c r="Q349" s="134"/>
      <c r="R349" s="135">
        <v>375</v>
      </c>
      <c r="S349" s="135">
        <v>0</v>
      </c>
      <c r="T349" s="135">
        <v>-375</v>
      </c>
      <c r="U349" s="139" t="s">
        <v>2565</v>
      </c>
      <c r="V349" t="str">
        <f t="shared" si="5"/>
        <v>3000</v>
      </c>
    </row>
    <row r="350" spans="1:22" ht="15.75" thickBot="1" x14ac:dyDescent="0.3">
      <c r="A350" s="148">
        <v>201988</v>
      </c>
      <c r="B350" s="133" t="s">
        <v>2554</v>
      </c>
      <c r="C350" s="148">
        <v>2023</v>
      </c>
      <c r="D350" s="148">
        <v>6</v>
      </c>
      <c r="E350" s="148">
        <v>1401401</v>
      </c>
      <c r="F350" s="133" t="s">
        <v>211</v>
      </c>
      <c r="G350" s="133" t="s">
        <v>2555</v>
      </c>
      <c r="H350" s="133" t="s">
        <v>97</v>
      </c>
      <c r="I350" s="133" t="s">
        <v>98</v>
      </c>
      <c r="J350" s="148">
        <v>731001</v>
      </c>
      <c r="K350" s="133" t="s">
        <v>2571</v>
      </c>
      <c r="L350" s="133" t="s">
        <v>94</v>
      </c>
      <c r="M350" s="133" t="s">
        <v>95</v>
      </c>
      <c r="N350" s="136"/>
      <c r="O350" s="136"/>
      <c r="P350" s="136"/>
      <c r="Q350" s="136"/>
      <c r="R350" s="137">
        <v>645.35</v>
      </c>
      <c r="S350" s="137">
        <v>-645.35</v>
      </c>
      <c r="T350" s="137">
        <v>-645.35</v>
      </c>
      <c r="U350" s="138" t="s">
        <v>2565</v>
      </c>
      <c r="V350" t="str">
        <f t="shared" si="5"/>
        <v>7000</v>
      </c>
    </row>
    <row r="351" spans="1:22" ht="15.75" thickBot="1" x14ac:dyDescent="0.3">
      <c r="A351" s="148">
        <v>201988</v>
      </c>
      <c r="B351" s="133" t="s">
        <v>2554</v>
      </c>
      <c r="C351" s="148">
        <v>2023</v>
      </c>
      <c r="D351" s="148">
        <v>6</v>
      </c>
      <c r="E351" s="148">
        <v>1465801</v>
      </c>
      <c r="F351" s="133" t="s">
        <v>96</v>
      </c>
      <c r="G351" s="133" t="s">
        <v>2555</v>
      </c>
      <c r="H351" s="133" t="s">
        <v>97</v>
      </c>
      <c r="I351" s="133" t="s">
        <v>98</v>
      </c>
      <c r="J351" s="148">
        <v>330102</v>
      </c>
      <c r="K351" s="133" t="s">
        <v>2558</v>
      </c>
      <c r="L351" s="133" t="s">
        <v>94</v>
      </c>
      <c r="M351" s="133" t="s">
        <v>95</v>
      </c>
      <c r="N351" s="134"/>
      <c r="O351" s="134"/>
      <c r="P351" s="135">
        <v>0.02</v>
      </c>
      <c r="Q351" s="134"/>
      <c r="R351" s="135">
        <v>-0.02</v>
      </c>
      <c r="S351" s="135">
        <v>0</v>
      </c>
      <c r="T351" s="135">
        <v>0.02</v>
      </c>
      <c r="U351" s="139" t="s">
        <v>2565</v>
      </c>
      <c r="V351" t="str">
        <f t="shared" si="5"/>
        <v>3000</v>
      </c>
    </row>
    <row r="352" spans="1:22" ht="15.75" thickBot="1" x14ac:dyDescent="0.3">
      <c r="A352" s="148">
        <v>201988</v>
      </c>
      <c r="B352" s="133" t="s">
        <v>2554</v>
      </c>
      <c r="C352" s="148">
        <v>2023</v>
      </c>
      <c r="D352" s="148">
        <v>6</v>
      </c>
      <c r="E352" s="148">
        <v>1465801</v>
      </c>
      <c r="F352" s="133" t="s">
        <v>96</v>
      </c>
      <c r="G352" s="133" t="s">
        <v>2555</v>
      </c>
      <c r="H352" s="133" t="s">
        <v>97</v>
      </c>
      <c r="I352" s="133" t="s">
        <v>98</v>
      </c>
      <c r="J352" s="148">
        <v>350101</v>
      </c>
      <c r="K352" s="133" t="s">
        <v>2560</v>
      </c>
      <c r="L352" s="133" t="s">
        <v>94</v>
      </c>
      <c r="M352" s="133" t="s">
        <v>95</v>
      </c>
      <c r="N352" s="136"/>
      <c r="O352" s="136"/>
      <c r="P352" s="137">
        <v>0.01</v>
      </c>
      <c r="Q352" s="136"/>
      <c r="R352" s="137">
        <v>-0.01</v>
      </c>
      <c r="S352" s="137">
        <v>0</v>
      </c>
      <c r="T352" s="137">
        <v>0.01</v>
      </c>
      <c r="U352" s="138" t="s">
        <v>2565</v>
      </c>
      <c r="V352" t="str">
        <f t="shared" si="5"/>
        <v>3000</v>
      </c>
    </row>
    <row r="353" spans="1:22" ht="15.75" thickBot="1" x14ac:dyDescent="0.3">
      <c r="A353" s="148">
        <v>201988</v>
      </c>
      <c r="B353" s="133" t="s">
        <v>2554</v>
      </c>
      <c r="C353" s="148">
        <v>2023</v>
      </c>
      <c r="D353" s="148">
        <v>6</v>
      </c>
      <c r="E353" s="148">
        <v>1465801</v>
      </c>
      <c r="F353" s="133" t="s">
        <v>175</v>
      </c>
      <c r="G353" s="133" t="s">
        <v>2555</v>
      </c>
      <c r="H353" s="133" t="s">
        <v>97</v>
      </c>
      <c r="I353" s="133" t="s">
        <v>98</v>
      </c>
      <c r="J353" s="148">
        <v>130024</v>
      </c>
      <c r="K353" s="133" t="s">
        <v>2580</v>
      </c>
      <c r="L353" s="133" t="s">
        <v>94</v>
      </c>
      <c r="M353" s="133" t="s">
        <v>95</v>
      </c>
      <c r="N353" s="134"/>
      <c r="O353" s="134"/>
      <c r="P353" s="135">
        <v>64.94</v>
      </c>
      <c r="Q353" s="134"/>
      <c r="R353" s="135">
        <v>-64.94</v>
      </c>
      <c r="S353" s="135">
        <v>0</v>
      </c>
      <c r="T353" s="135">
        <v>64.94</v>
      </c>
      <c r="U353" s="139" t="s">
        <v>2565</v>
      </c>
      <c r="V353" t="str">
        <f t="shared" si="5"/>
        <v>1000</v>
      </c>
    </row>
    <row r="354" spans="1:22" ht="15.75" thickBot="1" x14ac:dyDescent="0.3">
      <c r="A354" s="148">
        <v>201988</v>
      </c>
      <c r="B354" s="133" t="s">
        <v>2554</v>
      </c>
      <c r="C354" s="148">
        <v>2023</v>
      </c>
      <c r="D354" s="148">
        <v>6</v>
      </c>
      <c r="E354" s="148">
        <v>1465801</v>
      </c>
      <c r="F354" s="133" t="s">
        <v>175</v>
      </c>
      <c r="G354" s="133" t="s">
        <v>2555</v>
      </c>
      <c r="H354" s="133" t="s">
        <v>97</v>
      </c>
      <c r="I354" s="133" t="s">
        <v>98</v>
      </c>
      <c r="J354" s="148">
        <v>310101</v>
      </c>
      <c r="K354" s="133" t="s">
        <v>117</v>
      </c>
      <c r="L354" s="133" t="s">
        <v>94</v>
      </c>
      <c r="M354" s="133" t="s">
        <v>95</v>
      </c>
      <c r="N354" s="136"/>
      <c r="O354" s="136"/>
      <c r="P354" s="137">
        <v>12.4</v>
      </c>
      <c r="Q354" s="136"/>
      <c r="R354" s="137">
        <v>-12.4</v>
      </c>
      <c r="S354" s="137">
        <v>0</v>
      </c>
      <c r="T354" s="137">
        <v>12.4</v>
      </c>
      <c r="U354" s="138" t="s">
        <v>2565</v>
      </c>
      <c r="V354" t="str">
        <f t="shared" si="5"/>
        <v>3000</v>
      </c>
    </row>
    <row r="355" spans="1:22" ht="15.75" thickBot="1" x14ac:dyDescent="0.3">
      <c r="A355" s="148">
        <v>201988</v>
      </c>
      <c r="B355" s="133" t="s">
        <v>2554</v>
      </c>
      <c r="C355" s="148">
        <v>2023</v>
      </c>
      <c r="D355" s="148">
        <v>6</v>
      </c>
      <c r="E355" s="148">
        <v>1465801</v>
      </c>
      <c r="F355" s="133" t="s">
        <v>175</v>
      </c>
      <c r="G355" s="133" t="s">
        <v>2555</v>
      </c>
      <c r="H355" s="133" t="s">
        <v>97</v>
      </c>
      <c r="I355" s="133" t="s">
        <v>98</v>
      </c>
      <c r="J355" s="148">
        <v>330102</v>
      </c>
      <c r="K355" s="133" t="s">
        <v>2558</v>
      </c>
      <c r="L355" s="133" t="s">
        <v>94</v>
      </c>
      <c r="M355" s="133" t="s">
        <v>95</v>
      </c>
      <c r="N355" s="134"/>
      <c r="O355" s="134"/>
      <c r="P355" s="135">
        <v>0.74</v>
      </c>
      <c r="Q355" s="134"/>
      <c r="R355" s="135">
        <v>-0.74</v>
      </c>
      <c r="S355" s="135">
        <v>0</v>
      </c>
      <c r="T355" s="135">
        <v>0.74</v>
      </c>
      <c r="U355" s="139" t="s">
        <v>2565</v>
      </c>
      <c r="V355" t="str">
        <f t="shared" si="5"/>
        <v>3000</v>
      </c>
    </row>
    <row r="356" spans="1:22" ht="15.75" thickBot="1" x14ac:dyDescent="0.3">
      <c r="A356" s="148">
        <v>201988</v>
      </c>
      <c r="B356" s="133" t="s">
        <v>2554</v>
      </c>
      <c r="C356" s="148">
        <v>2023</v>
      </c>
      <c r="D356" s="148">
        <v>6</v>
      </c>
      <c r="E356" s="148">
        <v>1465801</v>
      </c>
      <c r="F356" s="133" t="s">
        <v>175</v>
      </c>
      <c r="G356" s="133" t="s">
        <v>2555</v>
      </c>
      <c r="H356" s="133" t="s">
        <v>97</v>
      </c>
      <c r="I356" s="133" t="s">
        <v>98</v>
      </c>
      <c r="J356" s="148">
        <v>350101</v>
      </c>
      <c r="K356" s="133" t="s">
        <v>2560</v>
      </c>
      <c r="L356" s="133" t="s">
        <v>94</v>
      </c>
      <c r="M356" s="133" t="s">
        <v>95</v>
      </c>
      <c r="N356" s="136"/>
      <c r="O356" s="136"/>
      <c r="P356" s="137">
        <v>0.25</v>
      </c>
      <c r="Q356" s="136"/>
      <c r="R356" s="137">
        <v>-0.25</v>
      </c>
      <c r="S356" s="137">
        <v>0</v>
      </c>
      <c r="T356" s="137">
        <v>0.25</v>
      </c>
      <c r="U356" s="138" t="s">
        <v>2565</v>
      </c>
      <c r="V356" t="str">
        <f t="shared" si="5"/>
        <v>3000</v>
      </c>
    </row>
    <row r="357" spans="1:22" ht="15.75" thickBot="1" x14ac:dyDescent="0.3">
      <c r="A357" s="148">
        <v>201988</v>
      </c>
      <c r="B357" s="133" t="s">
        <v>2554</v>
      </c>
      <c r="C357" s="148">
        <v>2023</v>
      </c>
      <c r="D357" s="148">
        <v>6</v>
      </c>
      <c r="E357" s="148">
        <v>1465801</v>
      </c>
      <c r="F357" s="133" t="s">
        <v>175</v>
      </c>
      <c r="G357" s="133" t="s">
        <v>2555</v>
      </c>
      <c r="H357" s="133" t="s">
        <v>97</v>
      </c>
      <c r="I357" s="133" t="s">
        <v>98</v>
      </c>
      <c r="J357" s="148">
        <v>360101</v>
      </c>
      <c r="K357" s="133" t="s">
        <v>2561</v>
      </c>
      <c r="L357" s="133" t="s">
        <v>94</v>
      </c>
      <c r="M357" s="133" t="s">
        <v>95</v>
      </c>
      <c r="N357" s="134"/>
      <c r="O357" s="134"/>
      <c r="P357" s="135">
        <v>1.71</v>
      </c>
      <c r="Q357" s="134"/>
      <c r="R357" s="135">
        <v>-1.71</v>
      </c>
      <c r="S357" s="135">
        <v>0</v>
      </c>
      <c r="T357" s="135">
        <v>1.71</v>
      </c>
      <c r="U357" s="139" t="s">
        <v>2565</v>
      </c>
      <c r="V357" t="str">
        <f t="shared" si="5"/>
        <v>3000</v>
      </c>
    </row>
    <row r="358" spans="1:22" ht="15.75" thickBot="1" x14ac:dyDescent="0.3">
      <c r="A358" s="148">
        <v>201988</v>
      </c>
      <c r="B358" s="133" t="s">
        <v>2554</v>
      </c>
      <c r="C358" s="148">
        <v>2023</v>
      </c>
      <c r="D358" s="148">
        <v>6</v>
      </c>
      <c r="E358" s="148">
        <v>1465801</v>
      </c>
      <c r="F358" s="133" t="s">
        <v>146</v>
      </c>
      <c r="G358" s="133" t="s">
        <v>2555</v>
      </c>
      <c r="H358" s="133" t="s">
        <v>97</v>
      </c>
      <c r="I358" s="133" t="s">
        <v>98</v>
      </c>
      <c r="J358" s="148">
        <v>130024</v>
      </c>
      <c r="K358" s="133" t="s">
        <v>2580</v>
      </c>
      <c r="L358" s="133" t="s">
        <v>94</v>
      </c>
      <c r="M358" s="133" t="s">
        <v>95</v>
      </c>
      <c r="N358" s="136"/>
      <c r="O358" s="136"/>
      <c r="P358" s="137">
        <v>-64.95</v>
      </c>
      <c r="Q358" s="136"/>
      <c r="R358" s="137">
        <v>64.95</v>
      </c>
      <c r="S358" s="137">
        <v>0</v>
      </c>
      <c r="T358" s="137">
        <v>-64.95</v>
      </c>
      <c r="U358" s="138" t="s">
        <v>2565</v>
      </c>
      <c r="V358" t="str">
        <f t="shared" si="5"/>
        <v>1000</v>
      </c>
    </row>
    <row r="359" spans="1:22" ht="15.75" thickBot="1" x14ac:dyDescent="0.3">
      <c r="A359" s="148">
        <v>201988</v>
      </c>
      <c r="B359" s="133" t="s">
        <v>2554</v>
      </c>
      <c r="C359" s="148">
        <v>2023</v>
      </c>
      <c r="D359" s="148">
        <v>6</v>
      </c>
      <c r="E359" s="148">
        <v>1465801</v>
      </c>
      <c r="F359" s="133" t="s">
        <v>146</v>
      </c>
      <c r="G359" s="133" t="s">
        <v>2555</v>
      </c>
      <c r="H359" s="133" t="s">
        <v>97</v>
      </c>
      <c r="I359" s="133" t="s">
        <v>98</v>
      </c>
      <c r="J359" s="148">
        <v>310101</v>
      </c>
      <c r="K359" s="133" t="s">
        <v>117</v>
      </c>
      <c r="L359" s="133" t="s">
        <v>94</v>
      </c>
      <c r="M359" s="133" t="s">
        <v>95</v>
      </c>
      <c r="N359" s="134"/>
      <c r="O359" s="134"/>
      <c r="P359" s="135">
        <v>-12.41</v>
      </c>
      <c r="Q359" s="134"/>
      <c r="R359" s="135">
        <v>12.41</v>
      </c>
      <c r="S359" s="135">
        <v>0</v>
      </c>
      <c r="T359" s="135">
        <v>-12.41</v>
      </c>
      <c r="U359" s="139" t="s">
        <v>2565</v>
      </c>
      <c r="V359" t="str">
        <f t="shared" si="5"/>
        <v>3000</v>
      </c>
    </row>
    <row r="360" spans="1:22" ht="15.75" thickBot="1" x14ac:dyDescent="0.3">
      <c r="A360" s="148">
        <v>201988</v>
      </c>
      <c r="B360" s="133" t="s">
        <v>2554</v>
      </c>
      <c r="C360" s="148">
        <v>2023</v>
      </c>
      <c r="D360" s="148">
        <v>6</v>
      </c>
      <c r="E360" s="148">
        <v>1465801</v>
      </c>
      <c r="F360" s="133" t="s">
        <v>146</v>
      </c>
      <c r="G360" s="133" t="s">
        <v>2555</v>
      </c>
      <c r="H360" s="133" t="s">
        <v>97</v>
      </c>
      <c r="I360" s="133" t="s">
        <v>98</v>
      </c>
      <c r="J360" s="148">
        <v>330102</v>
      </c>
      <c r="K360" s="133" t="s">
        <v>2558</v>
      </c>
      <c r="L360" s="133" t="s">
        <v>94</v>
      </c>
      <c r="M360" s="133" t="s">
        <v>95</v>
      </c>
      <c r="N360" s="136"/>
      <c r="O360" s="136"/>
      <c r="P360" s="137">
        <v>-0.75</v>
      </c>
      <c r="Q360" s="136"/>
      <c r="R360" s="137">
        <v>0.75</v>
      </c>
      <c r="S360" s="137">
        <v>0</v>
      </c>
      <c r="T360" s="137">
        <v>-0.75</v>
      </c>
      <c r="U360" s="138" t="s">
        <v>2565</v>
      </c>
      <c r="V360" t="str">
        <f t="shared" si="5"/>
        <v>3000</v>
      </c>
    </row>
    <row r="361" spans="1:22" ht="15.75" thickBot="1" x14ac:dyDescent="0.3">
      <c r="A361" s="148">
        <v>201988</v>
      </c>
      <c r="B361" s="133" t="s">
        <v>2554</v>
      </c>
      <c r="C361" s="148">
        <v>2023</v>
      </c>
      <c r="D361" s="148">
        <v>6</v>
      </c>
      <c r="E361" s="148">
        <v>1465801</v>
      </c>
      <c r="F361" s="133" t="s">
        <v>146</v>
      </c>
      <c r="G361" s="133" t="s">
        <v>2555</v>
      </c>
      <c r="H361" s="133" t="s">
        <v>97</v>
      </c>
      <c r="I361" s="133" t="s">
        <v>98</v>
      </c>
      <c r="J361" s="148">
        <v>350101</v>
      </c>
      <c r="K361" s="133" t="s">
        <v>2560</v>
      </c>
      <c r="L361" s="133" t="s">
        <v>94</v>
      </c>
      <c r="M361" s="133" t="s">
        <v>95</v>
      </c>
      <c r="N361" s="134"/>
      <c r="O361" s="134"/>
      <c r="P361" s="135">
        <v>-0.26</v>
      </c>
      <c r="Q361" s="134"/>
      <c r="R361" s="135">
        <v>0.26</v>
      </c>
      <c r="S361" s="135">
        <v>0</v>
      </c>
      <c r="T361" s="135">
        <v>-0.26</v>
      </c>
      <c r="U361" s="139" t="s">
        <v>2565</v>
      </c>
      <c r="V361" t="str">
        <f t="shared" si="5"/>
        <v>3000</v>
      </c>
    </row>
    <row r="362" spans="1:22" ht="15.75" thickBot="1" x14ac:dyDescent="0.3">
      <c r="A362" s="148">
        <v>201988</v>
      </c>
      <c r="B362" s="133" t="s">
        <v>2554</v>
      </c>
      <c r="C362" s="148">
        <v>2023</v>
      </c>
      <c r="D362" s="148">
        <v>6</v>
      </c>
      <c r="E362" s="148">
        <v>1465801</v>
      </c>
      <c r="F362" s="133" t="s">
        <v>146</v>
      </c>
      <c r="G362" s="133" t="s">
        <v>2555</v>
      </c>
      <c r="H362" s="133" t="s">
        <v>97</v>
      </c>
      <c r="I362" s="133" t="s">
        <v>98</v>
      </c>
      <c r="J362" s="148">
        <v>360101</v>
      </c>
      <c r="K362" s="133" t="s">
        <v>2561</v>
      </c>
      <c r="L362" s="133" t="s">
        <v>94</v>
      </c>
      <c r="M362" s="133" t="s">
        <v>95</v>
      </c>
      <c r="N362" s="136"/>
      <c r="O362" s="136"/>
      <c r="P362" s="137">
        <v>-1.71</v>
      </c>
      <c r="Q362" s="136"/>
      <c r="R362" s="137">
        <v>1.71</v>
      </c>
      <c r="S362" s="137">
        <v>0</v>
      </c>
      <c r="T362" s="137">
        <v>-1.71</v>
      </c>
      <c r="U362" s="138" t="s">
        <v>2565</v>
      </c>
      <c r="V362" t="str">
        <f t="shared" si="5"/>
        <v>3000</v>
      </c>
    </row>
    <row r="363" spans="1:22" ht="15.75" thickBot="1" x14ac:dyDescent="0.3">
      <c r="A363" s="148">
        <v>201988</v>
      </c>
      <c r="B363" s="133" t="s">
        <v>2554</v>
      </c>
      <c r="C363" s="148">
        <v>2023</v>
      </c>
      <c r="D363" s="148">
        <v>6</v>
      </c>
      <c r="E363" s="148">
        <v>1764401</v>
      </c>
      <c r="F363" s="133" t="s">
        <v>96</v>
      </c>
      <c r="G363" s="133" t="s">
        <v>2555</v>
      </c>
      <c r="H363" s="133" t="s">
        <v>97</v>
      </c>
      <c r="I363" s="133" t="s">
        <v>98</v>
      </c>
      <c r="J363" s="148">
        <v>210001</v>
      </c>
      <c r="K363" s="133" t="s">
        <v>2581</v>
      </c>
      <c r="L363" s="133" t="s">
        <v>94</v>
      </c>
      <c r="M363" s="133" t="s">
        <v>95</v>
      </c>
      <c r="N363" s="134"/>
      <c r="O363" s="134"/>
      <c r="P363" s="135">
        <v>-5229.72</v>
      </c>
      <c r="Q363" s="134"/>
      <c r="R363" s="135">
        <v>5229.72</v>
      </c>
      <c r="S363" s="135">
        <v>0</v>
      </c>
      <c r="T363" s="135">
        <v>-5229.72</v>
      </c>
      <c r="U363" s="139" t="s">
        <v>2565</v>
      </c>
      <c r="V363" t="str">
        <f t="shared" si="5"/>
        <v>2000</v>
      </c>
    </row>
    <row r="364" spans="1:22" ht="15.75" thickBot="1" x14ac:dyDescent="0.3">
      <c r="A364" s="148">
        <v>201988</v>
      </c>
      <c r="B364" s="133" t="s">
        <v>2554</v>
      </c>
      <c r="C364" s="148">
        <v>2023</v>
      </c>
      <c r="D364" s="148">
        <v>6</v>
      </c>
      <c r="E364" s="148">
        <v>1764401</v>
      </c>
      <c r="F364" s="133" t="s">
        <v>96</v>
      </c>
      <c r="G364" s="133" t="s">
        <v>2555</v>
      </c>
      <c r="H364" s="133" t="s">
        <v>97</v>
      </c>
      <c r="I364" s="133" t="s">
        <v>98</v>
      </c>
      <c r="J364" s="148">
        <v>320201</v>
      </c>
      <c r="K364" s="133" t="s">
        <v>159</v>
      </c>
      <c r="L364" s="133" t="s">
        <v>94</v>
      </c>
      <c r="M364" s="133" t="s">
        <v>95</v>
      </c>
      <c r="N364" s="136"/>
      <c r="O364" s="136"/>
      <c r="P364" s="137">
        <v>-1326.77</v>
      </c>
      <c r="Q364" s="136"/>
      <c r="R364" s="137">
        <v>1326.77</v>
      </c>
      <c r="S364" s="137">
        <v>0</v>
      </c>
      <c r="T364" s="137">
        <v>-1326.77</v>
      </c>
      <c r="U364" s="138" t="s">
        <v>2565</v>
      </c>
      <c r="V364" t="str">
        <f t="shared" si="5"/>
        <v>3000</v>
      </c>
    </row>
    <row r="365" spans="1:22" ht="15.75" thickBot="1" x14ac:dyDescent="0.3">
      <c r="A365" s="148">
        <v>201988</v>
      </c>
      <c r="B365" s="133" t="s">
        <v>2554</v>
      </c>
      <c r="C365" s="148">
        <v>2023</v>
      </c>
      <c r="D365" s="148">
        <v>6</v>
      </c>
      <c r="E365" s="148">
        <v>1764401</v>
      </c>
      <c r="F365" s="133" t="s">
        <v>96</v>
      </c>
      <c r="G365" s="133" t="s">
        <v>2555</v>
      </c>
      <c r="H365" s="133" t="s">
        <v>97</v>
      </c>
      <c r="I365" s="133" t="s">
        <v>98</v>
      </c>
      <c r="J365" s="148">
        <v>330201</v>
      </c>
      <c r="K365" s="133" t="s">
        <v>2587</v>
      </c>
      <c r="L365" s="133" t="s">
        <v>94</v>
      </c>
      <c r="M365" s="133" t="s">
        <v>95</v>
      </c>
      <c r="N365" s="134"/>
      <c r="O365" s="134"/>
      <c r="P365" s="135">
        <v>-317.26</v>
      </c>
      <c r="Q365" s="134"/>
      <c r="R365" s="135">
        <v>317.26</v>
      </c>
      <c r="S365" s="135">
        <v>0</v>
      </c>
      <c r="T365" s="135">
        <v>-317.26</v>
      </c>
      <c r="U365" s="139" t="s">
        <v>2565</v>
      </c>
      <c r="V365" t="str">
        <f t="shared" si="5"/>
        <v>3000</v>
      </c>
    </row>
    <row r="366" spans="1:22" ht="15.75" thickBot="1" x14ac:dyDescent="0.3">
      <c r="A366" s="148">
        <v>201988</v>
      </c>
      <c r="B366" s="133" t="s">
        <v>2554</v>
      </c>
      <c r="C366" s="148">
        <v>2023</v>
      </c>
      <c r="D366" s="148">
        <v>6</v>
      </c>
      <c r="E366" s="148">
        <v>1764401</v>
      </c>
      <c r="F366" s="133" t="s">
        <v>96</v>
      </c>
      <c r="G366" s="133" t="s">
        <v>2555</v>
      </c>
      <c r="H366" s="133" t="s">
        <v>97</v>
      </c>
      <c r="I366" s="133" t="s">
        <v>98</v>
      </c>
      <c r="J366" s="148">
        <v>330202</v>
      </c>
      <c r="K366" s="133" t="s">
        <v>2582</v>
      </c>
      <c r="L366" s="133" t="s">
        <v>94</v>
      </c>
      <c r="M366" s="133" t="s">
        <v>95</v>
      </c>
      <c r="N366" s="136"/>
      <c r="O366" s="136"/>
      <c r="P366" s="137">
        <v>-74.19</v>
      </c>
      <c r="Q366" s="136"/>
      <c r="R366" s="137">
        <v>74.19</v>
      </c>
      <c r="S366" s="137">
        <v>0</v>
      </c>
      <c r="T366" s="137">
        <v>-74.19</v>
      </c>
      <c r="U366" s="138" t="s">
        <v>2565</v>
      </c>
      <c r="V366" t="str">
        <f t="shared" si="5"/>
        <v>3000</v>
      </c>
    </row>
    <row r="367" spans="1:22" ht="15.75" thickBot="1" x14ac:dyDescent="0.3">
      <c r="A367" s="148">
        <v>201988</v>
      </c>
      <c r="B367" s="133" t="s">
        <v>2554</v>
      </c>
      <c r="C367" s="148">
        <v>2023</v>
      </c>
      <c r="D367" s="148">
        <v>6</v>
      </c>
      <c r="E367" s="148">
        <v>1764401</v>
      </c>
      <c r="F367" s="133" t="s">
        <v>96</v>
      </c>
      <c r="G367" s="133" t="s">
        <v>2555</v>
      </c>
      <c r="H367" s="133" t="s">
        <v>97</v>
      </c>
      <c r="I367" s="133" t="s">
        <v>98</v>
      </c>
      <c r="J367" s="148">
        <v>340201</v>
      </c>
      <c r="K367" s="133" t="s">
        <v>2588</v>
      </c>
      <c r="L367" s="133" t="s">
        <v>94</v>
      </c>
      <c r="M367" s="133" t="s">
        <v>95</v>
      </c>
      <c r="N367" s="134"/>
      <c r="O367" s="134"/>
      <c r="P367" s="135">
        <v>-2366.66</v>
      </c>
      <c r="Q367" s="134"/>
      <c r="R367" s="135">
        <v>2366.66</v>
      </c>
      <c r="S367" s="135">
        <v>0</v>
      </c>
      <c r="T367" s="135">
        <v>-2366.66</v>
      </c>
      <c r="U367" s="139" t="s">
        <v>2565</v>
      </c>
      <c r="V367" t="str">
        <f t="shared" si="5"/>
        <v>3000</v>
      </c>
    </row>
    <row r="368" spans="1:22" ht="15.75" thickBot="1" x14ac:dyDescent="0.3">
      <c r="A368" s="148">
        <v>201988</v>
      </c>
      <c r="B368" s="133" t="s">
        <v>2554</v>
      </c>
      <c r="C368" s="148">
        <v>2023</v>
      </c>
      <c r="D368" s="148">
        <v>6</v>
      </c>
      <c r="E368" s="148">
        <v>1764401</v>
      </c>
      <c r="F368" s="133" t="s">
        <v>96</v>
      </c>
      <c r="G368" s="133" t="s">
        <v>2555</v>
      </c>
      <c r="H368" s="133" t="s">
        <v>97</v>
      </c>
      <c r="I368" s="133" t="s">
        <v>98</v>
      </c>
      <c r="J368" s="148">
        <v>350201</v>
      </c>
      <c r="K368" s="133" t="s">
        <v>2584</v>
      </c>
      <c r="L368" s="133" t="s">
        <v>94</v>
      </c>
      <c r="M368" s="133" t="s">
        <v>95</v>
      </c>
      <c r="N368" s="136"/>
      <c r="O368" s="136"/>
      <c r="P368" s="137">
        <v>-25.59</v>
      </c>
      <c r="Q368" s="136"/>
      <c r="R368" s="137">
        <v>25.59</v>
      </c>
      <c r="S368" s="137">
        <v>0</v>
      </c>
      <c r="T368" s="137">
        <v>-25.59</v>
      </c>
      <c r="U368" s="138" t="s">
        <v>2565</v>
      </c>
      <c r="V368" t="str">
        <f t="shared" si="5"/>
        <v>3000</v>
      </c>
    </row>
    <row r="369" spans="1:22" ht="15.75" thickBot="1" x14ac:dyDescent="0.3">
      <c r="A369" s="148">
        <v>201988</v>
      </c>
      <c r="B369" s="133" t="s">
        <v>2554</v>
      </c>
      <c r="C369" s="148">
        <v>2023</v>
      </c>
      <c r="D369" s="148">
        <v>6</v>
      </c>
      <c r="E369" s="148">
        <v>1764401</v>
      </c>
      <c r="F369" s="133" t="s">
        <v>96</v>
      </c>
      <c r="G369" s="133" t="s">
        <v>2555</v>
      </c>
      <c r="H369" s="133" t="s">
        <v>97</v>
      </c>
      <c r="I369" s="133" t="s">
        <v>98</v>
      </c>
      <c r="J369" s="148">
        <v>360201</v>
      </c>
      <c r="K369" s="133" t="s">
        <v>2585</v>
      </c>
      <c r="L369" s="133" t="s">
        <v>94</v>
      </c>
      <c r="M369" s="133" t="s">
        <v>95</v>
      </c>
      <c r="N369" s="134"/>
      <c r="O369" s="134"/>
      <c r="P369" s="135">
        <v>-137.54</v>
      </c>
      <c r="Q369" s="134"/>
      <c r="R369" s="135">
        <v>137.54</v>
      </c>
      <c r="S369" s="135">
        <v>0</v>
      </c>
      <c r="T369" s="135">
        <v>-137.54</v>
      </c>
      <c r="U369" s="139" t="s">
        <v>2565</v>
      </c>
      <c r="V369" t="str">
        <f t="shared" si="5"/>
        <v>3000</v>
      </c>
    </row>
    <row r="370" spans="1:22" ht="15.75" thickBot="1" x14ac:dyDescent="0.3">
      <c r="A370" s="148">
        <v>201988</v>
      </c>
      <c r="B370" s="133" t="s">
        <v>2554</v>
      </c>
      <c r="C370" s="148">
        <v>2023</v>
      </c>
      <c r="D370" s="148">
        <v>6</v>
      </c>
      <c r="E370" s="148">
        <v>1764401</v>
      </c>
      <c r="F370" s="133" t="s">
        <v>96</v>
      </c>
      <c r="G370" s="133" t="s">
        <v>2555</v>
      </c>
      <c r="H370" s="133" t="s">
        <v>97</v>
      </c>
      <c r="I370" s="133" t="s">
        <v>98</v>
      </c>
      <c r="J370" s="148">
        <v>370201</v>
      </c>
      <c r="K370" s="133" t="s">
        <v>2589</v>
      </c>
      <c r="L370" s="133" t="s">
        <v>94</v>
      </c>
      <c r="M370" s="133" t="s">
        <v>95</v>
      </c>
      <c r="N370" s="136"/>
      <c r="O370" s="136"/>
      <c r="P370" s="137">
        <v>-750</v>
      </c>
      <c r="Q370" s="136"/>
      <c r="R370" s="137">
        <v>750</v>
      </c>
      <c r="S370" s="137">
        <v>0</v>
      </c>
      <c r="T370" s="137">
        <v>-750</v>
      </c>
      <c r="U370" s="138" t="s">
        <v>2565</v>
      </c>
      <c r="V370" t="str">
        <f t="shared" si="5"/>
        <v>3000</v>
      </c>
    </row>
    <row r="371" spans="1:22" ht="15.75" thickBot="1" x14ac:dyDescent="0.3">
      <c r="A371" s="148">
        <v>201988</v>
      </c>
      <c r="B371" s="133" t="s">
        <v>2554</v>
      </c>
      <c r="C371" s="148">
        <v>2023</v>
      </c>
      <c r="D371" s="148">
        <v>6</v>
      </c>
      <c r="E371" s="148">
        <v>1764401</v>
      </c>
      <c r="F371" s="133" t="s">
        <v>211</v>
      </c>
      <c r="G371" s="133" t="s">
        <v>2555</v>
      </c>
      <c r="H371" s="133" t="s">
        <v>97</v>
      </c>
      <c r="I371" s="133" t="s">
        <v>98</v>
      </c>
      <c r="J371" s="148">
        <v>731001</v>
      </c>
      <c r="K371" s="133" t="s">
        <v>2571</v>
      </c>
      <c r="L371" s="133" t="s">
        <v>94</v>
      </c>
      <c r="M371" s="133" t="s">
        <v>95</v>
      </c>
      <c r="N371" s="134"/>
      <c r="O371" s="134"/>
      <c r="P371" s="134"/>
      <c r="Q371" s="134"/>
      <c r="R371" s="135">
        <v>445.93</v>
      </c>
      <c r="S371" s="135">
        <v>-445.93</v>
      </c>
      <c r="T371" s="135">
        <v>-445.93</v>
      </c>
      <c r="U371" s="139" t="s">
        <v>2565</v>
      </c>
      <c r="V371" t="str">
        <f t="shared" si="5"/>
        <v>7000</v>
      </c>
    </row>
    <row r="372" spans="1:22" ht="15.75" hidden="1" thickBot="1" x14ac:dyDescent="0.3">
      <c r="A372" s="148">
        <v>201988</v>
      </c>
      <c r="B372" s="133" t="s">
        <v>2554</v>
      </c>
      <c r="C372" s="148">
        <v>2023</v>
      </c>
      <c r="D372" s="148">
        <v>7</v>
      </c>
      <c r="E372" s="148">
        <v>1043935</v>
      </c>
      <c r="F372" s="133" t="s">
        <v>2666</v>
      </c>
      <c r="G372" s="133" t="s">
        <v>2667</v>
      </c>
      <c r="H372" s="148">
        <v>13897</v>
      </c>
      <c r="I372" s="133" t="s">
        <v>2667</v>
      </c>
      <c r="J372" s="148">
        <v>731001</v>
      </c>
      <c r="K372" s="133" t="s">
        <v>2571</v>
      </c>
      <c r="L372" s="133" t="s">
        <v>2668</v>
      </c>
      <c r="M372" s="133" t="s">
        <v>2669</v>
      </c>
      <c r="N372" s="136"/>
      <c r="O372" s="136"/>
      <c r="P372" s="136"/>
      <c r="Q372" s="136"/>
      <c r="R372" s="137">
        <v>-1199.71</v>
      </c>
      <c r="S372" s="137">
        <v>1199.71</v>
      </c>
      <c r="T372" s="137">
        <v>1199.71</v>
      </c>
      <c r="U372" s="138" t="s">
        <v>2565</v>
      </c>
      <c r="V372" t="str">
        <f t="shared" si="5"/>
        <v>7000</v>
      </c>
    </row>
    <row r="373" spans="1:22" ht="15.75" thickBot="1" x14ac:dyDescent="0.3">
      <c r="A373" s="148">
        <v>201988</v>
      </c>
      <c r="B373" s="133" t="s">
        <v>2554</v>
      </c>
      <c r="C373" s="148">
        <v>2023</v>
      </c>
      <c r="D373" s="148">
        <v>7</v>
      </c>
      <c r="E373" s="148">
        <v>1401401</v>
      </c>
      <c r="F373" s="133" t="s">
        <v>96</v>
      </c>
      <c r="G373" s="133" t="s">
        <v>2555</v>
      </c>
      <c r="H373" s="133" t="s">
        <v>97</v>
      </c>
      <c r="I373" s="133" t="s">
        <v>98</v>
      </c>
      <c r="J373" s="148">
        <v>110001</v>
      </c>
      <c r="K373" s="133" t="s">
        <v>2572</v>
      </c>
      <c r="L373" s="133" t="s">
        <v>94</v>
      </c>
      <c r="M373" s="133" t="s">
        <v>95</v>
      </c>
      <c r="N373" s="134"/>
      <c r="O373" s="134"/>
      <c r="P373" s="135">
        <v>-8025.59</v>
      </c>
      <c r="Q373" s="134"/>
      <c r="R373" s="135">
        <v>8025.59</v>
      </c>
      <c r="S373" s="135">
        <v>0</v>
      </c>
      <c r="T373" s="135">
        <v>-8025.59</v>
      </c>
      <c r="U373" s="139" t="s">
        <v>2565</v>
      </c>
      <c r="V373" t="str">
        <f t="shared" si="5"/>
        <v>1000</v>
      </c>
    </row>
    <row r="374" spans="1:22" ht="15.75" thickBot="1" x14ac:dyDescent="0.3">
      <c r="A374" s="148">
        <v>201988</v>
      </c>
      <c r="B374" s="133" t="s">
        <v>2554</v>
      </c>
      <c r="C374" s="148">
        <v>2023</v>
      </c>
      <c r="D374" s="148">
        <v>7</v>
      </c>
      <c r="E374" s="148">
        <v>1401401</v>
      </c>
      <c r="F374" s="133" t="s">
        <v>96</v>
      </c>
      <c r="G374" s="133" t="s">
        <v>2555</v>
      </c>
      <c r="H374" s="133" t="s">
        <v>97</v>
      </c>
      <c r="I374" s="133" t="s">
        <v>98</v>
      </c>
      <c r="J374" s="148">
        <v>110005</v>
      </c>
      <c r="K374" s="133" t="s">
        <v>2573</v>
      </c>
      <c r="L374" s="133" t="s">
        <v>94</v>
      </c>
      <c r="M374" s="133" t="s">
        <v>95</v>
      </c>
      <c r="N374" s="136"/>
      <c r="O374" s="136"/>
      <c r="P374" s="137">
        <v>-3182.28</v>
      </c>
      <c r="Q374" s="136"/>
      <c r="R374" s="137">
        <v>3182.28</v>
      </c>
      <c r="S374" s="137">
        <v>0</v>
      </c>
      <c r="T374" s="137">
        <v>-3182.28</v>
      </c>
      <c r="U374" s="138" t="s">
        <v>2565</v>
      </c>
      <c r="V374" t="str">
        <f t="shared" si="5"/>
        <v>1000</v>
      </c>
    </row>
    <row r="375" spans="1:22" ht="15.75" thickBot="1" x14ac:dyDescent="0.3">
      <c r="A375" s="148">
        <v>201988</v>
      </c>
      <c r="B375" s="133" t="s">
        <v>2554</v>
      </c>
      <c r="C375" s="148">
        <v>2023</v>
      </c>
      <c r="D375" s="148">
        <v>7</v>
      </c>
      <c r="E375" s="148">
        <v>1401401</v>
      </c>
      <c r="F375" s="133" t="s">
        <v>96</v>
      </c>
      <c r="G375" s="133" t="s">
        <v>2555</v>
      </c>
      <c r="H375" s="133" t="s">
        <v>97</v>
      </c>
      <c r="I375" s="133" t="s">
        <v>98</v>
      </c>
      <c r="J375" s="148">
        <v>310101</v>
      </c>
      <c r="K375" s="133" t="s">
        <v>117</v>
      </c>
      <c r="L375" s="133" t="s">
        <v>94</v>
      </c>
      <c r="M375" s="133" t="s">
        <v>95</v>
      </c>
      <c r="N375" s="134"/>
      <c r="O375" s="134"/>
      <c r="P375" s="135">
        <v>-1532.89</v>
      </c>
      <c r="Q375" s="134"/>
      <c r="R375" s="135">
        <v>1532.89</v>
      </c>
      <c r="S375" s="135">
        <v>0</v>
      </c>
      <c r="T375" s="135">
        <v>-1532.89</v>
      </c>
      <c r="U375" s="139" t="s">
        <v>2565</v>
      </c>
      <c r="V375" t="str">
        <f t="shared" si="5"/>
        <v>3000</v>
      </c>
    </row>
    <row r="376" spans="1:22" ht="15.75" thickBot="1" x14ac:dyDescent="0.3">
      <c r="A376" s="148">
        <v>201988</v>
      </c>
      <c r="B376" s="133" t="s">
        <v>2554</v>
      </c>
      <c r="C376" s="148">
        <v>2023</v>
      </c>
      <c r="D376" s="148">
        <v>7</v>
      </c>
      <c r="E376" s="148">
        <v>1401401</v>
      </c>
      <c r="F376" s="133" t="s">
        <v>96</v>
      </c>
      <c r="G376" s="133" t="s">
        <v>2555</v>
      </c>
      <c r="H376" s="133" t="s">
        <v>97</v>
      </c>
      <c r="I376" s="133" t="s">
        <v>98</v>
      </c>
      <c r="J376" s="148">
        <v>330102</v>
      </c>
      <c r="K376" s="133" t="s">
        <v>2558</v>
      </c>
      <c r="L376" s="133" t="s">
        <v>94</v>
      </c>
      <c r="M376" s="133" t="s">
        <v>95</v>
      </c>
      <c r="N376" s="136"/>
      <c r="O376" s="136"/>
      <c r="P376" s="137">
        <v>-162.52000000000001</v>
      </c>
      <c r="Q376" s="136"/>
      <c r="R376" s="137">
        <v>162.52000000000001</v>
      </c>
      <c r="S376" s="137">
        <v>0</v>
      </c>
      <c r="T376" s="137">
        <v>-162.52000000000001</v>
      </c>
      <c r="U376" s="138" t="s">
        <v>2565</v>
      </c>
      <c r="V376" t="str">
        <f t="shared" si="5"/>
        <v>3000</v>
      </c>
    </row>
    <row r="377" spans="1:22" ht="15.75" thickBot="1" x14ac:dyDescent="0.3">
      <c r="A377" s="148">
        <v>201988</v>
      </c>
      <c r="B377" s="133" t="s">
        <v>2554</v>
      </c>
      <c r="C377" s="148">
        <v>2023</v>
      </c>
      <c r="D377" s="148">
        <v>7</v>
      </c>
      <c r="E377" s="148">
        <v>1401401</v>
      </c>
      <c r="F377" s="133" t="s">
        <v>96</v>
      </c>
      <c r="G377" s="133" t="s">
        <v>2555</v>
      </c>
      <c r="H377" s="133" t="s">
        <v>97</v>
      </c>
      <c r="I377" s="133" t="s">
        <v>98</v>
      </c>
      <c r="J377" s="148">
        <v>330103</v>
      </c>
      <c r="K377" s="133" t="s">
        <v>2575</v>
      </c>
      <c r="L377" s="133" t="s">
        <v>94</v>
      </c>
      <c r="M377" s="133" t="s">
        <v>95</v>
      </c>
      <c r="N377" s="134"/>
      <c r="O377" s="134"/>
      <c r="P377" s="135">
        <v>-119.33</v>
      </c>
      <c r="Q377" s="134"/>
      <c r="R377" s="135">
        <v>119.33</v>
      </c>
      <c r="S377" s="135">
        <v>0</v>
      </c>
      <c r="T377" s="135">
        <v>-119.33</v>
      </c>
      <c r="U377" s="139" t="s">
        <v>2565</v>
      </c>
      <c r="V377" t="str">
        <f t="shared" si="5"/>
        <v>3000</v>
      </c>
    </row>
    <row r="378" spans="1:22" ht="15.75" thickBot="1" x14ac:dyDescent="0.3">
      <c r="A378" s="148">
        <v>201988</v>
      </c>
      <c r="B378" s="133" t="s">
        <v>2554</v>
      </c>
      <c r="C378" s="148">
        <v>2023</v>
      </c>
      <c r="D378" s="148">
        <v>7</v>
      </c>
      <c r="E378" s="148">
        <v>1401401</v>
      </c>
      <c r="F378" s="133" t="s">
        <v>96</v>
      </c>
      <c r="G378" s="133" t="s">
        <v>2555</v>
      </c>
      <c r="H378" s="133" t="s">
        <v>97</v>
      </c>
      <c r="I378" s="133" t="s">
        <v>98</v>
      </c>
      <c r="J378" s="148">
        <v>340101</v>
      </c>
      <c r="K378" s="133" t="s">
        <v>2559</v>
      </c>
      <c r="L378" s="133" t="s">
        <v>94</v>
      </c>
      <c r="M378" s="133" t="s">
        <v>95</v>
      </c>
      <c r="N378" s="136"/>
      <c r="O378" s="136"/>
      <c r="P378" s="137">
        <v>-1183.33</v>
      </c>
      <c r="Q378" s="136"/>
      <c r="R378" s="137">
        <v>1183.33</v>
      </c>
      <c r="S378" s="137">
        <v>0</v>
      </c>
      <c r="T378" s="137">
        <v>-1183.33</v>
      </c>
      <c r="U378" s="138" t="s">
        <v>2565</v>
      </c>
      <c r="V378" t="str">
        <f t="shared" si="5"/>
        <v>3000</v>
      </c>
    </row>
    <row r="379" spans="1:22" ht="15.75" thickBot="1" x14ac:dyDescent="0.3">
      <c r="A379" s="148">
        <v>201988</v>
      </c>
      <c r="B379" s="133" t="s">
        <v>2554</v>
      </c>
      <c r="C379" s="148">
        <v>2023</v>
      </c>
      <c r="D379" s="148">
        <v>7</v>
      </c>
      <c r="E379" s="148">
        <v>1401401</v>
      </c>
      <c r="F379" s="133" t="s">
        <v>96</v>
      </c>
      <c r="G379" s="133" t="s">
        <v>2555</v>
      </c>
      <c r="H379" s="133" t="s">
        <v>97</v>
      </c>
      <c r="I379" s="133" t="s">
        <v>98</v>
      </c>
      <c r="J379" s="148">
        <v>350101</v>
      </c>
      <c r="K379" s="133" t="s">
        <v>2560</v>
      </c>
      <c r="L379" s="133" t="s">
        <v>94</v>
      </c>
      <c r="M379" s="133" t="s">
        <v>95</v>
      </c>
      <c r="N379" s="134"/>
      <c r="O379" s="134"/>
      <c r="P379" s="135">
        <v>-56.03</v>
      </c>
      <c r="Q379" s="134"/>
      <c r="R379" s="135">
        <v>56.03</v>
      </c>
      <c r="S379" s="135">
        <v>0</v>
      </c>
      <c r="T379" s="135">
        <v>-56.03</v>
      </c>
      <c r="U379" s="139" t="s">
        <v>2565</v>
      </c>
      <c r="V379" t="str">
        <f t="shared" si="5"/>
        <v>3000</v>
      </c>
    </row>
    <row r="380" spans="1:22" ht="15.75" thickBot="1" x14ac:dyDescent="0.3">
      <c r="A380" s="148">
        <v>201988</v>
      </c>
      <c r="B380" s="133" t="s">
        <v>2554</v>
      </c>
      <c r="C380" s="148">
        <v>2023</v>
      </c>
      <c r="D380" s="148">
        <v>7</v>
      </c>
      <c r="E380" s="148">
        <v>1401401</v>
      </c>
      <c r="F380" s="133" t="s">
        <v>96</v>
      </c>
      <c r="G380" s="133" t="s">
        <v>2555</v>
      </c>
      <c r="H380" s="133" t="s">
        <v>97</v>
      </c>
      <c r="I380" s="133" t="s">
        <v>98</v>
      </c>
      <c r="J380" s="148">
        <v>360101</v>
      </c>
      <c r="K380" s="133" t="s">
        <v>2561</v>
      </c>
      <c r="L380" s="133" t="s">
        <v>94</v>
      </c>
      <c r="M380" s="133" t="s">
        <v>95</v>
      </c>
      <c r="N380" s="136"/>
      <c r="O380" s="136"/>
      <c r="P380" s="137">
        <v>-294.76</v>
      </c>
      <c r="Q380" s="136"/>
      <c r="R380" s="137">
        <v>294.76</v>
      </c>
      <c r="S380" s="137">
        <v>0</v>
      </c>
      <c r="T380" s="137">
        <v>-294.76</v>
      </c>
      <c r="U380" s="138" t="s">
        <v>2565</v>
      </c>
      <c r="V380" t="str">
        <f t="shared" si="5"/>
        <v>3000</v>
      </c>
    </row>
    <row r="381" spans="1:22" ht="15.75" thickBot="1" x14ac:dyDescent="0.3">
      <c r="A381" s="148">
        <v>201988</v>
      </c>
      <c r="B381" s="133" t="s">
        <v>2554</v>
      </c>
      <c r="C381" s="148">
        <v>2023</v>
      </c>
      <c r="D381" s="148">
        <v>7</v>
      </c>
      <c r="E381" s="148">
        <v>1401401</v>
      </c>
      <c r="F381" s="133" t="s">
        <v>96</v>
      </c>
      <c r="G381" s="133" t="s">
        <v>2555</v>
      </c>
      <c r="H381" s="133" t="s">
        <v>97</v>
      </c>
      <c r="I381" s="133" t="s">
        <v>98</v>
      </c>
      <c r="J381" s="148">
        <v>370101</v>
      </c>
      <c r="K381" s="133" t="s">
        <v>2562</v>
      </c>
      <c r="L381" s="133" t="s">
        <v>94</v>
      </c>
      <c r="M381" s="133" t="s">
        <v>95</v>
      </c>
      <c r="N381" s="134"/>
      <c r="O381" s="134"/>
      <c r="P381" s="135">
        <v>-375</v>
      </c>
      <c r="Q381" s="134"/>
      <c r="R381" s="135">
        <v>375</v>
      </c>
      <c r="S381" s="135">
        <v>0</v>
      </c>
      <c r="T381" s="135">
        <v>-375</v>
      </c>
      <c r="U381" s="139" t="s">
        <v>2565</v>
      </c>
      <c r="V381" t="str">
        <f t="shared" si="5"/>
        <v>3000</v>
      </c>
    </row>
    <row r="382" spans="1:22" ht="15.75" thickBot="1" x14ac:dyDescent="0.3">
      <c r="A382" s="148">
        <v>201988</v>
      </c>
      <c r="B382" s="133" t="s">
        <v>2554</v>
      </c>
      <c r="C382" s="148">
        <v>2023</v>
      </c>
      <c r="D382" s="148">
        <v>7</v>
      </c>
      <c r="E382" s="148">
        <v>1401401</v>
      </c>
      <c r="F382" s="133" t="s">
        <v>211</v>
      </c>
      <c r="G382" s="133" t="s">
        <v>2555</v>
      </c>
      <c r="H382" s="133" t="s">
        <v>97</v>
      </c>
      <c r="I382" s="133" t="s">
        <v>98</v>
      </c>
      <c r="J382" s="148">
        <v>731001</v>
      </c>
      <c r="K382" s="133" t="s">
        <v>2571</v>
      </c>
      <c r="L382" s="133" t="s">
        <v>94</v>
      </c>
      <c r="M382" s="133" t="s">
        <v>95</v>
      </c>
      <c r="N382" s="136"/>
      <c r="O382" s="136"/>
      <c r="P382" s="136"/>
      <c r="Q382" s="136"/>
      <c r="R382" s="137">
        <v>651</v>
      </c>
      <c r="S382" s="137">
        <v>-651</v>
      </c>
      <c r="T382" s="137">
        <v>-651</v>
      </c>
      <c r="U382" s="138" t="s">
        <v>2565</v>
      </c>
      <c r="V382" t="str">
        <f t="shared" si="5"/>
        <v>7000</v>
      </c>
    </row>
    <row r="383" spans="1:22" ht="15.75" thickBot="1" x14ac:dyDescent="0.3">
      <c r="A383" s="148">
        <v>201988</v>
      </c>
      <c r="B383" s="133" t="s">
        <v>2554</v>
      </c>
      <c r="C383" s="148">
        <v>2023</v>
      </c>
      <c r="D383" s="148">
        <v>7</v>
      </c>
      <c r="E383" s="148">
        <v>1465801</v>
      </c>
      <c r="F383" s="133" t="s">
        <v>96</v>
      </c>
      <c r="G383" s="133" t="s">
        <v>2555</v>
      </c>
      <c r="H383" s="133" t="s">
        <v>97</v>
      </c>
      <c r="I383" s="133" t="s">
        <v>98</v>
      </c>
      <c r="J383" s="148">
        <v>110004</v>
      </c>
      <c r="K383" s="133" t="s">
        <v>2557</v>
      </c>
      <c r="L383" s="133" t="s">
        <v>94</v>
      </c>
      <c r="M383" s="133" t="s">
        <v>95</v>
      </c>
      <c r="N383" s="134"/>
      <c r="O383" s="134"/>
      <c r="P383" s="135">
        <v>-468.47</v>
      </c>
      <c r="Q383" s="134"/>
      <c r="R383" s="135">
        <v>468.47</v>
      </c>
      <c r="S383" s="135">
        <v>0</v>
      </c>
      <c r="T383" s="135">
        <v>-468.47</v>
      </c>
      <c r="U383" s="139" t="s">
        <v>2565</v>
      </c>
      <c r="V383" t="str">
        <f t="shared" si="5"/>
        <v>1000</v>
      </c>
    </row>
    <row r="384" spans="1:22" ht="15.75" thickBot="1" x14ac:dyDescent="0.3">
      <c r="A384" s="148">
        <v>201988</v>
      </c>
      <c r="B384" s="133" t="s">
        <v>2554</v>
      </c>
      <c r="C384" s="148">
        <v>2023</v>
      </c>
      <c r="D384" s="148">
        <v>7</v>
      </c>
      <c r="E384" s="148">
        <v>1465801</v>
      </c>
      <c r="F384" s="133" t="s">
        <v>96</v>
      </c>
      <c r="G384" s="133" t="s">
        <v>2555</v>
      </c>
      <c r="H384" s="133" t="s">
        <v>97</v>
      </c>
      <c r="I384" s="133" t="s">
        <v>98</v>
      </c>
      <c r="J384" s="148">
        <v>310101</v>
      </c>
      <c r="K384" s="133" t="s">
        <v>117</v>
      </c>
      <c r="L384" s="133" t="s">
        <v>94</v>
      </c>
      <c r="M384" s="133" t="s">
        <v>95</v>
      </c>
      <c r="N384" s="136"/>
      <c r="O384" s="136"/>
      <c r="P384" s="137">
        <v>-89.48</v>
      </c>
      <c r="Q384" s="136"/>
      <c r="R384" s="137">
        <v>89.48</v>
      </c>
      <c r="S384" s="137">
        <v>0</v>
      </c>
      <c r="T384" s="137">
        <v>-89.48</v>
      </c>
      <c r="U384" s="138" t="s">
        <v>2565</v>
      </c>
      <c r="V384" t="str">
        <f t="shared" si="5"/>
        <v>3000</v>
      </c>
    </row>
    <row r="385" spans="1:22" ht="15.75" thickBot="1" x14ac:dyDescent="0.3">
      <c r="A385" s="148">
        <v>201988</v>
      </c>
      <c r="B385" s="133" t="s">
        <v>2554</v>
      </c>
      <c r="C385" s="148">
        <v>2023</v>
      </c>
      <c r="D385" s="148">
        <v>7</v>
      </c>
      <c r="E385" s="148">
        <v>1465801</v>
      </c>
      <c r="F385" s="133" t="s">
        <v>96</v>
      </c>
      <c r="G385" s="133" t="s">
        <v>2555</v>
      </c>
      <c r="H385" s="133" t="s">
        <v>97</v>
      </c>
      <c r="I385" s="133" t="s">
        <v>98</v>
      </c>
      <c r="J385" s="148">
        <v>330102</v>
      </c>
      <c r="K385" s="133" t="s">
        <v>2558</v>
      </c>
      <c r="L385" s="133" t="s">
        <v>94</v>
      </c>
      <c r="M385" s="133" t="s">
        <v>95</v>
      </c>
      <c r="N385" s="134"/>
      <c r="O385" s="134"/>
      <c r="P385" s="135">
        <v>-6.51</v>
      </c>
      <c r="Q385" s="134"/>
      <c r="R385" s="135">
        <v>6.51</v>
      </c>
      <c r="S385" s="135">
        <v>0</v>
      </c>
      <c r="T385" s="135">
        <v>-6.51</v>
      </c>
      <c r="U385" s="139" t="s">
        <v>2565</v>
      </c>
      <c r="V385" t="str">
        <f t="shared" si="5"/>
        <v>3000</v>
      </c>
    </row>
    <row r="386" spans="1:22" ht="15.75" thickBot="1" x14ac:dyDescent="0.3">
      <c r="A386" s="148">
        <v>201988</v>
      </c>
      <c r="B386" s="133" t="s">
        <v>2554</v>
      </c>
      <c r="C386" s="148">
        <v>2023</v>
      </c>
      <c r="D386" s="148">
        <v>7</v>
      </c>
      <c r="E386" s="148">
        <v>1465801</v>
      </c>
      <c r="F386" s="133" t="s">
        <v>96</v>
      </c>
      <c r="G386" s="133" t="s">
        <v>2555</v>
      </c>
      <c r="H386" s="133" t="s">
        <v>97</v>
      </c>
      <c r="I386" s="133" t="s">
        <v>98</v>
      </c>
      <c r="J386" s="148">
        <v>350101</v>
      </c>
      <c r="K386" s="133" t="s">
        <v>2560</v>
      </c>
      <c r="L386" s="133" t="s">
        <v>94</v>
      </c>
      <c r="M386" s="133" t="s">
        <v>95</v>
      </c>
      <c r="N386" s="136"/>
      <c r="O386" s="136"/>
      <c r="P386" s="137">
        <v>-2.2400000000000002</v>
      </c>
      <c r="Q386" s="136"/>
      <c r="R386" s="137">
        <v>2.2400000000000002</v>
      </c>
      <c r="S386" s="137">
        <v>0</v>
      </c>
      <c r="T386" s="137">
        <v>-2.2400000000000002</v>
      </c>
      <c r="U386" s="138" t="s">
        <v>2565</v>
      </c>
      <c r="V386" t="str">
        <f t="shared" si="5"/>
        <v>3000</v>
      </c>
    </row>
    <row r="387" spans="1:22" ht="15.75" thickBot="1" x14ac:dyDescent="0.3">
      <c r="A387" s="148">
        <v>201988</v>
      </c>
      <c r="B387" s="133" t="s">
        <v>2554</v>
      </c>
      <c r="C387" s="148">
        <v>2023</v>
      </c>
      <c r="D387" s="148">
        <v>7</v>
      </c>
      <c r="E387" s="148">
        <v>1465801</v>
      </c>
      <c r="F387" s="133" t="s">
        <v>96</v>
      </c>
      <c r="G387" s="133" t="s">
        <v>2555</v>
      </c>
      <c r="H387" s="133" t="s">
        <v>97</v>
      </c>
      <c r="I387" s="133" t="s">
        <v>98</v>
      </c>
      <c r="J387" s="148">
        <v>360101</v>
      </c>
      <c r="K387" s="133" t="s">
        <v>2561</v>
      </c>
      <c r="L387" s="133" t="s">
        <v>94</v>
      </c>
      <c r="M387" s="133" t="s">
        <v>95</v>
      </c>
      <c r="N387" s="134"/>
      <c r="O387" s="134"/>
      <c r="P387" s="135">
        <v>-12.32</v>
      </c>
      <c r="Q387" s="134"/>
      <c r="R387" s="135">
        <v>12.32</v>
      </c>
      <c r="S387" s="135">
        <v>0</v>
      </c>
      <c r="T387" s="135">
        <v>-12.32</v>
      </c>
      <c r="U387" s="139" t="s">
        <v>2565</v>
      </c>
      <c r="V387" t="str">
        <f t="shared" si="5"/>
        <v>3000</v>
      </c>
    </row>
    <row r="388" spans="1:22" ht="15.75" thickBot="1" x14ac:dyDescent="0.3">
      <c r="A388" s="148">
        <v>201988</v>
      </c>
      <c r="B388" s="133" t="s">
        <v>2554</v>
      </c>
      <c r="C388" s="148">
        <v>2023</v>
      </c>
      <c r="D388" s="148">
        <v>7</v>
      </c>
      <c r="E388" s="148">
        <v>1465801</v>
      </c>
      <c r="F388" s="133" t="s">
        <v>211</v>
      </c>
      <c r="G388" s="133" t="s">
        <v>2555</v>
      </c>
      <c r="H388" s="133" t="s">
        <v>97</v>
      </c>
      <c r="I388" s="133" t="s">
        <v>98</v>
      </c>
      <c r="J388" s="148">
        <v>731001</v>
      </c>
      <c r="K388" s="133" t="s">
        <v>2571</v>
      </c>
      <c r="L388" s="133" t="s">
        <v>94</v>
      </c>
      <c r="M388" s="133" t="s">
        <v>95</v>
      </c>
      <c r="N388" s="136"/>
      <c r="O388" s="136"/>
      <c r="P388" s="136"/>
      <c r="Q388" s="136"/>
      <c r="R388" s="137">
        <v>25.25</v>
      </c>
      <c r="S388" s="137">
        <v>-25.25</v>
      </c>
      <c r="T388" s="137">
        <v>-25.25</v>
      </c>
      <c r="U388" s="138" t="s">
        <v>2565</v>
      </c>
      <c r="V388" t="str">
        <f t="shared" si="5"/>
        <v>7000</v>
      </c>
    </row>
    <row r="389" spans="1:22" ht="15.75" thickBot="1" x14ac:dyDescent="0.3">
      <c r="A389" s="148">
        <v>201988</v>
      </c>
      <c r="B389" s="133" t="s">
        <v>2554</v>
      </c>
      <c r="C389" s="148">
        <v>2023</v>
      </c>
      <c r="D389" s="148">
        <v>7</v>
      </c>
      <c r="E389" s="148">
        <v>1728801</v>
      </c>
      <c r="F389" s="133" t="s">
        <v>96</v>
      </c>
      <c r="G389" s="133" t="s">
        <v>2555</v>
      </c>
      <c r="H389" s="133" t="s">
        <v>97</v>
      </c>
      <c r="I389" s="133" t="s">
        <v>98</v>
      </c>
      <c r="J389" s="148">
        <v>430010</v>
      </c>
      <c r="K389" s="133" t="s">
        <v>2566</v>
      </c>
      <c r="L389" s="133" t="s">
        <v>94</v>
      </c>
      <c r="M389" s="133" t="s">
        <v>95</v>
      </c>
      <c r="N389" s="134"/>
      <c r="O389" s="134"/>
      <c r="P389" s="134"/>
      <c r="Q389" s="135">
        <v>0</v>
      </c>
      <c r="R389" s="135">
        <v>1117.8</v>
      </c>
      <c r="S389" s="135">
        <v>-1117.8</v>
      </c>
      <c r="T389" s="135">
        <v>-1117.8</v>
      </c>
      <c r="U389" s="139" t="s">
        <v>2565</v>
      </c>
      <c r="V389" t="str">
        <f t="shared" si="5"/>
        <v>4000</v>
      </c>
    </row>
    <row r="390" spans="1:22" ht="15.75" thickBot="1" x14ac:dyDescent="0.3">
      <c r="A390" s="148">
        <v>201988</v>
      </c>
      <c r="B390" s="133" t="s">
        <v>2554</v>
      </c>
      <c r="C390" s="148">
        <v>2023</v>
      </c>
      <c r="D390" s="148">
        <v>7</v>
      </c>
      <c r="E390" s="148">
        <v>1728801</v>
      </c>
      <c r="F390" s="133" t="s">
        <v>211</v>
      </c>
      <c r="G390" s="133" t="s">
        <v>2555</v>
      </c>
      <c r="H390" s="133" t="s">
        <v>97</v>
      </c>
      <c r="I390" s="133" t="s">
        <v>98</v>
      </c>
      <c r="J390" s="148">
        <v>731001</v>
      </c>
      <c r="K390" s="133" t="s">
        <v>2571</v>
      </c>
      <c r="L390" s="133" t="s">
        <v>94</v>
      </c>
      <c r="M390" s="133" t="s">
        <v>95</v>
      </c>
      <c r="N390" s="136"/>
      <c r="O390" s="136"/>
      <c r="P390" s="136"/>
      <c r="Q390" s="136"/>
      <c r="R390" s="137">
        <v>48.74</v>
      </c>
      <c r="S390" s="137">
        <v>-48.74</v>
      </c>
      <c r="T390" s="137">
        <v>-48.74</v>
      </c>
      <c r="U390" s="138" t="s">
        <v>2565</v>
      </c>
      <c r="V390" t="str">
        <f t="shared" si="5"/>
        <v>7000</v>
      </c>
    </row>
    <row r="391" spans="1:22" ht="15.75" thickBot="1" x14ac:dyDescent="0.3">
      <c r="A391" s="148">
        <v>201988</v>
      </c>
      <c r="B391" s="133" t="s">
        <v>2554</v>
      </c>
      <c r="C391" s="148">
        <v>2023</v>
      </c>
      <c r="D391" s="148">
        <v>7</v>
      </c>
      <c r="E391" s="148">
        <v>1764401</v>
      </c>
      <c r="F391" s="133" t="s">
        <v>96</v>
      </c>
      <c r="G391" s="133" t="s">
        <v>2555</v>
      </c>
      <c r="H391" s="133" t="s">
        <v>97</v>
      </c>
      <c r="I391" s="133" t="s">
        <v>98</v>
      </c>
      <c r="J391" s="148">
        <v>210001</v>
      </c>
      <c r="K391" s="133" t="s">
        <v>2581</v>
      </c>
      <c r="L391" s="133" t="s">
        <v>94</v>
      </c>
      <c r="M391" s="133" t="s">
        <v>95</v>
      </c>
      <c r="N391" s="134"/>
      <c r="O391" s="134"/>
      <c r="P391" s="135">
        <v>-5722.08</v>
      </c>
      <c r="Q391" s="134"/>
      <c r="R391" s="135">
        <v>5722.08</v>
      </c>
      <c r="S391" s="135">
        <v>0</v>
      </c>
      <c r="T391" s="135">
        <v>-5722.08</v>
      </c>
      <c r="U391" s="139" t="s">
        <v>2565</v>
      </c>
      <c r="V391" t="str">
        <f t="shared" si="5"/>
        <v>2000</v>
      </c>
    </row>
    <row r="392" spans="1:22" ht="15.75" thickBot="1" x14ac:dyDescent="0.3">
      <c r="A392" s="148">
        <v>201988</v>
      </c>
      <c r="B392" s="133" t="s">
        <v>2554</v>
      </c>
      <c r="C392" s="148">
        <v>2023</v>
      </c>
      <c r="D392" s="148">
        <v>7</v>
      </c>
      <c r="E392" s="148">
        <v>1764401</v>
      </c>
      <c r="F392" s="133" t="s">
        <v>96</v>
      </c>
      <c r="G392" s="133" t="s">
        <v>2555</v>
      </c>
      <c r="H392" s="133" t="s">
        <v>97</v>
      </c>
      <c r="I392" s="133" t="s">
        <v>98</v>
      </c>
      <c r="J392" s="148">
        <v>320201</v>
      </c>
      <c r="K392" s="133" t="s">
        <v>159</v>
      </c>
      <c r="L392" s="133" t="s">
        <v>94</v>
      </c>
      <c r="M392" s="133" t="s">
        <v>95</v>
      </c>
      <c r="N392" s="136"/>
      <c r="O392" s="136"/>
      <c r="P392" s="137">
        <v>-1451.7</v>
      </c>
      <c r="Q392" s="136"/>
      <c r="R392" s="137">
        <v>1451.7</v>
      </c>
      <c r="S392" s="137">
        <v>0</v>
      </c>
      <c r="T392" s="137">
        <v>-1451.7</v>
      </c>
      <c r="U392" s="138" t="s">
        <v>2565</v>
      </c>
      <c r="V392" t="str">
        <f t="shared" ref="V392:V455" si="6">LEFT(J392,1)&amp;"000"</f>
        <v>3000</v>
      </c>
    </row>
    <row r="393" spans="1:22" ht="15.75" thickBot="1" x14ac:dyDescent="0.3">
      <c r="A393" s="148">
        <v>201988</v>
      </c>
      <c r="B393" s="133" t="s">
        <v>2554</v>
      </c>
      <c r="C393" s="148">
        <v>2023</v>
      </c>
      <c r="D393" s="148">
        <v>7</v>
      </c>
      <c r="E393" s="148">
        <v>1764401</v>
      </c>
      <c r="F393" s="133" t="s">
        <v>96</v>
      </c>
      <c r="G393" s="133" t="s">
        <v>2555</v>
      </c>
      <c r="H393" s="133" t="s">
        <v>97</v>
      </c>
      <c r="I393" s="133" t="s">
        <v>98</v>
      </c>
      <c r="J393" s="148">
        <v>330201</v>
      </c>
      <c r="K393" s="133" t="s">
        <v>2587</v>
      </c>
      <c r="L393" s="133" t="s">
        <v>94</v>
      </c>
      <c r="M393" s="133" t="s">
        <v>95</v>
      </c>
      <c r="N393" s="134"/>
      <c r="O393" s="134"/>
      <c r="P393" s="135">
        <v>-340.25</v>
      </c>
      <c r="Q393" s="134"/>
      <c r="R393" s="135">
        <v>340.25</v>
      </c>
      <c r="S393" s="135">
        <v>0</v>
      </c>
      <c r="T393" s="135">
        <v>-340.25</v>
      </c>
      <c r="U393" s="139" t="s">
        <v>2565</v>
      </c>
      <c r="V393" t="str">
        <f t="shared" si="6"/>
        <v>3000</v>
      </c>
    </row>
    <row r="394" spans="1:22" ht="15.75" thickBot="1" x14ac:dyDescent="0.3">
      <c r="A394" s="148">
        <v>201988</v>
      </c>
      <c r="B394" s="133" t="s">
        <v>2554</v>
      </c>
      <c r="C394" s="148">
        <v>2023</v>
      </c>
      <c r="D394" s="148">
        <v>7</v>
      </c>
      <c r="E394" s="148">
        <v>1764401</v>
      </c>
      <c r="F394" s="133" t="s">
        <v>96</v>
      </c>
      <c r="G394" s="133" t="s">
        <v>2555</v>
      </c>
      <c r="H394" s="133" t="s">
        <v>97</v>
      </c>
      <c r="I394" s="133" t="s">
        <v>98</v>
      </c>
      <c r="J394" s="148">
        <v>330202</v>
      </c>
      <c r="K394" s="133" t="s">
        <v>2582</v>
      </c>
      <c r="L394" s="133" t="s">
        <v>94</v>
      </c>
      <c r="M394" s="133" t="s">
        <v>95</v>
      </c>
      <c r="N394" s="136"/>
      <c r="O394" s="136"/>
      <c r="P394" s="137">
        <v>-79.58</v>
      </c>
      <c r="Q394" s="136"/>
      <c r="R394" s="137">
        <v>79.58</v>
      </c>
      <c r="S394" s="137">
        <v>0</v>
      </c>
      <c r="T394" s="137">
        <v>-79.58</v>
      </c>
      <c r="U394" s="138" t="s">
        <v>2565</v>
      </c>
      <c r="V394" t="str">
        <f t="shared" si="6"/>
        <v>3000</v>
      </c>
    </row>
    <row r="395" spans="1:22" ht="15.75" thickBot="1" x14ac:dyDescent="0.3">
      <c r="A395" s="148">
        <v>201988</v>
      </c>
      <c r="B395" s="133" t="s">
        <v>2554</v>
      </c>
      <c r="C395" s="148">
        <v>2023</v>
      </c>
      <c r="D395" s="148">
        <v>7</v>
      </c>
      <c r="E395" s="148">
        <v>1764401</v>
      </c>
      <c r="F395" s="133" t="s">
        <v>96</v>
      </c>
      <c r="G395" s="133" t="s">
        <v>2555</v>
      </c>
      <c r="H395" s="133" t="s">
        <v>97</v>
      </c>
      <c r="I395" s="133" t="s">
        <v>98</v>
      </c>
      <c r="J395" s="148">
        <v>340201</v>
      </c>
      <c r="K395" s="133" t="s">
        <v>2588</v>
      </c>
      <c r="L395" s="133" t="s">
        <v>94</v>
      </c>
      <c r="M395" s="133" t="s">
        <v>95</v>
      </c>
      <c r="N395" s="134"/>
      <c r="O395" s="134"/>
      <c r="P395" s="135">
        <v>-2366.66</v>
      </c>
      <c r="Q395" s="134"/>
      <c r="R395" s="135">
        <v>2366.66</v>
      </c>
      <c r="S395" s="135">
        <v>0</v>
      </c>
      <c r="T395" s="135">
        <v>-2366.66</v>
      </c>
      <c r="U395" s="139" t="s">
        <v>2565</v>
      </c>
      <c r="V395" t="str">
        <f t="shared" si="6"/>
        <v>3000</v>
      </c>
    </row>
    <row r="396" spans="1:22" ht="15.75" thickBot="1" x14ac:dyDescent="0.3">
      <c r="A396" s="148">
        <v>201988</v>
      </c>
      <c r="B396" s="133" t="s">
        <v>2554</v>
      </c>
      <c r="C396" s="148">
        <v>2023</v>
      </c>
      <c r="D396" s="148">
        <v>7</v>
      </c>
      <c r="E396" s="148">
        <v>1764401</v>
      </c>
      <c r="F396" s="133" t="s">
        <v>96</v>
      </c>
      <c r="G396" s="133" t="s">
        <v>2555</v>
      </c>
      <c r="H396" s="133" t="s">
        <v>97</v>
      </c>
      <c r="I396" s="133" t="s">
        <v>98</v>
      </c>
      <c r="J396" s="148">
        <v>350201</v>
      </c>
      <c r="K396" s="133" t="s">
        <v>2584</v>
      </c>
      <c r="L396" s="133" t="s">
        <v>94</v>
      </c>
      <c r="M396" s="133" t="s">
        <v>95</v>
      </c>
      <c r="N396" s="136"/>
      <c r="O396" s="136"/>
      <c r="P396" s="137">
        <v>-27.44</v>
      </c>
      <c r="Q396" s="136"/>
      <c r="R396" s="137">
        <v>27.44</v>
      </c>
      <c r="S396" s="137">
        <v>0</v>
      </c>
      <c r="T396" s="137">
        <v>-27.44</v>
      </c>
      <c r="U396" s="138" t="s">
        <v>2565</v>
      </c>
      <c r="V396" t="str">
        <f t="shared" si="6"/>
        <v>3000</v>
      </c>
    </row>
    <row r="397" spans="1:22" ht="15.75" thickBot="1" x14ac:dyDescent="0.3">
      <c r="A397" s="148">
        <v>201988</v>
      </c>
      <c r="B397" s="133" t="s">
        <v>2554</v>
      </c>
      <c r="C397" s="148">
        <v>2023</v>
      </c>
      <c r="D397" s="148">
        <v>7</v>
      </c>
      <c r="E397" s="148">
        <v>1764401</v>
      </c>
      <c r="F397" s="133" t="s">
        <v>96</v>
      </c>
      <c r="G397" s="133" t="s">
        <v>2555</v>
      </c>
      <c r="H397" s="133" t="s">
        <v>97</v>
      </c>
      <c r="I397" s="133" t="s">
        <v>98</v>
      </c>
      <c r="J397" s="148">
        <v>360201</v>
      </c>
      <c r="K397" s="133" t="s">
        <v>2585</v>
      </c>
      <c r="L397" s="133" t="s">
        <v>94</v>
      </c>
      <c r="M397" s="133" t="s">
        <v>95</v>
      </c>
      <c r="N397" s="134"/>
      <c r="O397" s="134"/>
      <c r="P397" s="135">
        <v>-150.51</v>
      </c>
      <c r="Q397" s="134"/>
      <c r="R397" s="135">
        <v>150.51</v>
      </c>
      <c r="S397" s="135">
        <v>0</v>
      </c>
      <c r="T397" s="135">
        <v>-150.51</v>
      </c>
      <c r="U397" s="139" t="s">
        <v>2565</v>
      </c>
      <c r="V397" t="str">
        <f t="shared" si="6"/>
        <v>3000</v>
      </c>
    </row>
    <row r="398" spans="1:22" ht="15.75" thickBot="1" x14ac:dyDescent="0.3">
      <c r="A398" s="148">
        <v>201988</v>
      </c>
      <c r="B398" s="133" t="s">
        <v>2554</v>
      </c>
      <c r="C398" s="148">
        <v>2023</v>
      </c>
      <c r="D398" s="148">
        <v>7</v>
      </c>
      <c r="E398" s="148">
        <v>1764401</v>
      </c>
      <c r="F398" s="133" t="s">
        <v>96</v>
      </c>
      <c r="G398" s="133" t="s">
        <v>2555</v>
      </c>
      <c r="H398" s="133" t="s">
        <v>97</v>
      </c>
      <c r="I398" s="133" t="s">
        <v>98</v>
      </c>
      <c r="J398" s="148">
        <v>370201</v>
      </c>
      <c r="K398" s="133" t="s">
        <v>2589</v>
      </c>
      <c r="L398" s="133" t="s">
        <v>94</v>
      </c>
      <c r="M398" s="133" t="s">
        <v>95</v>
      </c>
      <c r="N398" s="136"/>
      <c r="O398" s="136"/>
      <c r="P398" s="137">
        <v>-750</v>
      </c>
      <c r="Q398" s="136"/>
      <c r="R398" s="137">
        <v>750</v>
      </c>
      <c r="S398" s="137">
        <v>0</v>
      </c>
      <c r="T398" s="137">
        <v>-750</v>
      </c>
      <c r="U398" s="138" t="s">
        <v>2565</v>
      </c>
      <c r="V398" t="str">
        <f t="shared" si="6"/>
        <v>3000</v>
      </c>
    </row>
    <row r="399" spans="1:22" ht="15.75" thickBot="1" x14ac:dyDescent="0.3">
      <c r="A399" s="148">
        <v>201988</v>
      </c>
      <c r="B399" s="133" t="s">
        <v>2554</v>
      </c>
      <c r="C399" s="148">
        <v>2023</v>
      </c>
      <c r="D399" s="148">
        <v>7</v>
      </c>
      <c r="E399" s="148">
        <v>1764401</v>
      </c>
      <c r="F399" s="133" t="s">
        <v>96</v>
      </c>
      <c r="G399" s="133" t="s">
        <v>2555</v>
      </c>
      <c r="H399" s="133" t="s">
        <v>97</v>
      </c>
      <c r="I399" s="133" t="s">
        <v>98</v>
      </c>
      <c r="J399" s="148">
        <v>430010</v>
      </c>
      <c r="K399" s="133" t="s">
        <v>2566</v>
      </c>
      <c r="L399" s="133" t="s">
        <v>94</v>
      </c>
      <c r="M399" s="133" t="s">
        <v>95</v>
      </c>
      <c r="N399" s="134"/>
      <c r="O399" s="134"/>
      <c r="P399" s="134"/>
      <c r="Q399" s="135">
        <v>2470.12</v>
      </c>
      <c r="R399" s="134"/>
      <c r="S399" s="135">
        <v>-2470.12</v>
      </c>
      <c r="T399" s="135">
        <v>-2470.12</v>
      </c>
      <c r="U399" s="139" t="s">
        <v>2565</v>
      </c>
      <c r="V399" t="str">
        <f t="shared" si="6"/>
        <v>4000</v>
      </c>
    </row>
    <row r="400" spans="1:22" ht="15.75" thickBot="1" x14ac:dyDescent="0.3">
      <c r="A400" s="148">
        <v>201988</v>
      </c>
      <c r="B400" s="133" t="s">
        <v>2554</v>
      </c>
      <c r="C400" s="148">
        <v>2023</v>
      </c>
      <c r="D400" s="148">
        <v>7</v>
      </c>
      <c r="E400" s="148">
        <v>1764401</v>
      </c>
      <c r="F400" s="133" t="s">
        <v>211</v>
      </c>
      <c r="G400" s="133" t="s">
        <v>2555</v>
      </c>
      <c r="H400" s="133" t="s">
        <v>97</v>
      </c>
      <c r="I400" s="133" t="s">
        <v>98</v>
      </c>
      <c r="J400" s="148">
        <v>731001</v>
      </c>
      <c r="K400" s="133" t="s">
        <v>2571</v>
      </c>
      <c r="L400" s="133" t="s">
        <v>94</v>
      </c>
      <c r="M400" s="133" t="s">
        <v>95</v>
      </c>
      <c r="N400" s="136"/>
      <c r="O400" s="136"/>
      <c r="P400" s="136"/>
      <c r="Q400" s="136"/>
      <c r="R400" s="137">
        <v>474.72</v>
      </c>
      <c r="S400" s="137">
        <v>-474.72</v>
      </c>
      <c r="T400" s="137">
        <v>-474.72</v>
      </c>
      <c r="U400" s="138" t="s">
        <v>2565</v>
      </c>
      <c r="V400" t="str">
        <f t="shared" si="6"/>
        <v>7000</v>
      </c>
    </row>
    <row r="401" spans="1:22" ht="15.75" hidden="1" thickBot="1" x14ac:dyDescent="0.3">
      <c r="A401" s="148">
        <v>201988</v>
      </c>
      <c r="B401" s="133" t="s">
        <v>2554</v>
      </c>
      <c r="C401" s="148">
        <v>2023</v>
      </c>
      <c r="D401" s="148">
        <v>8</v>
      </c>
      <c r="E401" s="148">
        <v>1043935</v>
      </c>
      <c r="F401" s="133" t="s">
        <v>2666</v>
      </c>
      <c r="G401" s="133" t="s">
        <v>2667</v>
      </c>
      <c r="H401" s="148">
        <v>13897</v>
      </c>
      <c r="I401" s="133" t="s">
        <v>2667</v>
      </c>
      <c r="J401" s="148">
        <v>731001</v>
      </c>
      <c r="K401" s="133" t="s">
        <v>2571</v>
      </c>
      <c r="L401" s="133" t="s">
        <v>2668</v>
      </c>
      <c r="M401" s="133" t="s">
        <v>2669</v>
      </c>
      <c r="N401" s="134"/>
      <c r="O401" s="134"/>
      <c r="P401" s="134"/>
      <c r="Q401" s="134"/>
      <c r="R401" s="135">
        <v>-1346.97</v>
      </c>
      <c r="S401" s="135">
        <v>1346.97</v>
      </c>
      <c r="T401" s="135">
        <v>1346.97</v>
      </c>
      <c r="U401" s="139" t="s">
        <v>2565</v>
      </c>
      <c r="V401" t="str">
        <f t="shared" si="6"/>
        <v>7000</v>
      </c>
    </row>
    <row r="402" spans="1:22" ht="15.75" thickBot="1" x14ac:dyDescent="0.3">
      <c r="A402" s="148">
        <v>201988</v>
      </c>
      <c r="B402" s="133" t="s">
        <v>2554</v>
      </c>
      <c r="C402" s="148">
        <v>2023</v>
      </c>
      <c r="D402" s="148">
        <v>8</v>
      </c>
      <c r="E402" s="148">
        <v>1401401</v>
      </c>
      <c r="F402" s="133" t="s">
        <v>96</v>
      </c>
      <c r="G402" s="133" t="s">
        <v>2555</v>
      </c>
      <c r="H402" s="133" t="s">
        <v>97</v>
      </c>
      <c r="I402" s="133" t="s">
        <v>98</v>
      </c>
      <c r="J402" s="148">
        <v>110001</v>
      </c>
      <c r="K402" s="133" t="s">
        <v>2572</v>
      </c>
      <c r="L402" s="133" t="s">
        <v>94</v>
      </c>
      <c r="M402" s="133" t="s">
        <v>95</v>
      </c>
      <c r="N402" s="136"/>
      <c r="O402" s="136"/>
      <c r="P402" s="137">
        <v>-8031.32</v>
      </c>
      <c r="Q402" s="136"/>
      <c r="R402" s="137">
        <v>8031.32</v>
      </c>
      <c r="S402" s="137">
        <v>0</v>
      </c>
      <c r="T402" s="137">
        <v>-8031.32</v>
      </c>
      <c r="U402" s="138" t="s">
        <v>2565</v>
      </c>
      <c r="V402" t="str">
        <f t="shared" si="6"/>
        <v>1000</v>
      </c>
    </row>
    <row r="403" spans="1:22" ht="15.75" thickBot="1" x14ac:dyDescent="0.3">
      <c r="A403" s="148">
        <v>201988</v>
      </c>
      <c r="B403" s="133" t="s">
        <v>2554</v>
      </c>
      <c r="C403" s="148">
        <v>2023</v>
      </c>
      <c r="D403" s="148">
        <v>8</v>
      </c>
      <c r="E403" s="148">
        <v>1401401</v>
      </c>
      <c r="F403" s="133" t="s">
        <v>96</v>
      </c>
      <c r="G403" s="133" t="s">
        <v>2555</v>
      </c>
      <c r="H403" s="133" t="s">
        <v>97</v>
      </c>
      <c r="I403" s="133" t="s">
        <v>98</v>
      </c>
      <c r="J403" s="148">
        <v>110005</v>
      </c>
      <c r="K403" s="133" t="s">
        <v>2573</v>
      </c>
      <c r="L403" s="133" t="s">
        <v>94</v>
      </c>
      <c r="M403" s="133" t="s">
        <v>95</v>
      </c>
      <c r="N403" s="134"/>
      <c r="O403" s="134"/>
      <c r="P403" s="135">
        <v>-3812.3</v>
      </c>
      <c r="Q403" s="134"/>
      <c r="R403" s="135">
        <v>3812.3</v>
      </c>
      <c r="S403" s="135">
        <v>0</v>
      </c>
      <c r="T403" s="135">
        <v>-3812.3</v>
      </c>
      <c r="U403" s="139" t="s">
        <v>2565</v>
      </c>
      <c r="V403" t="str">
        <f t="shared" si="6"/>
        <v>1000</v>
      </c>
    </row>
    <row r="404" spans="1:22" ht="15.75" thickBot="1" x14ac:dyDescent="0.3">
      <c r="A404" s="148">
        <v>201988</v>
      </c>
      <c r="B404" s="133" t="s">
        <v>2554</v>
      </c>
      <c r="C404" s="148">
        <v>2023</v>
      </c>
      <c r="D404" s="148">
        <v>8</v>
      </c>
      <c r="E404" s="148">
        <v>1401401</v>
      </c>
      <c r="F404" s="133" t="s">
        <v>96</v>
      </c>
      <c r="G404" s="133" t="s">
        <v>2555</v>
      </c>
      <c r="H404" s="133" t="s">
        <v>97</v>
      </c>
      <c r="I404" s="133" t="s">
        <v>98</v>
      </c>
      <c r="J404" s="148">
        <v>310101</v>
      </c>
      <c r="K404" s="133" t="s">
        <v>117</v>
      </c>
      <c r="L404" s="133" t="s">
        <v>94</v>
      </c>
      <c r="M404" s="133" t="s">
        <v>95</v>
      </c>
      <c r="N404" s="136"/>
      <c r="O404" s="136"/>
      <c r="P404" s="137">
        <v>-1533.98</v>
      </c>
      <c r="Q404" s="136"/>
      <c r="R404" s="137">
        <v>1533.98</v>
      </c>
      <c r="S404" s="137">
        <v>0</v>
      </c>
      <c r="T404" s="137">
        <v>-1533.98</v>
      </c>
      <c r="U404" s="138" t="s">
        <v>2565</v>
      </c>
      <c r="V404" t="str">
        <f t="shared" si="6"/>
        <v>3000</v>
      </c>
    </row>
    <row r="405" spans="1:22" ht="15.75" thickBot="1" x14ac:dyDescent="0.3">
      <c r="A405" s="148">
        <v>201988</v>
      </c>
      <c r="B405" s="133" t="s">
        <v>2554</v>
      </c>
      <c r="C405" s="148">
        <v>2023</v>
      </c>
      <c r="D405" s="148">
        <v>8</v>
      </c>
      <c r="E405" s="148">
        <v>1401401</v>
      </c>
      <c r="F405" s="133" t="s">
        <v>96</v>
      </c>
      <c r="G405" s="133" t="s">
        <v>2555</v>
      </c>
      <c r="H405" s="133" t="s">
        <v>97</v>
      </c>
      <c r="I405" s="133" t="s">
        <v>98</v>
      </c>
      <c r="J405" s="148">
        <v>330102</v>
      </c>
      <c r="K405" s="133" t="s">
        <v>2558</v>
      </c>
      <c r="L405" s="133" t="s">
        <v>94</v>
      </c>
      <c r="M405" s="133" t="s">
        <v>95</v>
      </c>
      <c r="N405" s="134"/>
      <c r="O405" s="134"/>
      <c r="P405" s="135">
        <v>-171.73</v>
      </c>
      <c r="Q405" s="134"/>
      <c r="R405" s="135">
        <v>171.73</v>
      </c>
      <c r="S405" s="135">
        <v>0</v>
      </c>
      <c r="T405" s="135">
        <v>-171.73</v>
      </c>
      <c r="U405" s="139" t="s">
        <v>2565</v>
      </c>
      <c r="V405" t="str">
        <f t="shared" si="6"/>
        <v>3000</v>
      </c>
    </row>
    <row r="406" spans="1:22" ht="15.75" thickBot="1" x14ac:dyDescent="0.3">
      <c r="A406" s="148">
        <v>201988</v>
      </c>
      <c r="B406" s="133" t="s">
        <v>2554</v>
      </c>
      <c r="C406" s="148">
        <v>2023</v>
      </c>
      <c r="D406" s="148">
        <v>8</v>
      </c>
      <c r="E406" s="148">
        <v>1401401</v>
      </c>
      <c r="F406" s="133" t="s">
        <v>96</v>
      </c>
      <c r="G406" s="133" t="s">
        <v>2555</v>
      </c>
      <c r="H406" s="133" t="s">
        <v>97</v>
      </c>
      <c r="I406" s="133" t="s">
        <v>98</v>
      </c>
      <c r="J406" s="148">
        <v>330103</v>
      </c>
      <c r="K406" s="133" t="s">
        <v>2575</v>
      </c>
      <c r="L406" s="133" t="s">
        <v>94</v>
      </c>
      <c r="M406" s="133" t="s">
        <v>95</v>
      </c>
      <c r="N406" s="136"/>
      <c r="O406" s="136"/>
      <c r="P406" s="137">
        <v>-142.96</v>
      </c>
      <c r="Q406" s="136"/>
      <c r="R406" s="137">
        <v>142.96</v>
      </c>
      <c r="S406" s="137">
        <v>0</v>
      </c>
      <c r="T406" s="137">
        <v>-142.96</v>
      </c>
      <c r="U406" s="138" t="s">
        <v>2565</v>
      </c>
      <c r="V406" t="str">
        <f t="shared" si="6"/>
        <v>3000</v>
      </c>
    </row>
    <row r="407" spans="1:22" ht="15.75" thickBot="1" x14ac:dyDescent="0.3">
      <c r="A407" s="148">
        <v>201988</v>
      </c>
      <c r="B407" s="133" t="s">
        <v>2554</v>
      </c>
      <c r="C407" s="148">
        <v>2023</v>
      </c>
      <c r="D407" s="148">
        <v>8</v>
      </c>
      <c r="E407" s="148">
        <v>1401401</v>
      </c>
      <c r="F407" s="133" t="s">
        <v>96</v>
      </c>
      <c r="G407" s="133" t="s">
        <v>2555</v>
      </c>
      <c r="H407" s="133" t="s">
        <v>97</v>
      </c>
      <c r="I407" s="133" t="s">
        <v>98</v>
      </c>
      <c r="J407" s="148">
        <v>340101</v>
      </c>
      <c r="K407" s="133" t="s">
        <v>2559</v>
      </c>
      <c r="L407" s="133" t="s">
        <v>94</v>
      </c>
      <c r="M407" s="133" t="s">
        <v>95</v>
      </c>
      <c r="N407" s="134"/>
      <c r="O407" s="134"/>
      <c r="P407" s="135">
        <v>-1183.33</v>
      </c>
      <c r="Q407" s="134"/>
      <c r="R407" s="135">
        <v>1183.33</v>
      </c>
      <c r="S407" s="135">
        <v>0</v>
      </c>
      <c r="T407" s="135">
        <v>-1183.33</v>
      </c>
      <c r="U407" s="139" t="s">
        <v>2565</v>
      </c>
      <c r="V407" t="str">
        <f t="shared" si="6"/>
        <v>3000</v>
      </c>
    </row>
    <row r="408" spans="1:22" ht="15.75" thickBot="1" x14ac:dyDescent="0.3">
      <c r="A408" s="148">
        <v>201988</v>
      </c>
      <c r="B408" s="133" t="s">
        <v>2554</v>
      </c>
      <c r="C408" s="148">
        <v>2023</v>
      </c>
      <c r="D408" s="148">
        <v>8</v>
      </c>
      <c r="E408" s="148">
        <v>1401401</v>
      </c>
      <c r="F408" s="133" t="s">
        <v>96</v>
      </c>
      <c r="G408" s="133" t="s">
        <v>2555</v>
      </c>
      <c r="H408" s="133" t="s">
        <v>97</v>
      </c>
      <c r="I408" s="133" t="s">
        <v>98</v>
      </c>
      <c r="J408" s="148">
        <v>350101</v>
      </c>
      <c r="K408" s="133" t="s">
        <v>2560</v>
      </c>
      <c r="L408" s="133" t="s">
        <v>94</v>
      </c>
      <c r="M408" s="133" t="s">
        <v>95</v>
      </c>
      <c r="N408" s="136"/>
      <c r="O408" s="136"/>
      <c r="P408" s="137">
        <v>-59.22</v>
      </c>
      <c r="Q408" s="136"/>
      <c r="R408" s="137">
        <v>59.22</v>
      </c>
      <c r="S408" s="137">
        <v>0</v>
      </c>
      <c r="T408" s="137">
        <v>-59.22</v>
      </c>
      <c r="U408" s="138" t="s">
        <v>2565</v>
      </c>
      <c r="V408" t="str">
        <f t="shared" si="6"/>
        <v>3000</v>
      </c>
    </row>
    <row r="409" spans="1:22" ht="15.75" thickBot="1" x14ac:dyDescent="0.3">
      <c r="A409" s="148">
        <v>201988</v>
      </c>
      <c r="B409" s="133" t="s">
        <v>2554</v>
      </c>
      <c r="C409" s="148">
        <v>2023</v>
      </c>
      <c r="D409" s="148">
        <v>8</v>
      </c>
      <c r="E409" s="148">
        <v>1401401</v>
      </c>
      <c r="F409" s="133" t="s">
        <v>96</v>
      </c>
      <c r="G409" s="133" t="s">
        <v>2555</v>
      </c>
      <c r="H409" s="133" t="s">
        <v>97</v>
      </c>
      <c r="I409" s="133" t="s">
        <v>98</v>
      </c>
      <c r="J409" s="148">
        <v>360101</v>
      </c>
      <c r="K409" s="133" t="s">
        <v>2561</v>
      </c>
      <c r="L409" s="133" t="s">
        <v>94</v>
      </c>
      <c r="M409" s="133" t="s">
        <v>95</v>
      </c>
      <c r="N409" s="134"/>
      <c r="O409" s="134"/>
      <c r="P409" s="135">
        <v>-311.48</v>
      </c>
      <c r="Q409" s="134"/>
      <c r="R409" s="135">
        <v>311.48</v>
      </c>
      <c r="S409" s="135">
        <v>0</v>
      </c>
      <c r="T409" s="135">
        <v>-311.48</v>
      </c>
      <c r="U409" s="139" t="s">
        <v>2565</v>
      </c>
      <c r="V409" t="str">
        <f t="shared" si="6"/>
        <v>3000</v>
      </c>
    </row>
    <row r="410" spans="1:22" ht="15.75" thickBot="1" x14ac:dyDescent="0.3">
      <c r="A410" s="148">
        <v>201988</v>
      </c>
      <c r="B410" s="133" t="s">
        <v>2554</v>
      </c>
      <c r="C410" s="148">
        <v>2023</v>
      </c>
      <c r="D410" s="148">
        <v>8</v>
      </c>
      <c r="E410" s="148">
        <v>1401401</v>
      </c>
      <c r="F410" s="133" t="s">
        <v>96</v>
      </c>
      <c r="G410" s="133" t="s">
        <v>2555</v>
      </c>
      <c r="H410" s="133" t="s">
        <v>97</v>
      </c>
      <c r="I410" s="133" t="s">
        <v>98</v>
      </c>
      <c r="J410" s="148">
        <v>370101</v>
      </c>
      <c r="K410" s="133" t="s">
        <v>2562</v>
      </c>
      <c r="L410" s="133" t="s">
        <v>94</v>
      </c>
      <c r="M410" s="133" t="s">
        <v>95</v>
      </c>
      <c r="N410" s="136"/>
      <c r="O410" s="136"/>
      <c r="P410" s="137">
        <v>-375</v>
      </c>
      <c r="Q410" s="136"/>
      <c r="R410" s="137">
        <v>375</v>
      </c>
      <c r="S410" s="137">
        <v>0</v>
      </c>
      <c r="T410" s="137">
        <v>-375</v>
      </c>
      <c r="U410" s="138" t="s">
        <v>2565</v>
      </c>
      <c r="V410" t="str">
        <f t="shared" si="6"/>
        <v>3000</v>
      </c>
    </row>
    <row r="411" spans="1:22" ht="15.75" thickBot="1" x14ac:dyDescent="0.3">
      <c r="A411" s="148">
        <v>201988</v>
      </c>
      <c r="B411" s="133" t="s">
        <v>2554</v>
      </c>
      <c r="C411" s="148">
        <v>2023</v>
      </c>
      <c r="D411" s="148">
        <v>8</v>
      </c>
      <c r="E411" s="148">
        <v>1401401</v>
      </c>
      <c r="F411" s="133" t="s">
        <v>211</v>
      </c>
      <c r="G411" s="133" t="s">
        <v>2555</v>
      </c>
      <c r="H411" s="133" t="s">
        <v>97</v>
      </c>
      <c r="I411" s="133" t="s">
        <v>98</v>
      </c>
      <c r="J411" s="148">
        <v>731001</v>
      </c>
      <c r="K411" s="133" t="s">
        <v>2571</v>
      </c>
      <c r="L411" s="133" t="s">
        <v>94</v>
      </c>
      <c r="M411" s="133" t="s">
        <v>95</v>
      </c>
      <c r="N411" s="134"/>
      <c r="O411" s="134"/>
      <c r="P411" s="134"/>
      <c r="Q411" s="134"/>
      <c r="R411" s="135">
        <v>681.08</v>
      </c>
      <c r="S411" s="135">
        <v>-681.08</v>
      </c>
      <c r="T411" s="135">
        <v>-681.08</v>
      </c>
      <c r="U411" s="139" t="s">
        <v>2565</v>
      </c>
      <c r="V411" t="str">
        <f t="shared" si="6"/>
        <v>7000</v>
      </c>
    </row>
    <row r="412" spans="1:22" ht="15.75" thickBot="1" x14ac:dyDescent="0.3">
      <c r="A412" s="148">
        <v>201988</v>
      </c>
      <c r="B412" s="133" t="s">
        <v>2554</v>
      </c>
      <c r="C412" s="148">
        <v>2023</v>
      </c>
      <c r="D412" s="148">
        <v>8</v>
      </c>
      <c r="E412" s="148">
        <v>1465801</v>
      </c>
      <c r="F412" s="133" t="s">
        <v>96</v>
      </c>
      <c r="G412" s="133" t="s">
        <v>2555</v>
      </c>
      <c r="H412" s="133" t="s">
        <v>97</v>
      </c>
      <c r="I412" s="133" t="s">
        <v>98</v>
      </c>
      <c r="J412" s="148">
        <v>110004</v>
      </c>
      <c r="K412" s="133" t="s">
        <v>2557</v>
      </c>
      <c r="L412" s="133" t="s">
        <v>94</v>
      </c>
      <c r="M412" s="133" t="s">
        <v>95</v>
      </c>
      <c r="N412" s="136"/>
      <c r="O412" s="136"/>
      <c r="P412" s="137">
        <v>-301.04000000000002</v>
      </c>
      <c r="Q412" s="136"/>
      <c r="R412" s="137">
        <v>301.04000000000002</v>
      </c>
      <c r="S412" s="137">
        <v>0</v>
      </c>
      <c r="T412" s="137">
        <v>-301.04000000000002</v>
      </c>
      <c r="U412" s="138" t="s">
        <v>2565</v>
      </c>
      <c r="V412" t="str">
        <f t="shared" si="6"/>
        <v>1000</v>
      </c>
    </row>
    <row r="413" spans="1:22" ht="15.75" thickBot="1" x14ac:dyDescent="0.3">
      <c r="A413" s="148">
        <v>201988</v>
      </c>
      <c r="B413" s="133" t="s">
        <v>2554</v>
      </c>
      <c r="C413" s="148">
        <v>2023</v>
      </c>
      <c r="D413" s="148">
        <v>8</v>
      </c>
      <c r="E413" s="148">
        <v>1465801</v>
      </c>
      <c r="F413" s="133" t="s">
        <v>96</v>
      </c>
      <c r="G413" s="133" t="s">
        <v>2555</v>
      </c>
      <c r="H413" s="133" t="s">
        <v>97</v>
      </c>
      <c r="I413" s="133" t="s">
        <v>98</v>
      </c>
      <c r="J413" s="148">
        <v>310101</v>
      </c>
      <c r="K413" s="133" t="s">
        <v>117</v>
      </c>
      <c r="L413" s="133" t="s">
        <v>94</v>
      </c>
      <c r="M413" s="133" t="s">
        <v>95</v>
      </c>
      <c r="N413" s="134"/>
      <c r="O413" s="134"/>
      <c r="P413" s="135">
        <v>-57.51</v>
      </c>
      <c r="Q413" s="134"/>
      <c r="R413" s="135">
        <v>57.51</v>
      </c>
      <c r="S413" s="135">
        <v>0</v>
      </c>
      <c r="T413" s="135">
        <v>-57.51</v>
      </c>
      <c r="U413" s="139" t="s">
        <v>2565</v>
      </c>
      <c r="V413" t="str">
        <f t="shared" si="6"/>
        <v>3000</v>
      </c>
    </row>
    <row r="414" spans="1:22" ht="15.75" thickBot="1" x14ac:dyDescent="0.3">
      <c r="A414" s="148">
        <v>201988</v>
      </c>
      <c r="B414" s="133" t="s">
        <v>2554</v>
      </c>
      <c r="C414" s="148">
        <v>2023</v>
      </c>
      <c r="D414" s="148">
        <v>8</v>
      </c>
      <c r="E414" s="148">
        <v>1465801</v>
      </c>
      <c r="F414" s="133" t="s">
        <v>96</v>
      </c>
      <c r="G414" s="133" t="s">
        <v>2555</v>
      </c>
      <c r="H414" s="133" t="s">
        <v>97</v>
      </c>
      <c r="I414" s="133" t="s">
        <v>98</v>
      </c>
      <c r="J414" s="148">
        <v>330102</v>
      </c>
      <c r="K414" s="133" t="s">
        <v>2558</v>
      </c>
      <c r="L414" s="133" t="s">
        <v>94</v>
      </c>
      <c r="M414" s="133" t="s">
        <v>95</v>
      </c>
      <c r="N414" s="136"/>
      <c r="O414" s="136"/>
      <c r="P414" s="137">
        <v>-4.12</v>
      </c>
      <c r="Q414" s="136"/>
      <c r="R414" s="137">
        <v>4.12</v>
      </c>
      <c r="S414" s="137">
        <v>0</v>
      </c>
      <c r="T414" s="137">
        <v>-4.12</v>
      </c>
      <c r="U414" s="138" t="s">
        <v>2565</v>
      </c>
      <c r="V414" t="str">
        <f t="shared" si="6"/>
        <v>3000</v>
      </c>
    </row>
    <row r="415" spans="1:22" ht="15.75" thickBot="1" x14ac:dyDescent="0.3">
      <c r="A415" s="148">
        <v>201988</v>
      </c>
      <c r="B415" s="133" t="s">
        <v>2554</v>
      </c>
      <c r="C415" s="148">
        <v>2023</v>
      </c>
      <c r="D415" s="148">
        <v>8</v>
      </c>
      <c r="E415" s="148">
        <v>1465801</v>
      </c>
      <c r="F415" s="133" t="s">
        <v>96</v>
      </c>
      <c r="G415" s="133" t="s">
        <v>2555</v>
      </c>
      <c r="H415" s="133" t="s">
        <v>97</v>
      </c>
      <c r="I415" s="133" t="s">
        <v>98</v>
      </c>
      <c r="J415" s="148">
        <v>350101</v>
      </c>
      <c r="K415" s="133" t="s">
        <v>2560</v>
      </c>
      <c r="L415" s="133" t="s">
        <v>94</v>
      </c>
      <c r="M415" s="133" t="s">
        <v>95</v>
      </c>
      <c r="N415" s="134"/>
      <c r="O415" s="134"/>
      <c r="P415" s="135">
        <v>-1.42</v>
      </c>
      <c r="Q415" s="134"/>
      <c r="R415" s="135">
        <v>1.42</v>
      </c>
      <c r="S415" s="135">
        <v>0</v>
      </c>
      <c r="T415" s="135">
        <v>-1.42</v>
      </c>
      <c r="U415" s="139" t="s">
        <v>2565</v>
      </c>
      <c r="V415" t="str">
        <f t="shared" si="6"/>
        <v>3000</v>
      </c>
    </row>
    <row r="416" spans="1:22" ht="15.75" thickBot="1" x14ac:dyDescent="0.3">
      <c r="A416" s="148">
        <v>201988</v>
      </c>
      <c r="B416" s="133" t="s">
        <v>2554</v>
      </c>
      <c r="C416" s="148">
        <v>2023</v>
      </c>
      <c r="D416" s="148">
        <v>8</v>
      </c>
      <c r="E416" s="148">
        <v>1465801</v>
      </c>
      <c r="F416" s="133" t="s">
        <v>96</v>
      </c>
      <c r="G416" s="133" t="s">
        <v>2555</v>
      </c>
      <c r="H416" s="133" t="s">
        <v>97</v>
      </c>
      <c r="I416" s="133" t="s">
        <v>98</v>
      </c>
      <c r="J416" s="148">
        <v>360101</v>
      </c>
      <c r="K416" s="133" t="s">
        <v>2561</v>
      </c>
      <c r="L416" s="133" t="s">
        <v>94</v>
      </c>
      <c r="M416" s="133" t="s">
        <v>95</v>
      </c>
      <c r="N416" s="136"/>
      <c r="O416" s="136"/>
      <c r="P416" s="137">
        <v>-7.91</v>
      </c>
      <c r="Q416" s="136"/>
      <c r="R416" s="137">
        <v>7.91</v>
      </c>
      <c r="S416" s="137">
        <v>0</v>
      </c>
      <c r="T416" s="137">
        <v>-7.91</v>
      </c>
      <c r="U416" s="138" t="s">
        <v>2565</v>
      </c>
      <c r="V416" t="str">
        <f t="shared" si="6"/>
        <v>3000</v>
      </c>
    </row>
    <row r="417" spans="1:22" ht="15.75" thickBot="1" x14ac:dyDescent="0.3">
      <c r="A417" s="148">
        <v>201988</v>
      </c>
      <c r="B417" s="133" t="s">
        <v>2554</v>
      </c>
      <c r="C417" s="148">
        <v>2023</v>
      </c>
      <c r="D417" s="148">
        <v>8</v>
      </c>
      <c r="E417" s="148">
        <v>1465801</v>
      </c>
      <c r="F417" s="133" t="s">
        <v>175</v>
      </c>
      <c r="G417" s="133" t="s">
        <v>2555</v>
      </c>
      <c r="H417" s="133" t="s">
        <v>97</v>
      </c>
      <c r="I417" s="133" t="s">
        <v>98</v>
      </c>
      <c r="J417" s="148">
        <v>330102</v>
      </c>
      <c r="K417" s="133" t="s">
        <v>2558</v>
      </c>
      <c r="L417" s="133" t="s">
        <v>94</v>
      </c>
      <c r="M417" s="133" t="s">
        <v>95</v>
      </c>
      <c r="N417" s="134"/>
      <c r="O417" s="134"/>
      <c r="P417" s="135">
        <v>0.01</v>
      </c>
      <c r="Q417" s="134"/>
      <c r="R417" s="135">
        <v>-0.01</v>
      </c>
      <c r="S417" s="135">
        <v>0</v>
      </c>
      <c r="T417" s="135">
        <v>0.01</v>
      </c>
      <c r="U417" s="139" t="s">
        <v>2565</v>
      </c>
      <c r="V417" t="str">
        <f t="shared" si="6"/>
        <v>3000</v>
      </c>
    </row>
    <row r="418" spans="1:22" ht="15.75" thickBot="1" x14ac:dyDescent="0.3">
      <c r="A418" s="148">
        <v>201988</v>
      </c>
      <c r="B418" s="133" t="s">
        <v>2554</v>
      </c>
      <c r="C418" s="148">
        <v>2023</v>
      </c>
      <c r="D418" s="148">
        <v>8</v>
      </c>
      <c r="E418" s="148">
        <v>1465801</v>
      </c>
      <c r="F418" s="133" t="s">
        <v>175</v>
      </c>
      <c r="G418" s="133" t="s">
        <v>2555</v>
      </c>
      <c r="H418" s="133" t="s">
        <v>97</v>
      </c>
      <c r="I418" s="133" t="s">
        <v>98</v>
      </c>
      <c r="J418" s="148">
        <v>350101</v>
      </c>
      <c r="K418" s="133" t="s">
        <v>2560</v>
      </c>
      <c r="L418" s="133" t="s">
        <v>94</v>
      </c>
      <c r="M418" s="133" t="s">
        <v>95</v>
      </c>
      <c r="N418" s="136"/>
      <c r="O418" s="136"/>
      <c r="P418" s="137">
        <v>0.01</v>
      </c>
      <c r="Q418" s="136"/>
      <c r="R418" s="137">
        <v>-0.01</v>
      </c>
      <c r="S418" s="137">
        <v>0</v>
      </c>
      <c r="T418" s="137">
        <v>0.01</v>
      </c>
      <c r="U418" s="138" t="s">
        <v>2565</v>
      </c>
      <c r="V418" t="str">
        <f t="shared" si="6"/>
        <v>3000</v>
      </c>
    </row>
    <row r="419" spans="1:22" ht="15.75" thickBot="1" x14ac:dyDescent="0.3">
      <c r="A419" s="148">
        <v>201988</v>
      </c>
      <c r="B419" s="133" t="s">
        <v>2554</v>
      </c>
      <c r="C419" s="148">
        <v>2023</v>
      </c>
      <c r="D419" s="148">
        <v>8</v>
      </c>
      <c r="E419" s="148">
        <v>1465801</v>
      </c>
      <c r="F419" s="133" t="s">
        <v>146</v>
      </c>
      <c r="G419" s="133" t="s">
        <v>2555</v>
      </c>
      <c r="H419" s="133" t="s">
        <v>97</v>
      </c>
      <c r="I419" s="133" t="s">
        <v>98</v>
      </c>
      <c r="J419" s="148">
        <v>330102</v>
      </c>
      <c r="K419" s="133" t="s">
        <v>2558</v>
      </c>
      <c r="L419" s="133" t="s">
        <v>94</v>
      </c>
      <c r="M419" s="133" t="s">
        <v>95</v>
      </c>
      <c r="N419" s="134"/>
      <c r="O419" s="134"/>
      <c r="P419" s="135">
        <v>0.11</v>
      </c>
      <c r="Q419" s="134"/>
      <c r="R419" s="135">
        <v>-0.11</v>
      </c>
      <c r="S419" s="135">
        <v>0</v>
      </c>
      <c r="T419" s="135">
        <v>0.11</v>
      </c>
      <c r="U419" s="139" t="s">
        <v>2565</v>
      </c>
      <c r="V419" t="str">
        <f t="shared" si="6"/>
        <v>3000</v>
      </c>
    </row>
    <row r="420" spans="1:22" ht="15.75" thickBot="1" x14ac:dyDescent="0.3">
      <c r="A420" s="148">
        <v>201988</v>
      </c>
      <c r="B420" s="133" t="s">
        <v>2554</v>
      </c>
      <c r="C420" s="148">
        <v>2023</v>
      </c>
      <c r="D420" s="148">
        <v>8</v>
      </c>
      <c r="E420" s="148">
        <v>1465801</v>
      </c>
      <c r="F420" s="133" t="s">
        <v>146</v>
      </c>
      <c r="G420" s="133" t="s">
        <v>2555</v>
      </c>
      <c r="H420" s="133" t="s">
        <v>97</v>
      </c>
      <c r="I420" s="133" t="s">
        <v>98</v>
      </c>
      <c r="J420" s="148">
        <v>350101</v>
      </c>
      <c r="K420" s="133" t="s">
        <v>2560</v>
      </c>
      <c r="L420" s="133" t="s">
        <v>94</v>
      </c>
      <c r="M420" s="133" t="s">
        <v>95</v>
      </c>
      <c r="N420" s="136"/>
      <c r="O420" s="136"/>
      <c r="P420" s="137">
        <v>0.04</v>
      </c>
      <c r="Q420" s="136"/>
      <c r="R420" s="137">
        <v>-0.04</v>
      </c>
      <c r="S420" s="137">
        <v>0</v>
      </c>
      <c r="T420" s="137">
        <v>0.04</v>
      </c>
      <c r="U420" s="138" t="s">
        <v>2565</v>
      </c>
      <c r="V420" t="str">
        <f t="shared" si="6"/>
        <v>3000</v>
      </c>
    </row>
    <row r="421" spans="1:22" ht="15.75" thickBot="1" x14ac:dyDescent="0.3">
      <c r="A421" s="148">
        <v>201988</v>
      </c>
      <c r="B421" s="133" t="s">
        <v>2554</v>
      </c>
      <c r="C421" s="148">
        <v>2023</v>
      </c>
      <c r="D421" s="148">
        <v>8</v>
      </c>
      <c r="E421" s="148">
        <v>1465801</v>
      </c>
      <c r="F421" s="133" t="s">
        <v>211</v>
      </c>
      <c r="G421" s="133" t="s">
        <v>2555</v>
      </c>
      <c r="H421" s="133" t="s">
        <v>97</v>
      </c>
      <c r="I421" s="133" t="s">
        <v>98</v>
      </c>
      <c r="J421" s="148">
        <v>731001</v>
      </c>
      <c r="K421" s="133" t="s">
        <v>2571</v>
      </c>
      <c r="L421" s="133" t="s">
        <v>94</v>
      </c>
      <c r="M421" s="133" t="s">
        <v>95</v>
      </c>
      <c r="N421" s="134"/>
      <c r="O421" s="134"/>
      <c r="P421" s="134"/>
      <c r="Q421" s="134"/>
      <c r="R421" s="135">
        <v>16.22</v>
      </c>
      <c r="S421" s="135">
        <v>-16.22</v>
      </c>
      <c r="T421" s="135">
        <v>-16.22</v>
      </c>
      <c r="U421" s="139" t="s">
        <v>2565</v>
      </c>
      <c r="V421" t="str">
        <f t="shared" si="6"/>
        <v>7000</v>
      </c>
    </row>
    <row r="422" spans="1:22" ht="15.75" thickBot="1" x14ac:dyDescent="0.3">
      <c r="A422" s="148">
        <v>201988</v>
      </c>
      <c r="B422" s="133" t="s">
        <v>2554</v>
      </c>
      <c r="C422" s="148">
        <v>2023</v>
      </c>
      <c r="D422" s="148">
        <v>8</v>
      </c>
      <c r="E422" s="148">
        <v>1728801</v>
      </c>
      <c r="F422" s="133" t="s">
        <v>96</v>
      </c>
      <c r="G422" s="133" t="s">
        <v>2555</v>
      </c>
      <c r="H422" s="133" t="s">
        <v>97</v>
      </c>
      <c r="I422" s="133" t="s">
        <v>98</v>
      </c>
      <c r="J422" s="148">
        <v>430010</v>
      </c>
      <c r="K422" s="133" t="s">
        <v>2566</v>
      </c>
      <c r="L422" s="133" t="s">
        <v>94</v>
      </c>
      <c r="M422" s="133" t="s">
        <v>95</v>
      </c>
      <c r="N422" s="136"/>
      <c r="O422" s="136"/>
      <c r="P422" s="136"/>
      <c r="Q422" s="137">
        <v>0</v>
      </c>
      <c r="R422" s="137">
        <v>676.27</v>
      </c>
      <c r="S422" s="137">
        <v>-676.27</v>
      </c>
      <c r="T422" s="137">
        <v>-676.27</v>
      </c>
      <c r="U422" s="138" t="s">
        <v>2565</v>
      </c>
      <c r="V422" t="str">
        <f t="shared" si="6"/>
        <v>4000</v>
      </c>
    </row>
    <row r="423" spans="1:22" ht="15.75" thickBot="1" x14ac:dyDescent="0.3">
      <c r="A423" s="148">
        <v>201988</v>
      </c>
      <c r="B423" s="133" t="s">
        <v>2554</v>
      </c>
      <c r="C423" s="148">
        <v>2023</v>
      </c>
      <c r="D423" s="148">
        <v>8</v>
      </c>
      <c r="E423" s="148">
        <v>1728801</v>
      </c>
      <c r="F423" s="133" t="s">
        <v>211</v>
      </c>
      <c r="G423" s="133" t="s">
        <v>2555</v>
      </c>
      <c r="H423" s="133" t="s">
        <v>97</v>
      </c>
      <c r="I423" s="133" t="s">
        <v>98</v>
      </c>
      <c r="J423" s="148">
        <v>731001</v>
      </c>
      <c r="K423" s="133" t="s">
        <v>2571</v>
      </c>
      <c r="L423" s="133" t="s">
        <v>94</v>
      </c>
      <c r="M423" s="133" t="s">
        <v>95</v>
      </c>
      <c r="N423" s="134"/>
      <c r="O423" s="134"/>
      <c r="P423" s="134"/>
      <c r="Q423" s="134"/>
      <c r="R423" s="135">
        <v>29.49</v>
      </c>
      <c r="S423" s="135">
        <v>-29.49</v>
      </c>
      <c r="T423" s="135">
        <v>-29.49</v>
      </c>
      <c r="U423" s="139" t="s">
        <v>2565</v>
      </c>
      <c r="V423" t="str">
        <f t="shared" si="6"/>
        <v>7000</v>
      </c>
    </row>
    <row r="424" spans="1:22" ht="15.75" thickBot="1" x14ac:dyDescent="0.3">
      <c r="A424" s="148">
        <v>201988</v>
      </c>
      <c r="B424" s="133" t="s">
        <v>2554</v>
      </c>
      <c r="C424" s="148">
        <v>2023</v>
      </c>
      <c r="D424" s="148">
        <v>8</v>
      </c>
      <c r="E424" s="148">
        <v>1764401</v>
      </c>
      <c r="F424" s="133" t="s">
        <v>96</v>
      </c>
      <c r="G424" s="133" t="s">
        <v>2555</v>
      </c>
      <c r="H424" s="133" t="s">
        <v>97</v>
      </c>
      <c r="I424" s="133" t="s">
        <v>98</v>
      </c>
      <c r="J424" s="148">
        <v>210001</v>
      </c>
      <c r="K424" s="133" t="s">
        <v>2581</v>
      </c>
      <c r="L424" s="133" t="s">
        <v>94</v>
      </c>
      <c r="M424" s="133" t="s">
        <v>95</v>
      </c>
      <c r="N424" s="136"/>
      <c r="O424" s="136"/>
      <c r="P424" s="137">
        <v>-6357.85</v>
      </c>
      <c r="Q424" s="136"/>
      <c r="R424" s="137">
        <v>6357.85</v>
      </c>
      <c r="S424" s="137">
        <v>0</v>
      </c>
      <c r="T424" s="137">
        <v>-6357.85</v>
      </c>
      <c r="U424" s="138" t="s">
        <v>2565</v>
      </c>
      <c r="V424" t="str">
        <f t="shared" si="6"/>
        <v>2000</v>
      </c>
    </row>
    <row r="425" spans="1:22" ht="15.75" thickBot="1" x14ac:dyDescent="0.3">
      <c r="A425" s="148">
        <v>201988</v>
      </c>
      <c r="B425" s="133" t="s">
        <v>2554</v>
      </c>
      <c r="C425" s="148">
        <v>2023</v>
      </c>
      <c r="D425" s="148">
        <v>8</v>
      </c>
      <c r="E425" s="148">
        <v>1764401</v>
      </c>
      <c r="F425" s="133" t="s">
        <v>96</v>
      </c>
      <c r="G425" s="133" t="s">
        <v>2555</v>
      </c>
      <c r="H425" s="133" t="s">
        <v>97</v>
      </c>
      <c r="I425" s="133" t="s">
        <v>98</v>
      </c>
      <c r="J425" s="148">
        <v>320201</v>
      </c>
      <c r="K425" s="133" t="s">
        <v>159</v>
      </c>
      <c r="L425" s="133" t="s">
        <v>94</v>
      </c>
      <c r="M425" s="133" t="s">
        <v>95</v>
      </c>
      <c r="N425" s="134"/>
      <c r="O425" s="134"/>
      <c r="P425" s="135">
        <v>-1612.98</v>
      </c>
      <c r="Q425" s="134"/>
      <c r="R425" s="135">
        <v>1612.98</v>
      </c>
      <c r="S425" s="135">
        <v>0</v>
      </c>
      <c r="T425" s="135">
        <v>-1612.98</v>
      </c>
      <c r="U425" s="139" t="s">
        <v>2565</v>
      </c>
      <c r="V425" t="str">
        <f t="shared" si="6"/>
        <v>3000</v>
      </c>
    </row>
    <row r="426" spans="1:22" ht="15.75" thickBot="1" x14ac:dyDescent="0.3">
      <c r="A426" s="148">
        <v>201988</v>
      </c>
      <c r="B426" s="133" t="s">
        <v>2554</v>
      </c>
      <c r="C426" s="148">
        <v>2023</v>
      </c>
      <c r="D426" s="148">
        <v>8</v>
      </c>
      <c r="E426" s="148">
        <v>1764401</v>
      </c>
      <c r="F426" s="133" t="s">
        <v>96</v>
      </c>
      <c r="G426" s="133" t="s">
        <v>2555</v>
      </c>
      <c r="H426" s="133" t="s">
        <v>97</v>
      </c>
      <c r="I426" s="133" t="s">
        <v>98</v>
      </c>
      <c r="J426" s="148">
        <v>330201</v>
      </c>
      <c r="K426" s="133" t="s">
        <v>2587</v>
      </c>
      <c r="L426" s="133" t="s">
        <v>94</v>
      </c>
      <c r="M426" s="133" t="s">
        <v>95</v>
      </c>
      <c r="N426" s="136"/>
      <c r="O426" s="136"/>
      <c r="P426" s="137">
        <v>-380.23</v>
      </c>
      <c r="Q426" s="136"/>
      <c r="R426" s="137">
        <v>380.23</v>
      </c>
      <c r="S426" s="137">
        <v>0</v>
      </c>
      <c r="T426" s="137">
        <v>-380.23</v>
      </c>
      <c r="U426" s="138" t="s">
        <v>2565</v>
      </c>
      <c r="V426" t="str">
        <f t="shared" si="6"/>
        <v>3000</v>
      </c>
    </row>
    <row r="427" spans="1:22" ht="15.75" thickBot="1" x14ac:dyDescent="0.3">
      <c r="A427" s="148">
        <v>201988</v>
      </c>
      <c r="B427" s="133" t="s">
        <v>2554</v>
      </c>
      <c r="C427" s="148">
        <v>2023</v>
      </c>
      <c r="D427" s="148">
        <v>8</v>
      </c>
      <c r="E427" s="148">
        <v>1764401</v>
      </c>
      <c r="F427" s="133" t="s">
        <v>96</v>
      </c>
      <c r="G427" s="133" t="s">
        <v>2555</v>
      </c>
      <c r="H427" s="133" t="s">
        <v>97</v>
      </c>
      <c r="I427" s="133" t="s">
        <v>98</v>
      </c>
      <c r="J427" s="148">
        <v>330202</v>
      </c>
      <c r="K427" s="133" t="s">
        <v>2582</v>
      </c>
      <c r="L427" s="133" t="s">
        <v>94</v>
      </c>
      <c r="M427" s="133" t="s">
        <v>95</v>
      </c>
      <c r="N427" s="134"/>
      <c r="O427" s="134"/>
      <c r="P427" s="135">
        <v>-88.93</v>
      </c>
      <c r="Q427" s="134"/>
      <c r="R427" s="135">
        <v>88.93</v>
      </c>
      <c r="S427" s="135">
        <v>0</v>
      </c>
      <c r="T427" s="135">
        <v>-88.93</v>
      </c>
      <c r="U427" s="139" t="s">
        <v>2565</v>
      </c>
      <c r="V427" t="str">
        <f t="shared" si="6"/>
        <v>3000</v>
      </c>
    </row>
    <row r="428" spans="1:22" ht="15.75" thickBot="1" x14ac:dyDescent="0.3">
      <c r="A428" s="148">
        <v>201988</v>
      </c>
      <c r="B428" s="133" t="s">
        <v>2554</v>
      </c>
      <c r="C428" s="148">
        <v>2023</v>
      </c>
      <c r="D428" s="148">
        <v>8</v>
      </c>
      <c r="E428" s="148">
        <v>1764401</v>
      </c>
      <c r="F428" s="133" t="s">
        <v>96</v>
      </c>
      <c r="G428" s="133" t="s">
        <v>2555</v>
      </c>
      <c r="H428" s="133" t="s">
        <v>97</v>
      </c>
      <c r="I428" s="133" t="s">
        <v>98</v>
      </c>
      <c r="J428" s="148">
        <v>340201</v>
      </c>
      <c r="K428" s="133" t="s">
        <v>2588</v>
      </c>
      <c r="L428" s="133" t="s">
        <v>94</v>
      </c>
      <c r="M428" s="133" t="s">
        <v>95</v>
      </c>
      <c r="N428" s="136"/>
      <c r="O428" s="136"/>
      <c r="P428" s="137">
        <v>-2366.66</v>
      </c>
      <c r="Q428" s="136"/>
      <c r="R428" s="137">
        <v>2366.66</v>
      </c>
      <c r="S428" s="137">
        <v>0</v>
      </c>
      <c r="T428" s="137">
        <v>-2366.66</v>
      </c>
      <c r="U428" s="138" t="s">
        <v>2565</v>
      </c>
      <c r="V428" t="str">
        <f t="shared" si="6"/>
        <v>3000</v>
      </c>
    </row>
    <row r="429" spans="1:22" ht="15.75" thickBot="1" x14ac:dyDescent="0.3">
      <c r="A429" s="148">
        <v>201988</v>
      </c>
      <c r="B429" s="133" t="s">
        <v>2554</v>
      </c>
      <c r="C429" s="148">
        <v>2023</v>
      </c>
      <c r="D429" s="148">
        <v>8</v>
      </c>
      <c r="E429" s="148">
        <v>1764401</v>
      </c>
      <c r="F429" s="133" t="s">
        <v>96</v>
      </c>
      <c r="G429" s="133" t="s">
        <v>2555</v>
      </c>
      <c r="H429" s="133" t="s">
        <v>97</v>
      </c>
      <c r="I429" s="133" t="s">
        <v>98</v>
      </c>
      <c r="J429" s="148">
        <v>350201</v>
      </c>
      <c r="K429" s="133" t="s">
        <v>2584</v>
      </c>
      <c r="L429" s="133" t="s">
        <v>94</v>
      </c>
      <c r="M429" s="133" t="s">
        <v>95</v>
      </c>
      <c r="N429" s="134"/>
      <c r="O429" s="134"/>
      <c r="P429" s="135">
        <v>-30.66</v>
      </c>
      <c r="Q429" s="134"/>
      <c r="R429" s="135">
        <v>30.66</v>
      </c>
      <c r="S429" s="135">
        <v>0</v>
      </c>
      <c r="T429" s="135">
        <v>-30.66</v>
      </c>
      <c r="U429" s="139" t="s">
        <v>2565</v>
      </c>
      <c r="V429" t="str">
        <f t="shared" si="6"/>
        <v>3000</v>
      </c>
    </row>
    <row r="430" spans="1:22" ht="15.75" thickBot="1" x14ac:dyDescent="0.3">
      <c r="A430" s="148">
        <v>201988</v>
      </c>
      <c r="B430" s="133" t="s">
        <v>2554</v>
      </c>
      <c r="C430" s="148">
        <v>2023</v>
      </c>
      <c r="D430" s="148">
        <v>8</v>
      </c>
      <c r="E430" s="148">
        <v>1764401</v>
      </c>
      <c r="F430" s="133" t="s">
        <v>96</v>
      </c>
      <c r="G430" s="133" t="s">
        <v>2555</v>
      </c>
      <c r="H430" s="133" t="s">
        <v>97</v>
      </c>
      <c r="I430" s="133" t="s">
        <v>98</v>
      </c>
      <c r="J430" s="148">
        <v>360201</v>
      </c>
      <c r="K430" s="133" t="s">
        <v>2585</v>
      </c>
      <c r="L430" s="133" t="s">
        <v>94</v>
      </c>
      <c r="M430" s="133" t="s">
        <v>95</v>
      </c>
      <c r="N430" s="136"/>
      <c r="O430" s="136"/>
      <c r="P430" s="137">
        <v>-167.21</v>
      </c>
      <c r="Q430" s="136"/>
      <c r="R430" s="137">
        <v>167.21</v>
      </c>
      <c r="S430" s="137">
        <v>0</v>
      </c>
      <c r="T430" s="137">
        <v>-167.21</v>
      </c>
      <c r="U430" s="138" t="s">
        <v>2565</v>
      </c>
      <c r="V430" t="str">
        <f t="shared" si="6"/>
        <v>3000</v>
      </c>
    </row>
    <row r="431" spans="1:22" ht="15.75" thickBot="1" x14ac:dyDescent="0.3">
      <c r="A431" s="148">
        <v>201988</v>
      </c>
      <c r="B431" s="133" t="s">
        <v>2554</v>
      </c>
      <c r="C431" s="148">
        <v>2023</v>
      </c>
      <c r="D431" s="148">
        <v>8</v>
      </c>
      <c r="E431" s="148">
        <v>1764401</v>
      </c>
      <c r="F431" s="133" t="s">
        <v>96</v>
      </c>
      <c r="G431" s="133" t="s">
        <v>2555</v>
      </c>
      <c r="H431" s="133" t="s">
        <v>97</v>
      </c>
      <c r="I431" s="133" t="s">
        <v>98</v>
      </c>
      <c r="J431" s="148">
        <v>370201</v>
      </c>
      <c r="K431" s="133" t="s">
        <v>2589</v>
      </c>
      <c r="L431" s="133" t="s">
        <v>94</v>
      </c>
      <c r="M431" s="133" t="s">
        <v>95</v>
      </c>
      <c r="N431" s="134"/>
      <c r="O431" s="134"/>
      <c r="P431" s="135">
        <v>-750</v>
      </c>
      <c r="Q431" s="134"/>
      <c r="R431" s="135">
        <v>750</v>
      </c>
      <c r="S431" s="135">
        <v>0</v>
      </c>
      <c r="T431" s="135">
        <v>-750</v>
      </c>
      <c r="U431" s="139" t="s">
        <v>2565</v>
      </c>
      <c r="V431" t="str">
        <f t="shared" si="6"/>
        <v>3000</v>
      </c>
    </row>
    <row r="432" spans="1:22" ht="15.75" thickBot="1" x14ac:dyDescent="0.3">
      <c r="A432" s="148">
        <v>201988</v>
      </c>
      <c r="B432" s="133" t="s">
        <v>2554</v>
      </c>
      <c r="C432" s="148">
        <v>2023</v>
      </c>
      <c r="D432" s="148">
        <v>8</v>
      </c>
      <c r="E432" s="148">
        <v>1764401</v>
      </c>
      <c r="F432" s="133" t="s">
        <v>96</v>
      </c>
      <c r="G432" s="133" t="s">
        <v>2555</v>
      </c>
      <c r="H432" s="133" t="s">
        <v>97</v>
      </c>
      <c r="I432" s="133" t="s">
        <v>98</v>
      </c>
      <c r="J432" s="148">
        <v>430010</v>
      </c>
      <c r="K432" s="133" t="s">
        <v>2566</v>
      </c>
      <c r="L432" s="133" t="s">
        <v>94</v>
      </c>
      <c r="M432" s="133" t="s">
        <v>95</v>
      </c>
      <c r="N432" s="136"/>
      <c r="O432" s="136"/>
      <c r="P432" s="136"/>
      <c r="Q432" s="137">
        <v>-2470.12</v>
      </c>
      <c r="R432" s="137">
        <v>2470.12</v>
      </c>
      <c r="S432" s="137">
        <v>0</v>
      </c>
      <c r="T432" s="137">
        <v>0</v>
      </c>
      <c r="U432" s="138" t="s">
        <v>2565</v>
      </c>
      <c r="V432" t="str">
        <f t="shared" si="6"/>
        <v>4000</v>
      </c>
    </row>
    <row r="433" spans="1:22" ht="15.75" thickBot="1" x14ac:dyDescent="0.3">
      <c r="A433" s="148">
        <v>201988</v>
      </c>
      <c r="B433" s="133" t="s">
        <v>2554</v>
      </c>
      <c r="C433" s="148">
        <v>2023</v>
      </c>
      <c r="D433" s="148">
        <v>8</v>
      </c>
      <c r="E433" s="148">
        <v>1764401</v>
      </c>
      <c r="F433" s="133" t="s">
        <v>211</v>
      </c>
      <c r="G433" s="133" t="s">
        <v>2555</v>
      </c>
      <c r="H433" s="133" t="s">
        <v>97</v>
      </c>
      <c r="I433" s="133" t="s">
        <v>98</v>
      </c>
      <c r="J433" s="148">
        <v>731001</v>
      </c>
      <c r="K433" s="133" t="s">
        <v>2571</v>
      </c>
      <c r="L433" s="133" t="s">
        <v>94</v>
      </c>
      <c r="M433" s="133" t="s">
        <v>95</v>
      </c>
      <c r="N433" s="134"/>
      <c r="O433" s="134"/>
      <c r="P433" s="134"/>
      <c r="Q433" s="134"/>
      <c r="R433" s="135">
        <v>620.17999999999995</v>
      </c>
      <c r="S433" s="135">
        <v>-620.17999999999995</v>
      </c>
      <c r="T433" s="135">
        <v>-620.17999999999995</v>
      </c>
      <c r="U433" s="139" t="s">
        <v>2565</v>
      </c>
      <c r="V433" t="str">
        <f t="shared" si="6"/>
        <v>7000</v>
      </c>
    </row>
    <row r="434" spans="1:22" ht="15.75" hidden="1" thickBot="1" x14ac:dyDescent="0.3">
      <c r="A434" s="148">
        <v>201988</v>
      </c>
      <c r="B434" s="133" t="s">
        <v>2554</v>
      </c>
      <c r="C434" s="148">
        <v>2023</v>
      </c>
      <c r="D434" s="148">
        <v>9</v>
      </c>
      <c r="E434" s="148">
        <v>1043935</v>
      </c>
      <c r="F434" s="133" t="s">
        <v>2666</v>
      </c>
      <c r="G434" s="133" t="s">
        <v>2667</v>
      </c>
      <c r="H434" s="148">
        <v>13897</v>
      </c>
      <c r="I434" s="133" t="s">
        <v>2667</v>
      </c>
      <c r="J434" s="148">
        <v>731001</v>
      </c>
      <c r="K434" s="133" t="s">
        <v>2571</v>
      </c>
      <c r="L434" s="133" t="s">
        <v>2668</v>
      </c>
      <c r="M434" s="133" t="s">
        <v>2669</v>
      </c>
      <c r="N434" s="136"/>
      <c r="O434" s="136"/>
      <c r="P434" s="136"/>
      <c r="Q434" s="136"/>
      <c r="R434" s="137">
        <v>-1386</v>
      </c>
      <c r="S434" s="137">
        <v>1386</v>
      </c>
      <c r="T434" s="137">
        <v>1386</v>
      </c>
      <c r="U434" s="138" t="s">
        <v>2565</v>
      </c>
      <c r="V434" t="str">
        <f t="shared" si="6"/>
        <v>7000</v>
      </c>
    </row>
    <row r="435" spans="1:22" ht="15.75" thickBot="1" x14ac:dyDescent="0.3">
      <c r="A435" s="148">
        <v>201988</v>
      </c>
      <c r="B435" s="133" t="s">
        <v>2554</v>
      </c>
      <c r="C435" s="148">
        <v>2023</v>
      </c>
      <c r="D435" s="148">
        <v>9</v>
      </c>
      <c r="E435" s="148">
        <v>1401401</v>
      </c>
      <c r="F435" s="133" t="s">
        <v>96</v>
      </c>
      <c r="G435" s="133" t="s">
        <v>2555</v>
      </c>
      <c r="H435" s="133" t="s">
        <v>97</v>
      </c>
      <c r="I435" s="133" t="s">
        <v>98</v>
      </c>
      <c r="J435" s="148">
        <v>110001</v>
      </c>
      <c r="K435" s="133" t="s">
        <v>2572</v>
      </c>
      <c r="L435" s="133" t="s">
        <v>94</v>
      </c>
      <c r="M435" s="133" t="s">
        <v>95</v>
      </c>
      <c r="N435" s="134"/>
      <c r="O435" s="134"/>
      <c r="P435" s="135">
        <v>-8037.04</v>
      </c>
      <c r="Q435" s="134"/>
      <c r="R435" s="135">
        <v>8037.04</v>
      </c>
      <c r="S435" s="135">
        <v>0</v>
      </c>
      <c r="T435" s="135">
        <v>-8037.04</v>
      </c>
      <c r="U435" s="139" t="s">
        <v>2565</v>
      </c>
      <c r="V435" t="str">
        <f t="shared" si="6"/>
        <v>1000</v>
      </c>
    </row>
    <row r="436" spans="1:22" ht="15.75" thickBot="1" x14ac:dyDescent="0.3">
      <c r="A436" s="148">
        <v>201988</v>
      </c>
      <c r="B436" s="133" t="s">
        <v>2554</v>
      </c>
      <c r="C436" s="148">
        <v>2023</v>
      </c>
      <c r="D436" s="148">
        <v>9</v>
      </c>
      <c r="E436" s="148">
        <v>1401401</v>
      </c>
      <c r="F436" s="133" t="s">
        <v>96</v>
      </c>
      <c r="G436" s="133" t="s">
        <v>2555</v>
      </c>
      <c r="H436" s="133" t="s">
        <v>97</v>
      </c>
      <c r="I436" s="133" t="s">
        <v>98</v>
      </c>
      <c r="J436" s="148">
        <v>110004</v>
      </c>
      <c r="K436" s="133" t="s">
        <v>2557</v>
      </c>
      <c r="L436" s="133" t="s">
        <v>94</v>
      </c>
      <c r="M436" s="133" t="s">
        <v>95</v>
      </c>
      <c r="N436" s="136"/>
      <c r="O436" s="136"/>
      <c r="P436" s="137">
        <v>-3422.48</v>
      </c>
      <c r="Q436" s="136"/>
      <c r="R436" s="137">
        <v>3422.48</v>
      </c>
      <c r="S436" s="137">
        <v>0</v>
      </c>
      <c r="T436" s="137">
        <v>-3422.48</v>
      </c>
      <c r="U436" s="138" t="s">
        <v>2565</v>
      </c>
      <c r="V436" t="str">
        <f t="shared" si="6"/>
        <v>1000</v>
      </c>
    </row>
    <row r="437" spans="1:22" ht="15.75" thickBot="1" x14ac:dyDescent="0.3">
      <c r="A437" s="148">
        <v>201988</v>
      </c>
      <c r="B437" s="133" t="s">
        <v>2554</v>
      </c>
      <c r="C437" s="148">
        <v>2023</v>
      </c>
      <c r="D437" s="148">
        <v>9</v>
      </c>
      <c r="E437" s="148">
        <v>1401401</v>
      </c>
      <c r="F437" s="133" t="s">
        <v>96</v>
      </c>
      <c r="G437" s="133" t="s">
        <v>2555</v>
      </c>
      <c r="H437" s="133" t="s">
        <v>97</v>
      </c>
      <c r="I437" s="133" t="s">
        <v>98</v>
      </c>
      <c r="J437" s="148">
        <v>110005</v>
      </c>
      <c r="K437" s="133" t="s">
        <v>2573</v>
      </c>
      <c r="L437" s="133" t="s">
        <v>94</v>
      </c>
      <c r="M437" s="133" t="s">
        <v>95</v>
      </c>
      <c r="N437" s="134"/>
      <c r="O437" s="134"/>
      <c r="P437" s="135">
        <v>-4115.05</v>
      </c>
      <c r="Q437" s="134"/>
      <c r="R437" s="135">
        <v>4115.05</v>
      </c>
      <c r="S437" s="135">
        <v>0</v>
      </c>
      <c r="T437" s="135">
        <v>-4115.05</v>
      </c>
      <c r="U437" s="139" t="s">
        <v>2565</v>
      </c>
      <c r="V437" t="str">
        <f t="shared" si="6"/>
        <v>1000</v>
      </c>
    </row>
    <row r="438" spans="1:22" ht="15.75" thickBot="1" x14ac:dyDescent="0.3">
      <c r="A438" s="148">
        <v>201988</v>
      </c>
      <c r="B438" s="133" t="s">
        <v>2554</v>
      </c>
      <c r="C438" s="148">
        <v>2023</v>
      </c>
      <c r="D438" s="148">
        <v>9</v>
      </c>
      <c r="E438" s="148">
        <v>1401401</v>
      </c>
      <c r="F438" s="133" t="s">
        <v>96</v>
      </c>
      <c r="G438" s="133" t="s">
        <v>2555</v>
      </c>
      <c r="H438" s="133" t="s">
        <v>97</v>
      </c>
      <c r="I438" s="133" t="s">
        <v>98</v>
      </c>
      <c r="J438" s="148">
        <v>310101</v>
      </c>
      <c r="K438" s="133" t="s">
        <v>117</v>
      </c>
      <c r="L438" s="133" t="s">
        <v>94</v>
      </c>
      <c r="M438" s="133" t="s">
        <v>95</v>
      </c>
      <c r="N438" s="136"/>
      <c r="O438" s="136"/>
      <c r="P438" s="137">
        <v>-2188.77</v>
      </c>
      <c r="Q438" s="136"/>
      <c r="R438" s="137">
        <v>2188.77</v>
      </c>
      <c r="S438" s="137">
        <v>0</v>
      </c>
      <c r="T438" s="137">
        <v>-2188.77</v>
      </c>
      <c r="U438" s="138" t="s">
        <v>2565</v>
      </c>
      <c r="V438" t="str">
        <f t="shared" si="6"/>
        <v>3000</v>
      </c>
    </row>
    <row r="439" spans="1:22" ht="15.75" thickBot="1" x14ac:dyDescent="0.3">
      <c r="A439" s="148">
        <v>201988</v>
      </c>
      <c r="B439" s="133" t="s">
        <v>2554</v>
      </c>
      <c r="C439" s="148">
        <v>2023</v>
      </c>
      <c r="D439" s="148">
        <v>9</v>
      </c>
      <c r="E439" s="148">
        <v>1401401</v>
      </c>
      <c r="F439" s="133" t="s">
        <v>96</v>
      </c>
      <c r="G439" s="133" t="s">
        <v>2555</v>
      </c>
      <c r="H439" s="133" t="s">
        <v>97</v>
      </c>
      <c r="I439" s="133" t="s">
        <v>98</v>
      </c>
      <c r="J439" s="148">
        <v>330102</v>
      </c>
      <c r="K439" s="133" t="s">
        <v>2558</v>
      </c>
      <c r="L439" s="133" t="s">
        <v>94</v>
      </c>
      <c r="M439" s="133" t="s">
        <v>95</v>
      </c>
      <c r="N439" s="134"/>
      <c r="O439" s="134"/>
      <c r="P439" s="135">
        <v>-222.79</v>
      </c>
      <c r="Q439" s="134"/>
      <c r="R439" s="135">
        <v>222.79</v>
      </c>
      <c r="S439" s="135">
        <v>0</v>
      </c>
      <c r="T439" s="135">
        <v>-222.79</v>
      </c>
      <c r="U439" s="139" t="s">
        <v>2565</v>
      </c>
      <c r="V439" t="str">
        <f t="shared" si="6"/>
        <v>3000</v>
      </c>
    </row>
    <row r="440" spans="1:22" ht="15.75" thickBot="1" x14ac:dyDescent="0.3">
      <c r="A440" s="148">
        <v>201988</v>
      </c>
      <c r="B440" s="133" t="s">
        <v>2554</v>
      </c>
      <c r="C440" s="148">
        <v>2023</v>
      </c>
      <c r="D440" s="148">
        <v>9</v>
      </c>
      <c r="E440" s="148">
        <v>1401401</v>
      </c>
      <c r="F440" s="133" t="s">
        <v>96</v>
      </c>
      <c r="G440" s="133" t="s">
        <v>2555</v>
      </c>
      <c r="H440" s="133" t="s">
        <v>97</v>
      </c>
      <c r="I440" s="133" t="s">
        <v>98</v>
      </c>
      <c r="J440" s="148">
        <v>330103</v>
      </c>
      <c r="K440" s="133" t="s">
        <v>2575</v>
      </c>
      <c r="L440" s="133" t="s">
        <v>94</v>
      </c>
      <c r="M440" s="133" t="s">
        <v>95</v>
      </c>
      <c r="N440" s="136"/>
      <c r="O440" s="136"/>
      <c r="P440" s="137">
        <v>-154.32</v>
      </c>
      <c r="Q440" s="136"/>
      <c r="R440" s="137">
        <v>154.32</v>
      </c>
      <c r="S440" s="137">
        <v>0</v>
      </c>
      <c r="T440" s="137">
        <v>-154.32</v>
      </c>
      <c r="U440" s="138" t="s">
        <v>2565</v>
      </c>
      <c r="V440" t="str">
        <f t="shared" si="6"/>
        <v>3000</v>
      </c>
    </row>
    <row r="441" spans="1:22" ht="15.75" thickBot="1" x14ac:dyDescent="0.3">
      <c r="A441" s="148">
        <v>201988</v>
      </c>
      <c r="B441" s="133" t="s">
        <v>2554</v>
      </c>
      <c r="C441" s="148">
        <v>2023</v>
      </c>
      <c r="D441" s="148">
        <v>9</v>
      </c>
      <c r="E441" s="148">
        <v>1401401</v>
      </c>
      <c r="F441" s="133" t="s">
        <v>96</v>
      </c>
      <c r="G441" s="133" t="s">
        <v>2555</v>
      </c>
      <c r="H441" s="133" t="s">
        <v>97</v>
      </c>
      <c r="I441" s="133" t="s">
        <v>98</v>
      </c>
      <c r="J441" s="148">
        <v>340101</v>
      </c>
      <c r="K441" s="133" t="s">
        <v>2559</v>
      </c>
      <c r="L441" s="133" t="s">
        <v>94</v>
      </c>
      <c r="M441" s="133" t="s">
        <v>95</v>
      </c>
      <c r="N441" s="134"/>
      <c r="O441" s="134"/>
      <c r="P441" s="135">
        <v>-1183.33</v>
      </c>
      <c r="Q441" s="134"/>
      <c r="R441" s="135">
        <v>1183.33</v>
      </c>
      <c r="S441" s="135">
        <v>0</v>
      </c>
      <c r="T441" s="135">
        <v>-1183.33</v>
      </c>
      <c r="U441" s="139" t="s">
        <v>2565</v>
      </c>
      <c r="V441" t="str">
        <f t="shared" si="6"/>
        <v>3000</v>
      </c>
    </row>
    <row r="442" spans="1:22" ht="15.75" thickBot="1" x14ac:dyDescent="0.3">
      <c r="A442" s="148">
        <v>201988</v>
      </c>
      <c r="B442" s="133" t="s">
        <v>2554</v>
      </c>
      <c r="C442" s="148">
        <v>2023</v>
      </c>
      <c r="D442" s="148">
        <v>9</v>
      </c>
      <c r="E442" s="148">
        <v>1401401</v>
      </c>
      <c r="F442" s="133" t="s">
        <v>96</v>
      </c>
      <c r="G442" s="133" t="s">
        <v>2555</v>
      </c>
      <c r="H442" s="133" t="s">
        <v>97</v>
      </c>
      <c r="I442" s="133" t="s">
        <v>98</v>
      </c>
      <c r="J442" s="148">
        <v>350101</v>
      </c>
      <c r="K442" s="133" t="s">
        <v>2560</v>
      </c>
      <c r="L442" s="133" t="s">
        <v>94</v>
      </c>
      <c r="M442" s="133" t="s">
        <v>95</v>
      </c>
      <c r="N442" s="136"/>
      <c r="O442" s="136"/>
      <c r="P442" s="137">
        <v>-76.84</v>
      </c>
      <c r="Q442" s="136"/>
      <c r="R442" s="137">
        <v>76.84</v>
      </c>
      <c r="S442" s="137">
        <v>0</v>
      </c>
      <c r="T442" s="137">
        <v>-76.84</v>
      </c>
      <c r="U442" s="138" t="s">
        <v>2565</v>
      </c>
      <c r="V442" t="str">
        <f t="shared" si="6"/>
        <v>3000</v>
      </c>
    </row>
    <row r="443" spans="1:22" ht="15.75" thickBot="1" x14ac:dyDescent="0.3">
      <c r="A443" s="148">
        <v>201988</v>
      </c>
      <c r="B443" s="133" t="s">
        <v>2554</v>
      </c>
      <c r="C443" s="148">
        <v>2023</v>
      </c>
      <c r="D443" s="148">
        <v>9</v>
      </c>
      <c r="E443" s="148">
        <v>1401401</v>
      </c>
      <c r="F443" s="133" t="s">
        <v>96</v>
      </c>
      <c r="G443" s="133" t="s">
        <v>2555</v>
      </c>
      <c r="H443" s="133" t="s">
        <v>97</v>
      </c>
      <c r="I443" s="133" t="s">
        <v>98</v>
      </c>
      <c r="J443" s="148">
        <v>360101</v>
      </c>
      <c r="K443" s="133" t="s">
        <v>2561</v>
      </c>
      <c r="L443" s="133" t="s">
        <v>94</v>
      </c>
      <c r="M443" s="133" t="s">
        <v>95</v>
      </c>
      <c r="N443" s="134"/>
      <c r="O443" s="134"/>
      <c r="P443" s="135">
        <v>-409.63</v>
      </c>
      <c r="Q443" s="134"/>
      <c r="R443" s="135">
        <v>409.63</v>
      </c>
      <c r="S443" s="135">
        <v>0</v>
      </c>
      <c r="T443" s="135">
        <v>-409.63</v>
      </c>
      <c r="U443" s="139" t="s">
        <v>2565</v>
      </c>
      <c r="V443" t="str">
        <f t="shared" si="6"/>
        <v>3000</v>
      </c>
    </row>
    <row r="444" spans="1:22" ht="15.75" thickBot="1" x14ac:dyDescent="0.3">
      <c r="A444" s="148">
        <v>201988</v>
      </c>
      <c r="B444" s="133" t="s">
        <v>2554</v>
      </c>
      <c r="C444" s="148">
        <v>2023</v>
      </c>
      <c r="D444" s="148">
        <v>9</v>
      </c>
      <c r="E444" s="148">
        <v>1401401</v>
      </c>
      <c r="F444" s="133" t="s">
        <v>96</v>
      </c>
      <c r="G444" s="133" t="s">
        <v>2555</v>
      </c>
      <c r="H444" s="133" t="s">
        <v>97</v>
      </c>
      <c r="I444" s="133" t="s">
        <v>98</v>
      </c>
      <c r="J444" s="148">
        <v>370101</v>
      </c>
      <c r="K444" s="133" t="s">
        <v>2562</v>
      </c>
      <c r="L444" s="133" t="s">
        <v>94</v>
      </c>
      <c r="M444" s="133" t="s">
        <v>95</v>
      </c>
      <c r="N444" s="136"/>
      <c r="O444" s="136"/>
      <c r="P444" s="137">
        <v>-375</v>
      </c>
      <c r="Q444" s="136"/>
      <c r="R444" s="137">
        <v>375</v>
      </c>
      <c r="S444" s="137">
        <v>0</v>
      </c>
      <c r="T444" s="137">
        <v>-375</v>
      </c>
      <c r="U444" s="138" t="s">
        <v>2565</v>
      </c>
      <c r="V444" t="str">
        <f t="shared" si="6"/>
        <v>3000</v>
      </c>
    </row>
    <row r="445" spans="1:22" ht="15.75" thickBot="1" x14ac:dyDescent="0.3">
      <c r="A445" s="148">
        <v>201988</v>
      </c>
      <c r="B445" s="133" t="s">
        <v>2554</v>
      </c>
      <c r="C445" s="148">
        <v>2023</v>
      </c>
      <c r="D445" s="148">
        <v>9</v>
      </c>
      <c r="E445" s="148">
        <v>1401401</v>
      </c>
      <c r="F445" s="133" t="s">
        <v>211</v>
      </c>
      <c r="G445" s="133" t="s">
        <v>2555</v>
      </c>
      <c r="H445" s="133" t="s">
        <v>97</v>
      </c>
      <c r="I445" s="133" t="s">
        <v>98</v>
      </c>
      <c r="J445" s="148">
        <v>731001</v>
      </c>
      <c r="K445" s="133" t="s">
        <v>2571</v>
      </c>
      <c r="L445" s="133" t="s">
        <v>94</v>
      </c>
      <c r="M445" s="133" t="s">
        <v>95</v>
      </c>
      <c r="N445" s="134"/>
      <c r="O445" s="134"/>
      <c r="P445" s="134"/>
      <c r="Q445" s="134"/>
      <c r="R445" s="135">
        <v>880.05</v>
      </c>
      <c r="S445" s="135">
        <v>-880.05</v>
      </c>
      <c r="T445" s="135">
        <v>-880.05</v>
      </c>
      <c r="U445" s="139" t="s">
        <v>2565</v>
      </c>
      <c r="V445" t="str">
        <f t="shared" si="6"/>
        <v>7000</v>
      </c>
    </row>
    <row r="446" spans="1:22" ht="15.75" thickBot="1" x14ac:dyDescent="0.3">
      <c r="A446" s="148">
        <v>201988</v>
      </c>
      <c r="B446" s="133" t="s">
        <v>2554</v>
      </c>
      <c r="C446" s="148">
        <v>2023</v>
      </c>
      <c r="D446" s="148">
        <v>9</v>
      </c>
      <c r="E446" s="148">
        <v>1465801</v>
      </c>
      <c r="F446" s="133" t="s">
        <v>96</v>
      </c>
      <c r="G446" s="133" t="s">
        <v>2555</v>
      </c>
      <c r="H446" s="133" t="s">
        <v>97</v>
      </c>
      <c r="I446" s="133" t="s">
        <v>98</v>
      </c>
      <c r="J446" s="148">
        <v>110004</v>
      </c>
      <c r="K446" s="133" t="s">
        <v>2557</v>
      </c>
      <c r="L446" s="133" t="s">
        <v>94</v>
      </c>
      <c r="M446" s="133" t="s">
        <v>95</v>
      </c>
      <c r="N446" s="136"/>
      <c r="O446" s="136"/>
      <c r="P446" s="137">
        <v>-227.79</v>
      </c>
      <c r="Q446" s="136"/>
      <c r="R446" s="137">
        <v>227.79</v>
      </c>
      <c r="S446" s="137">
        <v>0</v>
      </c>
      <c r="T446" s="137">
        <v>-227.79</v>
      </c>
      <c r="U446" s="138" t="s">
        <v>2565</v>
      </c>
      <c r="V446" t="str">
        <f t="shared" si="6"/>
        <v>1000</v>
      </c>
    </row>
    <row r="447" spans="1:22" ht="15.75" thickBot="1" x14ac:dyDescent="0.3">
      <c r="A447" s="148">
        <v>201988</v>
      </c>
      <c r="B447" s="133" t="s">
        <v>2554</v>
      </c>
      <c r="C447" s="148">
        <v>2023</v>
      </c>
      <c r="D447" s="148">
        <v>9</v>
      </c>
      <c r="E447" s="148">
        <v>1465801</v>
      </c>
      <c r="F447" s="133" t="s">
        <v>96</v>
      </c>
      <c r="G447" s="133" t="s">
        <v>2555</v>
      </c>
      <c r="H447" s="133" t="s">
        <v>97</v>
      </c>
      <c r="I447" s="133" t="s">
        <v>98</v>
      </c>
      <c r="J447" s="148">
        <v>310101</v>
      </c>
      <c r="K447" s="133" t="s">
        <v>117</v>
      </c>
      <c r="L447" s="133" t="s">
        <v>94</v>
      </c>
      <c r="M447" s="133" t="s">
        <v>95</v>
      </c>
      <c r="N447" s="134"/>
      <c r="O447" s="134"/>
      <c r="P447" s="135">
        <v>-43.51</v>
      </c>
      <c r="Q447" s="134"/>
      <c r="R447" s="135">
        <v>43.51</v>
      </c>
      <c r="S447" s="135">
        <v>0</v>
      </c>
      <c r="T447" s="135">
        <v>-43.51</v>
      </c>
      <c r="U447" s="139" t="s">
        <v>2565</v>
      </c>
      <c r="V447" t="str">
        <f t="shared" si="6"/>
        <v>3000</v>
      </c>
    </row>
    <row r="448" spans="1:22" ht="15.75" thickBot="1" x14ac:dyDescent="0.3">
      <c r="A448" s="148">
        <v>201988</v>
      </c>
      <c r="B448" s="133" t="s">
        <v>2554</v>
      </c>
      <c r="C448" s="148">
        <v>2023</v>
      </c>
      <c r="D448" s="148">
        <v>9</v>
      </c>
      <c r="E448" s="148">
        <v>1465801</v>
      </c>
      <c r="F448" s="133" t="s">
        <v>96</v>
      </c>
      <c r="G448" s="133" t="s">
        <v>2555</v>
      </c>
      <c r="H448" s="133" t="s">
        <v>97</v>
      </c>
      <c r="I448" s="133" t="s">
        <v>98</v>
      </c>
      <c r="J448" s="148">
        <v>330102</v>
      </c>
      <c r="K448" s="133" t="s">
        <v>2558</v>
      </c>
      <c r="L448" s="133" t="s">
        <v>94</v>
      </c>
      <c r="M448" s="133" t="s">
        <v>95</v>
      </c>
      <c r="N448" s="136"/>
      <c r="O448" s="136"/>
      <c r="P448" s="137">
        <v>-2.91</v>
      </c>
      <c r="Q448" s="136"/>
      <c r="R448" s="137">
        <v>2.91</v>
      </c>
      <c r="S448" s="137">
        <v>0</v>
      </c>
      <c r="T448" s="137">
        <v>-2.91</v>
      </c>
      <c r="U448" s="138" t="s">
        <v>2565</v>
      </c>
      <c r="V448" t="str">
        <f t="shared" si="6"/>
        <v>3000</v>
      </c>
    </row>
    <row r="449" spans="1:22" ht="15.75" thickBot="1" x14ac:dyDescent="0.3">
      <c r="A449" s="148">
        <v>201988</v>
      </c>
      <c r="B449" s="133" t="s">
        <v>2554</v>
      </c>
      <c r="C449" s="148">
        <v>2023</v>
      </c>
      <c r="D449" s="148">
        <v>9</v>
      </c>
      <c r="E449" s="148">
        <v>1465801</v>
      </c>
      <c r="F449" s="133" t="s">
        <v>96</v>
      </c>
      <c r="G449" s="133" t="s">
        <v>2555</v>
      </c>
      <c r="H449" s="133" t="s">
        <v>97</v>
      </c>
      <c r="I449" s="133" t="s">
        <v>98</v>
      </c>
      <c r="J449" s="148">
        <v>350101</v>
      </c>
      <c r="K449" s="133" t="s">
        <v>2560</v>
      </c>
      <c r="L449" s="133" t="s">
        <v>94</v>
      </c>
      <c r="M449" s="133" t="s">
        <v>95</v>
      </c>
      <c r="N449" s="134"/>
      <c r="O449" s="134"/>
      <c r="P449" s="135">
        <v>-1.01</v>
      </c>
      <c r="Q449" s="134"/>
      <c r="R449" s="135">
        <v>1.01</v>
      </c>
      <c r="S449" s="135">
        <v>0</v>
      </c>
      <c r="T449" s="135">
        <v>-1.01</v>
      </c>
      <c r="U449" s="139" t="s">
        <v>2565</v>
      </c>
      <c r="V449" t="str">
        <f t="shared" si="6"/>
        <v>3000</v>
      </c>
    </row>
    <row r="450" spans="1:22" ht="15.75" thickBot="1" x14ac:dyDescent="0.3">
      <c r="A450" s="148">
        <v>201988</v>
      </c>
      <c r="B450" s="133" t="s">
        <v>2554</v>
      </c>
      <c r="C450" s="148">
        <v>2023</v>
      </c>
      <c r="D450" s="148">
        <v>9</v>
      </c>
      <c r="E450" s="148">
        <v>1465801</v>
      </c>
      <c r="F450" s="133" t="s">
        <v>96</v>
      </c>
      <c r="G450" s="133" t="s">
        <v>2555</v>
      </c>
      <c r="H450" s="133" t="s">
        <v>97</v>
      </c>
      <c r="I450" s="133" t="s">
        <v>98</v>
      </c>
      <c r="J450" s="148">
        <v>360101</v>
      </c>
      <c r="K450" s="133" t="s">
        <v>2561</v>
      </c>
      <c r="L450" s="133" t="s">
        <v>94</v>
      </c>
      <c r="M450" s="133" t="s">
        <v>95</v>
      </c>
      <c r="N450" s="136"/>
      <c r="O450" s="136"/>
      <c r="P450" s="137">
        <v>-5.99</v>
      </c>
      <c r="Q450" s="136"/>
      <c r="R450" s="137">
        <v>5.99</v>
      </c>
      <c r="S450" s="137">
        <v>0</v>
      </c>
      <c r="T450" s="137">
        <v>-5.99</v>
      </c>
      <c r="U450" s="138" t="s">
        <v>2565</v>
      </c>
      <c r="V450" t="str">
        <f t="shared" si="6"/>
        <v>3000</v>
      </c>
    </row>
    <row r="451" spans="1:22" ht="15.75" thickBot="1" x14ac:dyDescent="0.3">
      <c r="A451" s="148">
        <v>201988</v>
      </c>
      <c r="B451" s="133" t="s">
        <v>2554</v>
      </c>
      <c r="C451" s="148">
        <v>2023</v>
      </c>
      <c r="D451" s="148">
        <v>9</v>
      </c>
      <c r="E451" s="148">
        <v>1465801</v>
      </c>
      <c r="F451" s="133" t="s">
        <v>211</v>
      </c>
      <c r="G451" s="133" t="s">
        <v>2555</v>
      </c>
      <c r="H451" s="133" t="s">
        <v>97</v>
      </c>
      <c r="I451" s="133" t="s">
        <v>98</v>
      </c>
      <c r="J451" s="148">
        <v>731001</v>
      </c>
      <c r="K451" s="133" t="s">
        <v>2571</v>
      </c>
      <c r="L451" s="133" t="s">
        <v>94</v>
      </c>
      <c r="M451" s="133" t="s">
        <v>95</v>
      </c>
      <c r="N451" s="134"/>
      <c r="O451" s="134"/>
      <c r="P451" s="134"/>
      <c r="Q451" s="134"/>
      <c r="R451" s="135">
        <v>12.26</v>
      </c>
      <c r="S451" s="135">
        <v>-12.26</v>
      </c>
      <c r="T451" s="135">
        <v>-12.26</v>
      </c>
      <c r="U451" s="139" t="s">
        <v>2565</v>
      </c>
      <c r="V451" t="str">
        <f t="shared" si="6"/>
        <v>7000</v>
      </c>
    </row>
    <row r="452" spans="1:22" ht="15.75" thickBot="1" x14ac:dyDescent="0.3">
      <c r="A452" s="148">
        <v>201988</v>
      </c>
      <c r="B452" s="133" t="s">
        <v>2554</v>
      </c>
      <c r="C452" s="148">
        <v>2023</v>
      </c>
      <c r="D452" s="148">
        <v>9</v>
      </c>
      <c r="E452" s="148">
        <v>1764401</v>
      </c>
      <c r="F452" s="133" t="s">
        <v>96</v>
      </c>
      <c r="G452" s="133" t="s">
        <v>2555</v>
      </c>
      <c r="H452" s="133" t="s">
        <v>97</v>
      </c>
      <c r="I452" s="133" t="s">
        <v>98</v>
      </c>
      <c r="J452" s="148">
        <v>210001</v>
      </c>
      <c r="K452" s="133" t="s">
        <v>2581</v>
      </c>
      <c r="L452" s="133" t="s">
        <v>94</v>
      </c>
      <c r="M452" s="133" t="s">
        <v>95</v>
      </c>
      <c r="N452" s="136"/>
      <c r="O452" s="136"/>
      <c r="P452" s="137">
        <v>-6039.97</v>
      </c>
      <c r="Q452" s="136"/>
      <c r="R452" s="137">
        <v>6039.97</v>
      </c>
      <c r="S452" s="137">
        <v>0</v>
      </c>
      <c r="T452" s="137">
        <v>-6039.97</v>
      </c>
      <c r="U452" s="138" t="s">
        <v>2565</v>
      </c>
      <c r="V452" t="str">
        <f t="shared" si="6"/>
        <v>2000</v>
      </c>
    </row>
    <row r="453" spans="1:22" ht="15.75" thickBot="1" x14ac:dyDescent="0.3">
      <c r="A453" s="148">
        <v>201988</v>
      </c>
      <c r="B453" s="133" t="s">
        <v>2554</v>
      </c>
      <c r="C453" s="148">
        <v>2023</v>
      </c>
      <c r="D453" s="148">
        <v>9</v>
      </c>
      <c r="E453" s="148">
        <v>1764401</v>
      </c>
      <c r="F453" s="133" t="s">
        <v>96</v>
      </c>
      <c r="G453" s="133" t="s">
        <v>2555</v>
      </c>
      <c r="H453" s="133" t="s">
        <v>97</v>
      </c>
      <c r="I453" s="133" t="s">
        <v>98</v>
      </c>
      <c r="J453" s="148">
        <v>320201</v>
      </c>
      <c r="K453" s="133" t="s">
        <v>159</v>
      </c>
      <c r="L453" s="133" t="s">
        <v>94</v>
      </c>
      <c r="M453" s="133" t="s">
        <v>95</v>
      </c>
      <c r="N453" s="134"/>
      <c r="O453" s="134"/>
      <c r="P453" s="135">
        <v>-1532.34</v>
      </c>
      <c r="Q453" s="134"/>
      <c r="R453" s="135">
        <v>1532.34</v>
      </c>
      <c r="S453" s="135">
        <v>0</v>
      </c>
      <c r="T453" s="135">
        <v>-1532.34</v>
      </c>
      <c r="U453" s="139" t="s">
        <v>2565</v>
      </c>
      <c r="V453" t="str">
        <f t="shared" si="6"/>
        <v>3000</v>
      </c>
    </row>
    <row r="454" spans="1:22" ht="15.75" thickBot="1" x14ac:dyDescent="0.3">
      <c r="A454" s="148">
        <v>201988</v>
      </c>
      <c r="B454" s="133" t="s">
        <v>2554</v>
      </c>
      <c r="C454" s="148">
        <v>2023</v>
      </c>
      <c r="D454" s="148">
        <v>9</v>
      </c>
      <c r="E454" s="148">
        <v>1764401</v>
      </c>
      <c r="F454" s="133" t="s">
        <v>96</v>
      </c>
      <c r="G454" s="133" t="s">
        <v>2555</v>
      </c>
      <c r="H454" s="133" t="s">
        <v>97</v>
      </c>
      <c r="I454" s="133" t="s">
        <v>98</v>
      </c>
      <c r="J454" s="148">
        <v>330201</v>
      </c>
      <c r="K454" s="133" t="s">
        <v>2587</v>
      </c>
      <c r="L454" s="133" t="s">
        <v>94</v>
      </c>
      <c r="M454" s="133" t="s">
        <v>95</v>
      </c>
      <c r="N454" s="136"/>
      <c r="O454" s="136"/>
      <c r="P454" s="137">
        <v>-362.06</v>
      </c>
      <c r="Q454" s="136"/>
      <c r="R454" s="137">
        <v>362.06</v>
      </c>
      <c r="S454" s="137">
        <v>0</v>
      </c>
      <c r="T454" s="137">
        <v>-362.06</v>
      </c>
      <c r="U454" s="138" t="s">
        <v>2565</v>
      </c>
      <c r="V454" t="str">
        <f t="shared" si="6"/>
        <v>3000</v>
      </c>
    </row>
    <row r="455" spans="1:22" ht="15.75" thickBot="1" x14ac:dyDescent="0.3">
      <c r="A455" s="148">
        <v>201988</v>
      </c>
      <c r="B455" s="133" t="s">
        <v>2554</v>
      </c>
      <c r="C455" s="148">
        <v>2023</v>
      </c>
      <c r="D455" s="148">
        <v>9</v>
      </c>
      <c r="E455" s="148">
        <v>1764401</v>
      </c>
      <c r="F455" s="133" t="s">
        <v>96</v>
      </c>
      <c r="G455" s="133" t="s">
        <v>2555</v>
      </c>
      <c r="H455" s="133" t="s">
        <v>97</v>
      </c>
      <c r="I455" s="133" t="s">
        <v>98</v>
      </c>
      <c r="J455" s="148">
        <v>330202</v>
      </c>
      <c r="K455" s="133" t="s">
        <v>2582</v>
      </c>
      <c r="L455" s="133" t="s">
        <v>94</v>
      </c>
      <c r="M455" s="133" t="s">
        <v>95</v>
      </c>
      <c r="N455" s="134"/>
      <c r="O455" s="134"/>
      <c r="P455" s="135">
        <v>-84.66</v>
      </c>
      <c r="Q455" s="134"/>
      <c r="R455" s="135">
        <v>84.66</v>
      </c>
      <c r="S455" s="135">
        <v>0</v>
      </c>
      <c r="T455" s="135">
        <v>-84.66</v>
      </c>
      <c r="U455" s="139" t="s">
        <v>2565</v>
      </c>
      <c r="V455" t="str">
        <f t="shared" si="6"/>
        <v>3000</v>
      </c>
    </row>
    <row r="456" spans="1:22" ht="15.75" thickBot="1" x14ac:dyDescent="0.3">
      <c r="A456" s="148">
        <v>201988</v>
      </c>
      <c r="B456" s="133" t="s">
        <v>2554</v>
      </c>
      <c r="C456" s="148">
        <v>2023</v>
      </c>
      <c r="D456" s="148">
        <v>9</v>
      </c>
      <c r="E456" s="148">
        <v>1764401</v>
      </c>
      <c r="F456" s="133" t="s">
        <v>96</v>
      </c>
      <c r="G456" s="133" t="s">
        <v>2555</v>
      </c>
      <c r="H456" s="133" t="s">
        <v>97</v>
      </c>
      <c r="I456" s="133" t="s">
        <v>98</v>
      </c>
      <c r="J456" s="148">
        <v>340201</v>
      </c>
      <c r="K456" s="133" t="s">
        <v>2588</v>
      </c>
      <c r="L456" s="133" t="s">
        <v>94</v>
      </c>
      <c r="M456" s="133" t="s">
        <v>95</v>
      </c>
      <c r="N456" s="136"/>
      <c r="O456" s="136"/>
      <c r="P456" s="137">
        <v>-2366.66</v>
      </c>
      <c r="Q456" s="136"/>
      <c r="R456" s="137">
        <v>2366.66</v>
      </c>
      <c r="S456" s="137">
        <v>0</v>
      </c>
      <c r="T456" s="137">
        <v>-2366.66</v>
      </c>
      <c r="U456" s="138" t="s">
        <v>2565</v>
      </c>
      <c r="V456" t="str">
        <f t="shared" ref="V456:V480" si="7">LEFT(J456,1)&amp;"000"</f>
        <v>3000</v>
      </c>
    </row>
    <row r="457" spans="1:22" ht="15.75" thickBot="1" x14ac:dyDescent="0.3">
      <c r="A457" s="148">
        <v>201988</v>
      </c>
      <c r="B457" s="133" t="s">
        <v>2554</v>
      </c>
      <c r="C457" s="148">
        <v>2023</v>
      </c>
      <c r="D457" s="148">
        <v>9</v>
      </c>
      <c r="E457" s="148">
        <v>1764401</v>
      </c>
      <c r="F457" s="133" t="s">
        <v>96</v>
      </c>
      <c r="G457" s="133" t="s">
        <v>2555</v>
      </c>
      <c r="H457" s="133" t="s">
        <v>97</v>
      </c>
      <c r="I457" s="133" t="s">
        <v>98</v>
      </c>
      <c r="J457" s="148">
        <v>350201</v>
      </c>
      <c r="K457" s="133" t="s">
        <v>2584</v>
      </c>
      <c r="L457" s="133" t="s">
        <v>94</v>
      </c>
      <c r="M457" s="133" t="s">
        <v>95</v>
      </c>
      <c r="N457" s="134"/>
      <c r="O457" s="134"/>
      <c r="P457" s="135">
        <v>-29.21</v>
      </c>
      <c r="Q457" s="134"/>
      <c r="R457" s="135">
        <v>29.21</v>
      </c>
      <c r="S457" s="135">
        <v>0</v>
      </c>
      <c r="T457" s="135">
        <v>-29.21</v>
      </c>
      <c r="U457" s="139" t="s">
        <v>2565</v>
      </c>
      <c r="V457" t="str">
        <f t="shared" si="7"/>
        <v>3000</v>
      </c>
    </row>
    <row r="458" spans="1:22" ht="15.75" thickBot="1" x14ac:dyDescent="0.3">
      <c r="A458" s="148">
        <v>201988</v>
      </c>
      <c r="B458" s="133" t="s">
        <v>2554</v>
      </c>
      <c r="C458" s="148">
        <v>2023</v>
      </c>
      <c r="D458" s="148">
        <v>9</v>
      </c>
      <c r="E458" s="148">
        <v>1764401</v>
      </c>
      <c r="F458" s="133" t="s">
        <v>96</v>
      </c>
      <c r="G458" s="133" t="s">
        <v>2555</v>
      </c>
      <c r="H458" s="133" t="s">
        <v>97</v>
      </c>
      <c r="I458" s="133" t="s">
        <v>98</v>
      </c>
      <c r="J458" s="148">
        <v>360201</v>
      </c>
      <c r="K458" s="133" t="s">
        <v>2585</v>
      </c>
      <c r="L458" s="133" t="s">
        <v>94</v>
      </c>
      <c r="M458" s="133" t="s">
        <v>95</v>
      </c>
      <c r="N458" s="136"/>
      <c r="O458" s="136"/>
      <c r="P458" s="137">
        <v>-158.85</v>
      </c>
      <c r="Q458" s="136"/>
      <c r="R458" s="137">
        <v>158.85</v>
      </c>
      <c r="S458" s="137">
        <v>0</v>
      </c>
      <c r="T458" s="137">
        <v>-158.85</v>
      </c>
      <c r="U458" s="138" t="s">
        <v>2565</v>
      </c>
      <c r="V458" t="str">
        <f t="shared" si="7"/>
        <v>3000</v>
      </c>
    </row>
    <row r="459" spans="1:22" ht="15.75" thickBot="1" x14ac:dyDescent="0.3">
      <c r="A459" s="148">
        <v>201988</v>
      </c>
      <c r="B459" s="133" t="s">
        <v>2554</v>
      </c>
      <c r="C459" s="148">
        <v>2023</v>
      </c>
      <c r="D459" s="148">
        <v>9</v>
      </c>
      <c r="E459" s="148">
        <v>1764401</v>
      </c>
      <c r="F459" s="133" t="s">
        <v>96</v>
      </c>
      <c r="G459" s="133" t="s">
        <v>2555</v>
      </c>
      <c r="H459" s="133" t="s">
        <v>97</v>
      </c>
      <c r="I459" s="133" t="s">
        <v>98</v>
      </c>
      <c r="J459" s="148">
        <v>370201</v>
      </c>
      <c r="K459" s="133" t="s">
        <v>2589</v>
      </c>
      <c r="L459" s="133" t="s">
        <v>94</v>
      </c>
      <c r="M459" s="133" t="s">
        <v>95</v>
      </c>
      <c r="N459" s="134"/>
      <c r="O459" s="134"/>
      <c r="P459" s="135">
        <v>-750</v>
      </c>
      <c r="Q459" s="134"/>
      <c r="R459" s="135">
        <v>750</v>
      </c>
      <c r="S459" s="135">
        <v>0</v>
      </c>
      <c r="T459" s="135">
        <v>-750</v>
      </c>
      <c r="U459" s="139" t="s">
        <v>2565</v>
      </c>
      <c r="V459" t="str">
        <f t="shared" si="7"/>
        <v>3000</v>
      </c>
    </row>
    <row r="460" spans="1:22" ht="15.75" thickBot="1" x14ac:dyDescent="0.3">
      <c r="A460" s="148">
        <v>201988</v>
      </c>
      <c r="B460" s="133" t="s">
        <v>2554</v>
      </c>
      <c r="C460" s="148">
        <v>2023</v>
      </c>
      <c r="D460" s="148">
        <v>9</v>
      </c>
      <c r="E460" s="148">
        <v>1764401</v>
      </c>
      <c r="F460" s="133" t="s">
        <v>96</v>
      </c>
      <c r="G460" s="133" t="s">
        <v>2555</v>
      </c>
      <c r="H460" s="133" t="s">
        <v>97</v>
      </c>
      <c r="I460" s="133" t="s">
        <v>98</v>
      </c>
      <c r="J460" s="148">
        <v>430010</v>
      </c>
      <c r="K460" s="133" t="s">
        <v>2566</v>
      </c>
      <c r="L460" s="133" t="s">
        <v>94</v>
      </c>
      <c r="M460" s="133" t="s">
        <v>95</v>
      </c>
      <c r="N460" s="136"/>
      <c r="O460" s="136"/>
      <c r="P460" s="136"/>
      <c r="Q460" s="137">
        <v>15460.86</v>
      </c>
      <c r="R460" s="136"/>
      <c r="S460" s="137">
        <v>-15460.86</v>
      </c>
      <c r="T460" s="137">
        <v>-15460.86</v>
      </c>
      <c r="U460" s="138" t="s">
        <v>2565</v>
      </c>
      <c r="V460" t="str">
        <f t="shared" si="7"/>
        <v>4000</v>
      </c>
    </row>
    <row r="461" spans="1:22" ht="15.75" thickBot="1" x14ac:dyDescent="0.3">
      <c r="A461" s="148">
        <v>201988</v>
      </c>
      <c r="B461" s="133" t="s">
        <v>2554</v>
      </c>
      <c r="C461" s="148">
        <v>2023</v>
      </c>
      <c r="D461" s="148">
        <v>9</v>
      </c>
      <c r="E461" s="148">
        <v>1764401</v>
      </c>
      <c r="F461" s="133" t="s">
        <v>211</v>
      </c>
      <c r="G461" s="133" t="s">
        <v>2555</v>
      </c>
      <c r="H461" s="133" t="s">
        <v>97</v>
      </c>
      <c r="I461" s="133" t="s">
        <v>98</v>
      </c>
      <c r="J461" s="148">
        <v>731001</v>
      </c>
      <c r="K461" s="133" t="s">
        <v>2571</v>
      </c>
      <c r="L461" s="133" t="s">
        <v>94</v>
      </c>
      <c r="M461" s="133" t="s">
        <v>95</v>
      </c>
      <c r="N461" s="134"/>
      <c r="O461" s="134"/>
      <c r="P461" s="134"/>
      <c r="Q461" s="134"/>
      <c r="R461" s="135">
        <v>493.69</v>
      </c>
      <c r="S461" s="135">
        <v>-493.69</v>
      </c>
      <c r="T461" s="135">
        <v>-493.69</v>
      </c>
      <c r="U461" s="139" t="s">
        <v>2565</v>
      </c>
      <c r="V461" t="str">
        <f t="shared" si="7"/>
        <v>7000</v>
      </c>
    </row>
    <row r="462" spans="1:22" ht="15.75" thickBot="1" x14ac:dyDescent="0.3">
      <c r="A462" s="148">
        <v>201988</v>
      </c>
      <c r="B462" s="133" t="s">
        <v>2554</v>
      </c>
      <c r="C462" s="148">
        <v>2023</v>
      </c>
      <c r="D462" s="148">
        <v>10</v>
      </c>
      <c r="E462" s="148">
        <v>1395901</v>
      </c>
      <c r="F462" s="133" t="s">
        <v>175</v>
      </c>
      <c r="G462" s="133" t="s">
        <v>2555</v>
      </c>
      <c r="H462" s="133" t="s">
        <v>97</v>
      </c>
      <c r="I462" s="133" t="s">
        <v>98</v>
      </c>
      <c r="J462" s="148">
        <v>430001</v>
      </c>
      <c r="K462" s="133" t="s">
        <v>653</v>
      </c>
      <c r="L462" s="133" t="s">
        <v>94</v>
      </c>
      <c r="M462" s="133" t="s">
        <v>95</v>
      </c>
      <c r="N462" s="136"/>
      <c r="O462" s="136"/>
      <c r="P462" s="136"/>
      <c r="Q462" s="137">
        <v>24999.68</v>
      </c>
      <c r="R462" s="136"/>
      <c r="S462" s="137">
        <v>-24999.68</v>
      </c>
      <c r="T462" s="137">
        <v>-24999.68</v>
      </c>
      <c r="U462" s="138" t="s">
        <v>2565</v>
      </c>
      <c r="V462" t="str">
        <f t="shared" si="7"/>
        <v>4000</v>
      </c>
    </row>
    <row r="463" spans="1:22" ht="15.75" thickBot="1" x14ac:dyDescent="0.3">
      <c r="A463" s="148">
        <v>201988</v>
      </c>
      <c r="B463" s="133" t="s">
        <v>2554</v>
      </c>
      <c r="C463" s="148">
        <v>2023</v>
      </c>
      <c r="D463" s="148">
        <v>10</v>
      </c>
      <c r="E463" s="148">
        <v>1401401</v>
      </c>
      <c r="F463" s="133" t="s">
        <v>96</v>
      </c>
      <c r="G463" s="133" t="s">
        <v>2555</v>
      </c>
      <c r="H463" s="133" t="s">
        <v>97</v>
      </c>
      <c r="I463" s="133" t="s">
        <v>98</v>
      </c>
      <c r="J463" s="148">
        <v>110004</v>
      </c>
      <c r="K463" s="133" t="s">
        <v>2557</v>
      </c>
      <c r="L463" s="133" t="s">
        <v>94</v>
      </c>
      <c r="M463" s="133" t="s">
        <v>95</v>
      </c>
      <c r="N463" s="134"/>
      <c r="O463" s="134"/>
      <c r="P463" s="135">
        <v>-1192.26</v>
      </c>
      <c r="Q463" s="134"/>
      <c r="R463" s="135">
        <v>1192.26</v>
      </c>
      <c r="S463" s="135">
        <v>0</v>
      </c>
      <c r="T463" s="135">
        <v>-1192.26</v>
      </c>
      <c r="U463" s="139" t="s">
        <v>2565</v>
      </c>
      <c r="V463" t="str">
        <f t="shared" si="7"/>
        <v>1000</v>
      </c>
    </row>
    <row r="464" spans="1:22" ht="15.75" thickBot="1" x14ac:dyDescent="0.3">
      <c r="A464" s="148">
        <v>201988</v>
      </c>
      <c r="B464" s="133" t="s">
        <v>2554</v>
      </c>
      <c r="C464" s="148">
        <v>2023</v>
      </c>
      <c r="D464" s="148">
        <v>10</v>
      </c>
      <c r="E464" s="148">
        <v>1401401</v>
      </c>
      <c r="F464" s="133" t="s">
        <v>96</v>
      </c>
      <c r="G464" s="133" t="s">
        <v>2555</v>
      </c>
      <c r="H464" s="133" t="s">
        <v>97</v>
      </c>
      <c r="I464" s="133" t="s">
        <v>98</v>
      </c>
      <c r="J464" s="148">
        <v>110005</v>
      </c>
      <c r="K464" s="133" t="s">
        <v>2573</v>
      </c>
      <c r="L464" s="133" t="s">
        <v>94</v>
      </c>
      <c r="M464" s="133" t="s">
        <v>95</v>
      </c>
      <c r="N464" s="136"/>
      <c r="O464" s="136"/>
      <c r="P464" s="137">
        <v>-1014.82</v>
      </c>
      <c r="Q464" s="136"/>
      <c r="R464" s="137">
        <v>1014.82</v>
      </c>
      <c r="S464" s="137">
        <v>0</v>
      </c>
      <c r="T464" s="137">
        <v>-1014.82</v>
      </c>
      <c r="U464" s="138" t="s">
        <v>2565</v>
      </c>
      <c r="V464" t="str">
        <f t="shared" si="7"/>
        <v>1000</v>
      </c>
    </row>
    <row r="465" spans="1:22" ht="15.75" thickBot="1" x14ac:dyDescent="0.3">
      <c r="A465" s="148">
        <v>201988</v>
      </c>
      <c r="B465" s="133" t="s">
        <v>2554</v>
      </c>
      <c r="C465" s="148">
        <v>2023</v>
      </c>
      <c r="D465" s="148">
        <v>10</v>
      </c>
      <c r="E465" s="148">
        <v>1401401</v>
      </c>
      <c r="F465" s="133" t="s">
        <v>96</v>
      </c>
      <c r="G465" s="133" t="s">
        <v>2555</v>
      </c>
      <c r="H465" s="133" t="s">
        <v>97</v>
      </c>
      <c r="I465" s="133" t="s">
        <v>98</v>
      </c>
      <c r="J465" s="148">
        <v>310101</v>
      </c>
      <c r="K465" s="133" t="s">
        <v>117</v>
      </c>
      <c r="L465" s="133" t="s">
        <v>94</v>
      </c>
      <c r="M465" s="133" t="s">
        <v>95</v>
      </c>
      <c r="N465" s="134"/>
      <c r="O465" s="134"/>
      <c r="P465" s="135">
        <v>-227.74</v>
      </c>
      <c r="Q465" s="134"/>
      <c r="R465" s="135">
        <v>227.74</v>
      </c>
      <c r="S465" s="135">
        <v>0</v>
      </c>
      <c r="T465" s="135">
        <v>-227.74</v>
      </c>
      <c r="U465" s="139" t="s">
        <v>2565</v>
      </c>
      <c r="V465" t="str">
        <f t="shared" si="7"/>
        <v>3000</v>
      </c>
    </row>
    <row r="466" spans="1:22" ht="15.75" thickBot="1" x14ac:dyDescent="0.3">
      <c r="A466" s="148">
        <v>201988</v>
      </c>
      <c r="B466" s="133" t="s">
        <v>2554</v>
      </c>
      <c r="C466" s="148">
        <v>2023</v>
      </c>
      <c r="D466" s="148">
        <v>10</v>
      </c>
      <c r="E466" s="148">
        <v>1401401</v>
      </c>
      <c r="F466" s="133" t="s">
        <v>96</v>
      </c>
      <c r="G466" s="133" t="s">
        <v>2555</v>
      </c>
      <c r="H466" s="133" t="s">
        <v>97</v>
      </c>
      <c r="I466" s="133" t="s">
        <v>98</v>
      </c>
      <c r="J466" s="148">
        <v>330102</v>
      </c>
      <c r="K466" s="133" t="s">
        <v>2558</v>
      </c>
      <c r="L466" s="133" t="s">
        <v>94</v>
      </c>
      <c r="M466" s="133" t="s">
        <v>95</v>
      </c>
      <c r="N466" s="136"/>
      <c r="O466" s="136"/>
      <c r="P466" s="137">
        <v>-31</v>
      </c>
      <c r="Q466" s="136"/>
      <c r="R466" s="137">
        <v>31</v>
      </c>
      <c r="S466" s="137">
        <v>0</v>
      </c>
      <c r="T466" s="137">
        <v>-31</v>
      </c>
      <c r="U466" s="138" t="s">
        <v>2565</v>
      </c>
      <c r="V466" t="str">
        <f t="shared" si="7"/>
        <v>3000</v>
      </c>
    </row>
    <row r="467" spans="1:22" ht="15.75" thickBot="1" x14ac:dyDescent="0.3">
      <c r="A467" s="148">
        <v>201988</v>
      </c>
      <c r="B467" s="133" t="s">
        <v>2554</v>
      </c>
      <c r="C467" s="148">
        <v>2023</v>
      </c>
      <c r="D467" s="148">
        <v>10</v>
      </c>
      <c r="E467" s="148">
        <v>1401401</v>
      </c>
      <c r="F467" s="133" t="s">
        <v>96</v>
      </c>
      <c r="G467" s="133" t="s">
        <v>2555</v>
      </c>
      <c r="H467" s="133" t="s">
        <v>97</v>
      </c>
      <c r="I467" s="133" t="s">
        <v>98</v>
      </c>
      <c r="J467" s="148">
        <v>330103</v>
      </c>
      <c r="K467" s="133" t="s">
        <v>2575</v>
      </c>
      <c r="L467" s="133" t="s">
        <v>94</v>
      </c>
      <c r="M467" s="133" t="s">
        <v>95</v>
      </c>
      <c r="N467" s="134"/>
      <c r="O467" s="134"/>
      <c r="P467" s="135">
        <v>-38.06</v>
      </c>
      <c r="Q467" s="134"/>
      <c r="R467" s="135">
        <v>38.06</v>
      </c>
      <c r="S467" s="135">
        <v>0</v>
      </c>
      <c r="T467" s="135">
        <v>-38.06</v>
      </c>
      <c r="U467" s="139" t="s">
        <v>2565</v>
      </c>
      <c r="V467" t="str">
        <f t="shared" si="7"/>
        <v>3000</v>
      </c>
    </row>
    <row r="468" spans="1:22" ht="15.75" thickBot="1" x14ac:dyDescent="0.3">
      <c r="A468" s="148">
        <v>201988</v>
      </c>
      <c r="B468" s="133" t="s">
        <v>2554</v>
      </c>
      <c r="C468" s="148">
        <v>2023</v>
      </c>
      <c r="D468" s="148">
        <v>10</v>
      </c>
      <c r="E468" s="148">
        <v>1401401</v>
      </c>
      <c r="F468" s="133" t="s">
        <v>96</v>
      </c>
      <c r="G468" s="133" t="s">
        <v>2555</v>
      </c>
      <c r="H468" s="133" t="s">
        <v>97</v>
      </c>
      <c r="I468" s="133" t="s">
        <v>98</v>
      </c>
      <c r="J468" s="148">
        <v>350101</v>
      </c>
      <c r="K468" s="133" t="s">
        <v>2560</v>
      </c>
      <c r="L468" s="133" t="s">
        <v>94</v>
      </c>
      <c r="M468" s="133" t="s">
        <v>95</v>
      </c>
      <c r="N468" s="136"/>
      <c r="O468" s="136"/>
      <c r="P468" s="137">
        <v>-10.68</v>
      </c>
      <c r="Q468" s="136"/>
      <c r="R468" s="137">
        <v>10.68</v>
      </c>
      <c r="S468" s="137">
        <v>0</v>
      </c>
      <c r="T468" s="137">
        <v>-10.68</v>
      </c>
      <c r="U468" s="138" t="s">
        <v>2565</v>
      </c>
      <c r="V468" t="str">
        <f t="shared" si="7"/>
        <v>3000</v>
      </c>
    </row>
    <row r="469" spans="1:22" ht="15.75" thickBot="1" x14ac:dyDescent="0.3">
      <c r="A469" s="148">
        <v>201988</v>
      </c>
      <c r="B469" s="133" t="s">
        <v>2554</v>
      </c>
      <c r="C469" s="148">
        <v>2023</v>
      </c>
      <c r="D469" s="148">
        <v>10</v>
      </c>
      <c r="E469" s="148">
        <v>1401401</v>
      </c>
      <c r="F469" s="133" t="s">
        <v>96</v>
      </c>
      <c r="G469" s="133" t="s">
        <v>2555</v>
      </c>
      <c r="H469" s="133" t="s">
        <v>97</v>
      </c>
      <c r="I469" s="133" t="s">
        <v>98</v>
      </c>
      <c r="J469" s="148">
        <v>360101</v>
      </c>
      <c r="K469" s="133" t="s">
        <v>2561</v>
      </c>
      <c r="L469" s="133" t="s">
        <v>94</v>
      </c>
      <c r="M469" s="133" t="s">
        <v>95</v>
      </c>
      <c r="N469" s="134"/>
      <c r="O469" s="134"/>
      <c r="P469" s="135">
        <v>-58.03</v>
      </c>
      <c r="Q469" s="134"/>
      <c r="R469" s="135">
        <v>58.03</v>
      </c>
      <c r="S469" s="135">
        <v>0</v>
      </c>
      <c r="T469" s="135">
        <v>-58.03</v>
      </c>
      <c r="U469" s="139" t="s">
        <v>2565</v>
      </c>
      <c r="V469" t="str">
        <f t="shared" si="7"/>
        <v>3000</v>
      </c>
    </row>
    <row r="470" spans="1:22" ht="15.75" thickBot="1" x14ac:dyDescent="0.3">
      <c r="A470" s="148">
        <v>201988</v>
      </c>
      <c r="B470" s="133" t="s">
        <v>2554</v>
      </c>
      <c r="C470" s="148">
        <v>2023</v>
      </c>
      <c r="D470" s="148">
        <v>10</v>
      </c>
      <c r="E470" s="148">
        <v>1465801</v>
      </c>
      <c r="F470" s="133" t="s">
        <v>96</v>
      </c>
      <c r="G470" s="133" t="s">
        <v>2555</v>
      </c>
      <c r="H470" s="133" t="s">
        <v>97</v>
      </c>
      <c r="I470" s="133" t="s">
        <v>98</v>
      </c>
      <c r="J470" s="148">
        <v>330102</v>
      </c>
      <c r="K470" s="133" t="s">
        <v>2558</v>
      </c>
      <c r="L470" s="133" t="s">
        <v>94</v>
      </c>
      <c r="M470" s="133" t="s">
        <v>95</v>
      </c>
      <c r="N470" s="136"/>
      <c r="O470" s="136"/>
      <c r="P470" s="137">
        <v>0.04</v>
      </c>
      <c r="Q470" s="136"/>
      <c r="R470" s="137">
        <v>-0.04</v>
      </c>
      <c r="S470" s="137">
        <v>0</v>
      </c>
      <c r="T470" s="137">
        <v>0.04</v>
      </c>
      <c r="U470" s="138" t="s">
        <v>2565</v>
      </c>
      <c r="V470" t="str">
        <f t="shared" si="7"/>
        <v>3000</v>
      </c>
    </row>
    <row r="471" spans="1:22" ht="15.75" thickBot="1" x14ac:dyDescent="0.3">
      <c r="A471" s="148">
        <v>201988</v>
      </c>
      <c r="B471" s="133" t="s">
        <v>2554</v>
      </c>
      <c r="C471" s="148">
        <v>2023</v>
      </c>
      <c r="D471" s="148">
        <v>10</v>
      </c>
      <c r="E471" s="148">
        <v>1465801</v>
      </c>
      <c r="F471" s="133" t="s">
        <v>96</v>
      </c>
      <c r="G471" s="133" t="s">
        <v>2555</v>
      </c>
      <c r="H471" s="133" t="s">
        <v>97</v>
      </c>
      <c r="I471" s="133" t="s">
        <v>98</v>
      </c>
      <c r="J471" s="148">
        <v>350101</v>
      </c>
      <c r="K471" s="133" t="s">
        <v>2560</v>
      </c>
      <c r="L471" s="133" t="s">
        <v>94</v>
      </c>
      <c r="M471" s="133" t="s">
        <v>95</v>
      </c>
      <c r="N471" s="134"/>
      <c r="O471" s="134"/>
      <c r="P471" s="135">
        <v>0.02</v>
      </c>
      <c r="Q471" s="134"/>
      <c r="R471" s="135">
        <v>-0.02</v>
      </c>
      <c r="S471" s="135">
        <v>0</v>
      </c>
      <c r="T471" s="135">
        <v>0.02</v>
      </c>
      <c r="U471" s="139" t="s">
        <v>2565</v>
      </c>
      <c r="V471" t="str">
        <f t="shared" si="7"/>
        <v>3000</v>
      </c>
    </row>
    <row r="472" spans="1:22" ht="15.75" thickBot="1" x14ac:dyDescent="0.3">
      <c r="A472" s="148">
        <v>201988</v>
      </c>
      <c r="B472" s="133" t="s">
        <v>2554</v>
      </c>
      <c r="C472" s="148">
        <v>2023</v>
      </c>
      <c r="D472" s="148">
        <v>10</v>
      </c>
      <c r="E472" s="148">
        <v>1465801</v>
      </c>
      <c r="F472" s="133" t="s">
        <v>96</v>
      </c>
      <c r="G472" s="133" t="s">
        <v>2555</v>
      </c>
      <c r="H472" s="133" t="s">
        <v>97</v>
      </c>
      <c r="I472" s="133" t="s">
        <v>98</v>
      </c>
      <c r="J472" s="148">
        <v>580030</v>
      </c>
      <c r="K472" s="133" t="s">
        <v>2568</v>
      </c>
      <c r="L472" s="133" t="s">
        <v>94</v>
      </c>
      <c r="M472" s="133" t="s">
        <v>95</v>
      </c>
      <c r="N472" s="136"/>
      <c r="O472" s="136"/>
      <c r="P472" s="136"/>
      <c r="Q472" s="137">
        <v>22000</v>
      </c>
      <c r="R472" s="136"/>
      <c r="S472" s="137">
        <v>-22000</v>
      </c>
      <c r="T472" s="137">
        <v>-22000</v>
      </c>
      <c r="U472" s="138" t="s">
        <v>2565</v>
      </c>
      <c r="V472" t="str">
        <f t="shared" si="7"/>
        <v>5000</v>
      </c>
    </row>
    <row r="473" spans="1:22" ht="15.75" thickBot="1" x14ac:dyDescent="0.3">
      <c r="A473" s="148">
        <v>201988</v>
      </c>
      <c r="B473" s="133" t="s">
        <v>2554</v>
      </c>
      <c r="C473" s="148">
        <v>2023</v>
      </c>
      <c r="D473" s="148">
        <v>10</v>
      </c>
      <c r="E473" s="148">
        <v>1764401</v>
      </c>
      <c r="F473" s="133" t="s">
        <v>96</v>
      </c>
      <c r="G473" s="133" t="s">
        <v>2555</v>
      </c>
      <c r="H473" s="133" t="s">
        <v>97</v>
      </c>
      <c r="I473" s="133" t="s">
        <v>98</v>
      </c>
      <c r="J473" s="148">
        <v>210001</v>
      </c>
      <c r="K473" s="133" t="s">
        <v>2581</v>
      </c>
      <c r="L473" s="133" t="s">
        <v>94</v>
      </c>
      <c r="M473" s="133" t="s">
        <v>95</v>
      </c>
      <c r="N473" s="134"/>
      <c r="O473" s="134"/>
      <c r="P473" s="135">
        <v>-2657.92</v>
      </c>
      <c r="Q473" s="134"/>
      <c r="R473" s="135">
        <v>2657.92</v>
      </c>
      <c r="S473" s="135">
        <v>0</v>
      </c>
      <c r="T473" s="135">
        <v>-2657.92</v>
      </c>
      <c r="U473" s="139" t="s">
        <v>2565</v>
      </c>
      <c r="V473" t="str">
        <f t="shared" si="7"/>
        <v>2000</v>
      </c>
    </row>
    <row r="474" spans="1:22" ht="15.75" thickBot="1" x14ac:dyDescent="0.3">
      <c r="A474" s="148">
        <v>201988</v>
      </c>
      <c r="B474" s="133" t="s">
        <v>2554</v>
      </c>
      <c r="C474" s="148">
        <v>2023</v>
      </c>
      <c r="D474" s="148">
        <v>10</v>
      </c>
      <c r="E474" s="148">
        <v>1764401</v>
      </c>
      <c r="F474" s="133" t="s">
        <v>96</v>
      </c>
      <c r="G474" s="133" t="s">
        <v>2555</v>
      </c>
      <c r="H474" s="133" t="s">
        <v>97</v>
      </c>
      <c r="I474" s="133" t="s">
        <v>98</v>
      </c>
      <c r="J474" s="148">
        <v>320201</v>
      </c>
      <c r="K474" s="133" t="s">
        <v>159</v>
      </c>
      <c r="L474" s="133" t="s">
        <v>94</v>
      </c>
      <c r="M474" s="133" t="s">
        <v>95</v>
      </c>
      <c r="N474" s="136"/>
      <c r="O474" s="136"/>
      <c r="P474" s="137">
        <v>-674.32</v>
      </c>
      <c r="Q474" s="136"/>
      <c r="R474" s="137">
        <v>674.32</v>
      </c>
      <c r="S474" s="137">
        <v>0</v>
      </c>
      <c r="T474" s="137">
        <v>-674.32</v>
      </c>
      <c r="U474" s="138" t="s">
        <v>2565</v>
      </c>
      <c r="V474" t="str">
        <f t="shared" si="7"/>
        <v>3000</v>
      </c>
    </row>
    <row r="475" spans="1:22" ht="15.75" thickBot="1" x14ac:dyDescent="0.3">
      <c r="A475" s="148">
        <v>201988</v>
      </c>
      <c r="B475" s="133" t="s">
        <v>2554</v>
      </c>
      <c r="C475" s="148">
        <v>2023</v>
      </c>
      <c r="D475" s="148">
        <v>10</v>
      </c>
      <c r="E475" s="148">
        <v>1764401</v>
      </c>
      <c r="F475" s="133" t="s">
        <v>96</v>
      </c>
      <c r="G475" s="133" t="s">
        <v>2555</v>
      </c>
      <c r="H475" s="133" t="s">
        <v>97</v>
      </c>
      <c r="I475" s="133" t="s">
        <v>98</v>
      </c>
      <c r="J475" s="148">
        <v>330201</v>
      </c>
      <c r="K475" s="133" t="s">
        <v>2587</v>
      </c>
      <c r="L475" s="133" t="s">
        <v>94</v>
      </c>
      <c r="M475" s="133" t="s">
        <v>95</v>
      </c>
      <c r="N475" s="134"/>
      <c r="O475" s="134"/>
      <c r="P475" s="135">
        <v>-157.80000000000001</v>
      </c>
      <c r="Q475" s="134"/>
      <c r="R475" s="135">
        <v>157.80000000000001</v>
      </c>
      <c r="S475" s="135">
        <v>0</v>
      </c>
      <c r="T475" s="135">
        <v>-157.80000000000001</v>
      </c>
      <c r="U475" s="139" t="s">
        <v>2565</v>
      </c>
      <c r="V475" t="str">
        <f t="shared" si="7"/>
        <v>3000</v>
      </c>
    </row>
    <row r="476" spans="1:22" ht="15.75" thickBot="1" x14ac:dyDescent="0.3">
      <c r="A476" s="148">
        <v>201988</v>
      </c>
      <c r="B476" s="133" t="s">
        <v>2554</v>
      </c>
      <c r="C476" s="148">
        <v>2023</v>
      </c>
      <c r="D476" s="148">
        <v>10</v>
      </c>
      <c r="E476" s="148">
        <v>1764401</v>
      </c>
      <c r="F476" s="133" t="s">
        <v>96</v>
      </c>
      <c r="G476" s="133" t="s">
        <v>2555</v>
      </c>
      <c r="H476" s="133" t="s">
        <v>97</v>
      </c>
      <c r="I476" s="133" t="s">
        <v>98</v>
      </c>
      <c r="J476" s="148">
        <v>330202</v>
      </c>
      <c r="K476" s="133" t="s">
        <v>2582</v>
      </c>
      <c r="L476" s="133" t="s">
        <v>94</v>
      </c>
      <c r="M476" s="133" t="s">
        <v>95</v>
      </c>
      <c r="N476" s="136"/>
      <c r="O476" s="136"/>
      <c r="P476" s="137">
        <v>-36.909999999999997</v>
      </c>
      <c r="Q476" s="136"/>
      <c r="R476" s="137">
        <v>36.909999999999997</v>
      </c>
      <c r="S476" s="137">
        <v>0</v>
      </c>
      <c r="T476" s="137">
        <v>-36.909999999999997</v>
      </c>
      <c r="U476" s="138" t="s">
        <v>2565</v>
      </c>
      <c r="V476" t="str">
        <f t="shared" si="7"/>
        <v>3000</v>
      </c>
    </row>
    <row r="477" spans="1:22" ht="15.75" thickBot="1" x14ac:dyDescent="0.3">
      <c r="A477" s="148">
        <v>201988</v>
      </c>
      <c r="B477" s="133" t="s">
        <v>2554</v>
      </c>
      <c r="C477" s="148">
        <v>2023</v>
      </c>
      <c r="D477" s="148">
        <v>10</v>
      </c>
      <c r="E477" s="148">
        <v>1764401</v>
      </c>
      <c r="F477" s="133" t="s">
        <v>96</v>
      </c>
      <c r="G477" s="133" t="s">
        <v>2555</v>
      </c>
      <c r="H477" s="133" t="s">
        <v>97</v>
      </c>
      <c r="I477" s="133" t="s">
        <v>98</v>
      </c>
      <c r="J477" s="148">
        <v>340201</v>
      </c>
      <c r="K477" s="133" t="s">
        <v>2588</v>
      </c>
      <c r="L477" s="133" t="s">
        <v>94</v>
      </c>
      <c r="M477" s="133" t="s">
        <v>95</v>
      </c>
      <c r="N477" s="134"/>
      <c r="O477" s="134"/>
      <c r="P477" s="135">
        <v>-2366.66</v>
      </c>
      <c r="Q477" s="134"/>
      <c r="R477" s="135">
        <v>2366.66</v>
      </c>
      <c r="S477" s="135">
        <v>0</v>
      </c>
      <c r="T477" s="135">
        <v>-2366.66</v>
      </c>
      <c r="U477" s="139" t="s">
        <v>2565</v>
      </c>
      <c r="V477" t="str">
        <f t="shared" si="7"/>
        <v>3000</v>
      </c>
    </row>
    <row r="478" spans="1:22" ht="15.75" thickBot="1" x14ac:dyDescent="0.3">
      <c r="A478" s="148">
        <v>201988</v>
      </c>
      <c r="B478" s="133" t="s">
        <v>2554</v>
      </c>
      <c r="C478" s="148">
        <v>2023</v>
      </c>
      <c r="D478" s="148">
        <v>10</v>
      </c>
      <c r="E478" s="148">
        <v>1764401</v>
      </c>
      <c r="F478" s="133" t="s">
        <v>96</v>
      </c>
      <c r="G478" s="133" t="s">
        <v>2555</v>
      </c>
      <c r="H478" s="133" t="s">
        <v>97</v>
      </c>
      <c r="I478" s="133" t="s">
        <v>98</v>
      </c>
      <c r="J478" s="148">
        <v>350201</v>
      </c>
      <c r="K478" s="133" t="s">
        <v>2584</v>
      </c>
      <c r="L478" s="133" t="s">
        <v>94</v>
      </c>
      <c r="M478" s="133" t="s">
        <v>95</v>
      </c>
      <c r="N478" s="136"/>
      <c r="O478" s="136"/>
      <c r="P478" s="137">
        <v>-12.73</v>
      </c>
      <c r="Q478" s="136"/>
      <c r="R478" s="137">
        <v>12.73</v>
      </c>
      <c r="S478" s="137">
        <v>0</v>
      </c>
      <c r="T478" s="137">
        <v>-12.73</v>
      </c>
      <c r="U478" s="138" t="s">
        <v>2565</v>
      </c>
      <c r="V478" t="str">
        <f t="shared" si="7"/>
        <v>3000</v>
      </c>
    </row>
    <row r="479" spans="1:22" ht="15.75" thickBot="1" x14ac:dyDescent="0.3">
      <c r="A479" s="148">
        <v>201988</v>
      </c>
      <c r="B479" s="133" t="s">
        <v>2554</v>
      </c>
      <c r="C479" s="148">
        <v>2023</v>
      </c>
      <c r="D479" s="148">
        <v>10</v>
      </c>
      <c r="E479" s="148">
        <v>1764401</v>
      </c>
      <c r="F479" s="133" t="s">
        <v>96</v>
      </c>
      <c r="G479" s="133" t="s">
        <v>2555</v>
      </c>
      <c r="H479" s="133" t="s">
        <v>97</v>
      </c>
      <c r="I479" s="133" t="s">
        <v>98</v>
      </c>
      <c r="J479" s="148">
        <v>360201</v>
      </c>
      <c r="K479" s="133" t="s">
        <v>2585</v>
      </c>
      <c r="L479" s="133" t="s">
        <v>94</v>
      </c>
      <c r="M479" s="133" t="s">
        <v>95</v>
      </c>
      <c r="N479" s="134"/>
      <c r="O479" s="134"/>
      <c r="P479" s="135">
        <v>-69.91</v>
      </c>
      <c r="Q479" s="134"/>
      <c r="R479" s="135">
        <v>69.91</v>
      </c>
      <c r="S479" s="135">
        <v>0</v>
      </c>
      <c r="T479" s="135">
        <v>-69.91</v>
      </c>
      <c r="U479" s="139" t="s">
        <v>2565</v>
      </c>
      <c r="V479" t="str">
        <f t="shared" si="7"/>
        <v>3000</v>
      </c>
    </row>
    <row r="480" spans="1:22" ht="15.75" thickBot="1" x14ac:dyDescent="0.3">
      <c r="A480" s="148">
        <v>201988</v>
      </c>
      <c r="B480" s="133" t="s">
        <v>2554</v>
      </c>
      <c r="C480" s="148">
        <v>2023</v>
      </c>
      <c r="D480" s="148">
        <v>10</v>
      </c>
      <c r="E480" s="148">
        <v>1764401</v>
      </c>
      <c r="F480" s="133" t="s">
        <v>96</v>
      </c>
      <c r="G480" s="133" t="s">
        <v>2555</v>
      </c>
      <c r="H480" s="133" t="s">
        <v>97</v>
      </c>
      <c r="I480" s="133" t="s">
        <v>98</v>
      </c>
      <c r="J480" s="148">
        <v>370201</v>
      </c>
      <c r="K480" s="133" t="s">
        <v>2589</v>
      </c>
      <c r="L480" s="133" t="s">
        <v>94</v>
      </c>
      <c r="M480" s="133" t="s">
        <v>95</v>
      </c>
      <c r="N480" s="136"/>
      <c r="O480" s="136"/>
      <c r="P480" s="137">
        <v>-750</v>
      </c>
      <c r="Q480" s="136"/>
      <c r="R480" s="137">
        <v>750</v>
      </c>
      <c r="S480" s="137">
        <v>0</v>
      </c>
      <c r="T480" s="137">
        <v>-750</v>
      </c>
      <c r="U480" s="138" t="s">
        <v>2565</v>
      </c>
      <c r="V480" t="str">
        <f t="shared" si="7"/>
        <v>3000</v>
      </c>
    </row>
    <row r="482" spans="14:21" x14ac:dyDescent="0.25">
      <c r="N482" s="100">
        <f>SUBTOTAL(9,N7:N480)</f>
        <v>951282</v>
      </c>
      <c r="O482" s="100">
        <f t="shared" ref="O482:U482" si="8">SUBTOTAL(9,O7:O480)</f>
        <v>2510400</v>
      </c>
      <c r="P482" s="100">
        <f t="shared" si="8"/>
        <v>909573.41999999969</v>
      </c>
      <c r="Q482" s="100">
        <f t="shared" si="8"/>
        <v>65528.06</v>
      </c>
      <c r="R482" s="100">
        <f t="shared" si="8"/>
        <v>308490.51999999984</v>
      </c>
      <c r="S482" s="100">
        <f t="shared" si="8"/>
        <v>1226807.9999999998</v>
      </c>
      <c r="T482" s="100">
        <f t="shared" si="8"/>
        <v>2136381.4199999995</v>
      </c>
      <c r="U482" s="100">
        <f t="shared" si="8"/>
        <v>17545.679170140564</v>
      </c>
    </row>
  </sheetData>
  <autoFilter ref="A6:V480" xr:uid="{E4D3C31A-B1EF-4F2F-ACAD-EC611AA01375}">
    <filterColumn colId="4">
      <filters>
        <filter val="1043935"/>
        <filter val="1395901"/>
        <filter val="1401401"/>
        <filter val="1465801"/>
        <filter val="1478601"/>
        <filter val="1728801"/>
        <filter val="1764401"/>
      </filters>
    </filterColumn>
    <filterColumn colId="7">
      <filters>
        <filter val="7107T"/>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FD2C-0147-45AE-BE05-B931C45DCDBB}">
  <sheetPr>
    <tabColor rgb="FFFFC000"/>
  </sheetPr>
  <dimension ref="A1:N111"/>
  <sheetViews>
    <sheetView zoomScale="85" zoomScaleNormal="85" workbookViewId="0">
      <selection activeCell="S6" sqref="S6"/>
    </sheetView>
  </sheetViews>
  <sheetFormatPr defaultColWidth="8.85546875" defaultRowHeight="15" x14ac:dyDescent="0.25"/>
  <cols>
    <col min="1" max="1" width="37.42578125" bestFit="1" customWidth="1"/>
    <col min="2" max="2" width="26.42578125" bestFit="1" customWidth="1"/>
    <col min="3" max="3" width="31.7109375" bestFit="1" customWidth="1"/>
    <col min="4" max="4" width="11.5703125" style="83" bestFit="1" customWidth="1"/>
    <col min="5" max="8" width="5.42578125" style="83" customWidth="1"/>
    <col min="11" max="11" width="26.5703125" bestFit="1" customWidth="1"/>
    <col min="12" max="12" width="11.5703125" bestFit="1" customWidth="1"/>
    <col min="13" max="13" width="8.85546875" bestFit="1" customWidth="1"/>
  </cols>
  <sheetData>
    <row r="1" spans="1:14" x14ac:dyDescent="0.25">
      <c r="A1" s="59" t="s">
        <v>233</v>
      </c>
      <c r="B1" s="93">
        <v>2023</v>
      </c>
      <c r="K1" s="59" t="s">
        <v>233</v>
      </c>
      <c r="L1" t="s">
        <v>2656</v>
      </c>
      <c r="N1" s="83"/>
    </row>
    <row r="2" spans="1:14" x14ac:dyDescent="0.25">
      <c r="A2" s="59" t="s">
        <v>71</v>
      </c>
      <c r="B2" s="93">
        <v>201988</v>
      </c>
      <c r="K2" s="59" t="s">
        <v>71</v>
      </c>
      <c r="L2" t="s">
        <v>2656</v>
      </c>
      <c r="N2" s="83"/>
    </row>
    <row r="3" spans="1:14" x14ac:dyDescent="0.25">
      <c r="A3" s="59" t="s">
        <v>237</v>
      </c>
      <c r="B3" t="s">
        <v>2624</v>
      </c>
      <c r="C3" s="84" t="s">
        <v>2665</v>
      </c>
      <c r="K3" s="59" t="s">
        <v>237</v>
      </c>
      <c r="L3" t="s">
        <v>2624</v>
      </c>
      <c r="M3" s="84" t="s">
        <v>2665</v>
      </c>
      <c r="N3" s="83"/>
    </row>
    <row r="4" spans="1:14" x14ac:dyDescent="0.25">
      <c r="N4" s="83"/>
    </row>
    <row r="5" spans="1:14" x14ac:dyDescent="0.25">
      <c r="A5" s="59" t="s">
        <v>2527</v>
      </c>
      <c r="D5"/>
      <c r="E5"/>
      <c r="F5"/>
      <c r="G5"/>
      <c r="H5"/>
      <c r="K5" s="59" t="s">
        <v>2527</v>
      </c>
    </row>
    <row r="6" spans="1:14" x14ac:dyDescent="0.25">
      <c r="A6" s="59" t="s">
        <v>255</v>
      </c>
      <c r="B6" s="59" t="s">
        <v>256</v>
      </c>
      <c r="C6" s="59" t="s">
        <v>257</v>
      </c>
      <c r="D6" t="s">
        <v>194</v>
      </c>
      <c r="E6"/>
      <c r="F6"/>
      <c r="G6"/>
      <c r="H6"/>
      <c r="K6" s="59" t="s">
        <v>255</v>
      </c>
      <c r="L6" t="s">
        <v>194</v>
      </c>
    </row>
    <row r="7" spans="1:14" x14ac:dyDescent="0.25">
      <c r="A7" t="s">
        <v>2521</v>
      </c>
      <c r="B7" t="s">
        <v>99</v>
      </c>
      <c r="C7" t="s">
        <v>109</v>
      </c>
      <c r="D7">
        <v>11109.630000000001</v>
      </c>
      <c r="E7" s="104"/>
      <c r="F7" s="104"/>
      <c r="G7" s="104"/>
      <c r="H7" s="104"/>
      <c r="K7" t="s">
        <v>2521</v>
      </c>
      <c r="L7" s="60">
        <v>39623.360000000001</v>
      </c>
    </row>
    <row r="8" spans="1:14" x14ac:dyDescent="0.25">
      <c r="B8" t="s">
        <v>99</v>
      </c>
      <c r="C8" t="s">
        <v>100</v>
      </c>
      <c r="D8">
        <v>24093.95</v>
      </c>
      <c r="E8"/>
      <c r="F8"/>
      <c r="G8"/>
      <c r="H8"/>
      <c r="K8" t="s">
        <v>2522</v>
      </c>
      <c r="L8" s="60">
        <v>18119.900000000001</v>
      </c>
    </row>
    <row r="9" spans="1:14" x14ac:dyDescent="0.25">
      <c r="B9" t="s">
        <v>99</v>
      </c>
      <c r="C9" t="s">
        <v>263</v>
      </c>
      <c r="D9">
        <v>3422.48</v>
      </c>
      <c r="E9"/>
      <c r="F9"/>
      <c r="G9"/>
      <c r="H9"/>
      <c r="K9" t="s">
        <v>2523</v>
      </c>
      <c r="L9" s="60">
        <v>28193.589999999986</v>
      </c>
    </row>
    <row r="10" spans="1:14" x14ac:dyDescent="0.25">
      <c r="B10" s="149" t="s">
        <v>190</v>
      </c>
      <c r="C10" s="149"/>
      <c r="D10" s="149">
        <v>38626.060000000005</v>
      </c>
      <c r="E10"/>
      <c r="F10"/>
      <c r="G10"/>
      <c r="H10"/>
      <c r="K10" t="s">
        <v>2524</v>
      </c>
      <c r="L10" s="60">
        <v>4264.1900000000005</v>
      </c>
    </row>
    <row r="11" spans="1:14" x14ac:dyDescent="0.25">
      <c r="B11" t="s">
        <v>132</v>
      </c>
      <c r="C11" t="s">
        <v>263</v>
      </c>
      <c r="D11">
        <v>997.3</v>
      </c>
      <c r="E11"/>
      <c r="F11"/>
      <c r="G11"/>
      <c r="H11"/>
      <c r="K11" t="s">
        <v>2526</v>
      </c>
      <c r="L11" s="60">
        <v>3932.6799999999994</v>
      </c>
    </row>
    <row r="12" spans="1:14" x14ac:dyDescent="0.25">
      <c r="B12" s="149" t="s">
        <v>191</v>
      </c>
      <c r="C12" s="149"/>
      <c r="D12" s="149">
        <v>997.3</v>
      </c>
      <c r="E12"/>
      <c r="F12"/>
      <c r="G12"/>
      <c r="H12"/>
      <c r="K12" t="s">
        <v>188</v>
      </c>
      <c r="L12" s="130">
        <v>94133.719999999987</v>
      </c>
      <c r="M12" s="82" t="s">
        <v>2676</v>
      </c>
    </row>
    <row r="13" spans="1:14" x14ac:dyDescent="0.25">
      <c r="A13" t="s">
        <v>2528</v>
      </c>
      <c r="D13" s="104">
        <v>39623.360000000008</v>
      </c>
      <c r="E13"/>
      <c r="F13"/>
      <c r="G13"/>
      <c r="H13"/>
      <c r="L13" s="60">
        <v>-3932.68</v>
      </c>
      <c r="M13" t="s">
        <v>213</v>
      </c>
    </row>
    <row r="14" spans="1:14" x14ac:dyDescent="0.25">
      <c r="A14" t="s">
        <v>2522</v>
      </c>
      <c r="B14" t="s">
        <v>139</v>
      </c>
      <c r="C14" t="s">
        <v>157</v>
      </c>
      <c r="D14">
        <v>18119.900000000001</v>
      </c>
      <c r="E14"/>
      <c r="F14"/>
      <c r="G14"/>
      <c r="H14"/>
      <c r="L14" s="143">
        <v>-4264.1899999999996</v>
      </c>
      <c r="M14" t="s">
        <v>2677</v>
      </c>
    </row>
    <row r="15" spans="1:14" ht="15.75" thickBot="1" x14ac:dyDescent="0.3">
      <c r="B15" s="149" t="s">
        <v>193</v>
      </c>
      <c r="C15" s="149"/>
      <c r="D15" s="149">
        <v>18119.900000000001</v>
      </c>
      <c r="E15"/>
      <c r="F15"/>
      <c r="G15"/>
      <c r="H15"/>
      <c r="L15" s="144">
        <f>SUM(L12:L14)</f>
        <v>85936.849999999991</v>
      </c>
      <c r="M15" s="145" t="s">
        <v>2675</v>
      </c>
    </row>
    <row r="16" spans="1:14" ht="15.75" thickTop="1" x14ac:dyDescent="0.25">
      <c r="A16" t="s">
        <v>2529</v>
      </c>
      <c r="D16" s="104">
        <v>18119.900000000001</v>
      </c>
      <c r="E16"/>
      <c r="F16"/>
      <c r="G16"/>
      <c r="H16"/>
    </row>
    <row r="17" spans="1:12" x14ac:dyDescent="0.25">
      <c r="A17" t="s">
        <v>2523</v>
      </c>
      <c r="B17" t="s">
        <v>99</v>
      </c>
      <c r="C17" t="s">
        <v>123</v>
      </c>
      <c r="D17">
        <v>3549.99</v>
      </c>
      <c r="E17"/>
      <c r="F17"/>
      <c r="G17"/>
      <c r="H17"/>
    </row>
    <row r="18" spans="1:12" x14ac:dyDescent="0.25">
      <c r="B18" t="s">
        <v>99</v>
      </c>
      <c r="C18" t="s">
        <v>119</v>
      </c>
      <c r="D18">
        <v>557.04000000000008</v>
      </c>
      <c r="E18"/>
      <c r="F18"/>
      <c r="G18"/>
      <c r="H18"/>
    </row>
    <row r="19" spans="1:12" x14ac:dyDescent="0.25">
      <c r="B19" t="s">
        <v>99</v>
      </c>
      <c r="C19" t="s">
        <v>130</v>
      </c>
      <c r="D19">
        <v>1125</v>
      </c>
      <c r="E19"/>
      <c r="F19"/>
      <c r="G19"/>
      <c r="H19"/>
    </row>
    <row r="20" spans="1:12" x14ac:dyDescent="0.25">
      <c r="B20" t="s">
        <v>99</v>
      </c>
      <c r="C20" t="s">
        <v>121</v>
      </c>
      <c r="D20">
        <v>416.60999999999996</v>
      </c>
      <c r="E20"/>
      <c r="F20"/>
      <c r="G20"/>
      <c r="H20"/>
    </row>
    <row r="21" spans="1:12" x14ac:dyDescent="0.25">
      <c r="B21" t="s">
        <v>99</v>
      </c>
      <c r="C21" t="s">
        <v>117</v>
      </c>
      <c r="D21">
        <v>5255.64</v>
      </c>
      <c r="E21"/>
      <c r="F21"/>
      <c r="G21"/>
      <c r="H21"/>
    </row>
    <row r="22" spans="1:12" x14ac:dyDescent="0.25">
      <c r="B22" t="s">
        <v>99</v>
      </c>
      <c r="C22" t="s">
        <v>125</v>
      </c>
      <c r="D22">
        <v>192.09</v>
      </c>
      <c r="E22"/>
      <c r="F22"/>
      <c r="G22"/>
      <c r="H22"/>
    </row>
    <row r="23" spans="1:12" x14ac:dyDescent="0.25">
      <c r="B23" t="s">
        <v>99</v>
      </c>
      <c r="C23" t="s">
        <v>127</v>
      </c>
      <c r="D23">
        <v>1015.87</v>
      </c>
      <c r="E23"/>
      <c r="F23"/>
      <c r="G23"/>
      <c r="H23"/>
      <c r="K23" s="59" t="s">
        <v>233</v>
      </c>
      <c r="L23" t="s">
        <v>2656</v>
      </c>
    </row>
    <row r="24" spans="1:12" x14ac:dyDescent="0.25">
      <c r="B24" s="149" t="s">
        <v>190</v>
      </c>
      <c r="C24" s="149"/>
      <c r="D24" s="149">
        <v>12112.24</v>
      </c>
      <c r="E24"/>
      <c r="F24"/>
      <c r="G24"/>
      <c r="H24"/>
      <c r="K24" s="59" t="s">
        <v>71</v>
      </c>
      <c r="L24" t="s">
        <v>2656</v>
      </c>
    </row>
    <row r="25" spans="1:12" x14ac:dyDescent="0.25">
      <c r="B25" t="s">
        <v>139</v>
      </c>
      <c r="C25" t="s">
        <v>140</v>
      </c>
      <c r="D25">
        <v>7099.98</v>
      </c>
      <c r="E25"/>
      <c r="F25"/>
      <c r="G25"/>
      <c r="H25"/>
      <c r="K25" s="59" t="s">
        <v>237</v>
      </c>
      <c r="L25" t="s">
        <v>2656</v>
      </c>
    </row>
    <row r="26" spans="1:12" x14ac:dyDescent="0.25">
      <c r="B26" t="s">
        <v>139</v>
      </c>
      <c r="C26" t="s">
        <v>163</v>
      </c>
      <c r="D26">
        <v>253.17000000000002</v>
      </c>
      <c r="E26"/>
      <c r="F26"/>
      <c r="G26"/>
      <c r="H26"/>
    </row>
    <row r="27" spans="1:12" x14ac:dyDescent="0.25">
      <c r="B27" t="s">
        <v>139</v>
      </c>
      <c r="C27" t="s">
        <v>145</v>
      </c>
      <c r="D27">
        <v>2250</v>
      </c>
      <c r="E27"/>
      <c r="F27"/>
      <c r="G27"/>
      <c r="H27"/>
      <c r="K27" s="59" t="s">
        <v>2527</v>
      </c>
    </row>
    <row r="28" spans="1:12" x14ac:dyDescent="0.25">
      <c r="B28" t="s">
        <v>139</v>
      </c>
      <c r="C28" t="s">
        <v>159</v>
      </c>
      <c r="D28">
        <v>4597.0199999999995</v>
      </c>
      <c r="E28"/>
      <c r="F28"/>
      <c r="G28"/>
      <c r="H28"/>
      <c r="K28" s="59" t="s">
        <v>255</v>
      </c>
      <c r="L28" t="s">
        <v>194</v>
      </c>
    </row>
    <row r="29" spans="1:12" x14ac:dyDescent="0.25">
      <c r="B29" t="s">
        <v>139</v>
      </c>
      <c r="C29" t="s">
        <v>161</v>
      </c>
      <c r="D29">
        <v>1082.5399999999997</v>
      </c>
      <c r="E29"/>
      <c r="F29"/>
      <c r="G29"/>
      <c r="H29"/>
      <c r="K29" t="s">
        <v>2521</v>
      </c>
      <c r="L29" s="60">
        <v>110598.06999999993</v>
      </c>
    </row>
    <row r="30" spans="1:12" x14ac:dyDescent="0.25">
      <c r="B30" t="s">
        <v>139</v>
      </c>
      <c r="C30" t="s">
        <v>164</v>
      </c>
      <c r="D30">
        <v>87.31</v>
      </c>
      <c r="E30"/>
      <c r="F30"/>
      <c r="G30"/>
      <c r="H30"/>
      <c r="K30" t="s">
        <v>2522</v>
      </c>
      <c r="L30" s="60">
        <v>36738.219999999994</v>
      </c>
    </row>
    <row r="31" spans="1:12" x14ac:dyDescent="0.25">
      <c r="B31" t="s">
        <v>139</v>
      </c>
      <c r="C31" t="s">
        <v>165</v>
      </c>
      <c r="D31">
        <v>476.57000000000005</v>
      </c>
      <c r="E31"/>
      <c r="F31"/>
      <c r="G31"/>
      <c r="H31"/>
      <c r="K31" t="s">
        <v>2523</v>
      </c>
      <c r="L31" s="60">
        <v>69233.510000000068</v>
      </c>
    </row>
    <row r="32" spans="1:12" x14ac:dyDescent="0.25">
      <c r="B32" s="149" t="s">
        <v>193</v>
      </c>
      <c r="C32" s="149"/>
      <c r="D32" s="149">
        <v>15846.589999999997</v>
      </c>
      <c r="E32"/>
      <c r="F32"/>
      <c r="G32"/>
      <c r="H32"/>
      <c r="K32" t="s">
        <v>2524</v>
      </c>
      <c r="L32" s="60">
        <v>45929.209999999985</v>
      </c>
    </row>
    <row r="33" spans="1:12" x14ac:dyDescent="0.25">
      <c r="B33" t="s">
        <v>132</v>
      </c>
      <c r="C33" t="s">
        <v>119</v>
      </c>
      <c r="D33">
        <v>13.42</v>
      </c>
      <c r="E33"/>
      <c r="F33"/>
      <c r="G33"/>
      <c r="H33"/>
      <c r="K33" t="s">
        <v>2525</v>
      </c>
      <c r="L33" s="60">
        <v>24193</v>
      </c>
    </row>
    <row r="34" spans="1:12" x14ac:dyDescent="0.25">
      <c r="B34" t="s">
        <v>132</v>
      </c>
      <c r="C34" t="s">
        <v>117</v>
      </c>
      <c r="D34">
        <v>190.5</v>
      </c>
      <c r="E34"/>
      <c r="F34"/>
      <c r="G34"/>
      <c r="H34"/>
      <c r="K34" t="s">
        <v>2526</v>
      </c>
      <c r="L34" s="60">
        <v>12499.729999999998</v>
      </c>
    </row>
    <row r="35" spans="1:12" x14ac:dyDescent="0.25">
      <c r="B35" t="s">
        <v>132</v>
      </c>
      <c r="C35" t="s">
        <v>125</v>
      </c>
      <c r="D35">
        <v>4.6199999999999992</v>
      </c>
      <c r="E35"/>
      <c r="F35"/>
      <c r="G35"/>
      <c r="H35"/>
      <c r="K35" t="s">
        <v>188</v>
      </c>
      <c r="L35" s="130">
        <v>299191.73999999993</v>
      </c>
    </row>
    <row r="36" spans="1:12" x14ac:dyDescent="0.25">
      <c r="B36" t="s">
        <v>132</v>
      </c>
      <c r="C36" t="s">
        <v>127</v>
      </c>
      <c r="D36">
        <v>26.220000000000002</v>
      </c>
      <c r="E36"/>
      <c r="F36"/>
      <c r="G36"/>
      <c r="H36"/>
    </row>
    <row r="37" spans="1:12" x14ac:dyDescent="0.25">
      <c r="B37" s="149" t="s">
        <v>191</v>
      </c>
      <c r="C37" s="149"/>
      <c r="D37" s="149">
        <v>234.76</v>
      </c>
      <c r="E37"/>
      <c r="F37"/>
      <c r="G37"/>
      <c r="H37"/>
    </row>
    <row r="38" spans="1:12" x14ac:dyDescent="0.25">
      <c r="A38" t="s">
        <v>2530</v>
      </c>
      <c r="D38" s="104">
        <v>28193.59</v>
      </c>
      <c r="E38"/>
      <c r="F38"/>
      <c r="G38"/>
      <c r="H38"/>
    </row>
    <row r="39" spans="1:12" x14ac:dyDescent="0.25">
      <c r="A39" t="s">
        <v>2524</v>
      </c>
      <c r="B39" t="s">
        <v>136</v>
      </c>
      <c r="C39" t="s">
        <v>662</v>
      </c>
      <c r="D39">
        <v>1794.0700000000002</v>
      </c>
      <c r="E39"/>
      <c r="F39"/>
      <c r="G39"/>
      <c r="H39"/>
    </row>
    <row r="40" spans="1:12" x14ac:dyDescent="0.25">
      <c r="B40" s="149" t="s">
        <v>192</v>
      </c>
      <c r="C40" s="149"/>
      <c r="D40" s="149">
        <v>1794.0700000000002</v>
      </c>
      <c r="E40"/>
      <c r="F40"/>
      <c r="G40"/>
      <c r="H40"/>
    </row>
    <row r="41" spans="1:12" x14ac:dyDescent="0.25">
      <c r="B41" t="s">
        <v>139</v>
      </c>
      <c r="C41" t="s">
        <v>662</v>
      </c>
      <c r="D41">
        <v>2470.12</v>
      </c>
      <c r="E41"/>
      <c r="F41"/>
      <c r="G41"/>
      <c r="H41"/>
    </row>
    <row r="42" spans="1:12" x14ac:dyDescent="0.25">
      <c r="B42" s="149" t="s">
        <v>193</v>
      </c>
      <c r="C42" s="149"/>
      <c r="D42" s="149">
        <v>2470.12</v>
      </c>
      <c r="E42"/>
      <c r="F42"/>
      <c r="G42"/>
      <c r="H42"/>
    </row>
    <row r="43" spans="1:12" x14ac:dyDescent="0.25">
      <c r="A43" t="s">
        <v>2531</v>
      </c>
      <c r="D43" s="104">
        <v>4264.1900000000005</v>
      </c>
      <c r="E43"/>
      <c r="F43"/>
      <c r="G43"/>
      <c r="H43"/>
    </row>
    <row r="44" spans="1:12" x14ac:dyDescent="0.25">
      <c r="A44" t="s">
        <v>2526</v>
      </c>
      <c r="B44" t="s">
        <v>136</v>
      </c>
      <c r="C44" t="s">
        <v>987</v>
      </c>
      <c r="D44">
        <v>78.23</v>
      </c>
      <c r="E44"/>
      <c r="F44"/>
      <c r="G44"/>
      <c r="H44"/>
    </row>
    <row r="45" spans="1:12" x14ac:dyDescent="0.25">
      <c r="B45" s="149" t="s">
        <v>192</v>
      </c>
      <c r="C45" s="149"/>
      <c r="D45" s="149">
        <v>78.23</v>
      </c>
      <c r="E45"/>
      <c r="F45"/>
      <c r="G45"/>
      <c r="H45"/>
    </row>
    <row r="46" spans="1:12" x14ac:dyDescent="0.25">
      <c r="B46" t="s">
        <v>99</v>
      </c>
      <c r="C46" t="s">
        <v>987</v>
      </c>
      <c r="D46">
        <v>2212.13</v>
      </c>
      <c r="E46"/>
      <c r="F46"/>
      <c r="G46"/>
      <c r="H46"/>
    </row>
    <row r="47" spans="1:12" x14ac:dyDescent="0.25">
      <c r="B47" s="149" t="s">
        <v>190</v>
      </c>
      <c r="C47" s="149"/>
      <c r="D47" s="149">
        <v>2212.13</v>
      </c>
      <c r="E47"/>
      <c r="F47"/>
      <c r="G47"/>
      <c r="H47"/>
    </row>
    <row r="48" spans="1:12" x14ac:dyDescent="0.25">
      <c r="B48" t="s">
        <v>139</v>
      </c>
      <c r="C48" t="s">
        <v>987</v>
      </c>
      <c r="D48">
        <v>1588.59</v>
      </c>
      <c r="E48"/>
      <c r="F48"/>
      <c r="G48"/>
      <c r="H48"/>
    </row>
    <row r="49" spans="1:8" x14ac:dyDescent="0.25">
      <c r="B49" s="149" t="s">
        <v>193</v>
      </c>
      <c r="C49" s="149"/>
      <c r="D49" s="149">
        <v>1588.59</v>
      </c>
      <c r="E49"/>
      <c r="F49"/>
      <c r="G49"/>
      <c r="H49"/>
    </row>
    <row r="50" spans="1:8" x14ac:dyDescent="0.25">
      <c r="B50" t="s">
        <v>132</v>
      </c>
      <c r="C50" t="s">
        <v>987</v>
      </c>
      <c r="D50">
        <v>53.73</v>
      </c>
      <c r="E50"/>
      <c r="F50"/>
      <c r="G50"/>
      <c r="H50"/>
    </row>
    <row r="51" spans="1:8" x14ac:dyDescent="0.25">
      <c r="B51" s="149" t="s">
        <v>191</v>
      </c>
      <c r="C51" s="149"/>
      <c r="D51" s="149">
        <v>53.73</v>
      </c>
      <c r="E51"/>
      <c r="F51"/>
      <c r="G51"/>
      <c r="H51"/>
    </row>
    <row r="52" spans="1:8" x14ac:dyDescent="0.25">
      <c r="A52" t="s">
        <v>2532</v>
      </c>
      <c r="D52" s="104">
        <v>3932.68</v>
      </c>
      <c r="E52"/>
      <c r="F52"/>
      <c r="G52"/>
      <c r="H52"/>
    </row>
    <row r="53" spans="1:8" x14ac:dyDescent="0.25">
      <c r="A53" t="s">
        <v>188</v>
      </c>
      <c r="D53" s="104">
        <v>94133.719999999987</v>
      </c>
      <c r="E53"/>
      <c r="F53"/>
      <c r="G53"/>
      <c r="H53"/>
    </row>
    <row r="54" spans="1:8" x14ac:dyDescent="0.25">
      <c r="D54"/>
      <c r="E54"/>
      <c r="F54"/>
      <c r="G54"/>
      <c r="H54"/>
    </row>
    <row r="55" spans="1:8" x14ac:dyDescent="0.25">
      <c r="D55"/>
      <c r="E55"/>
      <c r="F55"/>
      <c r="G55"/>
      <c r="H55"/>
    </row>
    <row r="56" spans="1:8" x14ac:dyDescent="0.25">
      <c r="D56"/>
      <c r="E56"/>
      <c r="F56"/>
      <c r="G56"/>
      <c r="H56"/>
    </row>
    <row r="57" spans="1:8" x14ac:dyDescent="0.25">
      <c r="D57"/>
      <c r="E57"/>
      <c r="F57"/>
      <c r="G57"/>
      <c r="H57"/>
    </row>
    <row r="58" spans="1:8" x14ac:dyDescent="0.25">
      <c r="D58"/>
      <c r="E58"/>
      <c r="F58"/>
      <c r="G58"/>
      <c r="H58"/>
    </row>
    <row r="59" spans="1:8" x14ac:dyDescent="0.25">
      <c r="A59" s="59" t="s">
        <v>233</v>
      </c>
      <c r="B59" s="93">
        <v>2023</v>
      </c>
      <c r="E59"/>
      <c r="F59"/>
      <c r="G59"/>
      <c r="H59"/>
    </row>
    <row r="60" spans="1:8" x14ac:dyDescent="0.25">
      <c r="A60" s="59" t="s">
        <v>71</v>
      </c>
      <c r="B60" s="93">
        <v>201988</v>
      </c>
      <c r="E60"/>
      <c r="F60"/>
      <c r="G60"/>
      <c r="H60"/>
    </row>
    <row r="61" spans="1:8" x14ac:dyDescent="0.25">
      <c r="A61" s="59" t="s">
        <v>237</v>
      </c>
      <c r="B61" t="s">
        <v>2624</v>
      </c>
      <c r="C61" s="84" t="s">
        <v>2665</v>
      </c>
      <c r="E61"/>
      <c r="F61"/>
      <c r="G61"/>
      <c r="H61"/>
    </row>
    <row r="62" spans="1:8" x14ac:dyDescent="0.25">
      <c r="E62"/>
      <c r="F62"/>
      <c r="G62"/>
      <c r="H62"/>
    </row>
    <row r="63" spans="1:8" x14ac:dyDescent="0.25">
      <c r="A63" s="59" t="s">
        <v>2527</v>
      </c>
      <c r="D63"/>
      <c r="E63"/>
      <c r="F63"/>
      <c r="G63"/>
      <c r="H63"/>
    </row>
    <row r="64" spans="1:8" x14ac:dyDescent="0.25">
      <c r="A64" s="59" t="s">
        <v>256</v>
      </c>
      <c r="B64" s="59" t="s">
        <v>255</v>
      </c>
      <c r="C64" s="59" t="s">
        <v>257</v>
      </c>
      <c r="D64" t="s">
        <v>194</v>
      </c>
      <c r="E64"/>
      <c r="F64"/>
      <c r="G64"/>
      <c r="H64"/>
    </row>
    <row r="65" spans="1:8" x14ac:dyDescent="0.25">
      <c r="A65" t="s">
        <v>136</v>
      </c>
      <c r="B65" t="s">
        <v>2524</v>
      </c>
      <c r="C65" t="s">
        <v>662</v>
      </c>
      <c r="D65">
        <v>1794.0700000000002</v>
      </c>
      <c r="E65"/>
      <c r="F65"/>
      <c r="G65"/>
      <c r="H65"/>
    </row>
    <row r="66" spans="1:8" x14ac:dyDescent="0.25">
      <c r="A66" t="s">
        <v>136</v>
      </c>
      <c r="B66" t="s">
        <v>2526</v>
      </c>
      <c r="C66" t="s">
        <v>987</v>
      </c>
      <c r="D66">
        <v>78.23</v>
      </c>
      <c r="E66"/>
      <c r="F66"/>
      <c r="G66"/>
      <c r="H66"/>
    </row>
    <row r="67" spans="1:8" x14ac:dyDescent="0.25">
      <c r="A67" t="s">
        <v>192</v>
      </c>
      <c r="D67">
        <v>1872.3000000000002</v>
      </c>
      <c r="E67"/>
      <c r="F67"/>
      <c r="G67"/>
      <c r="H67"/>
    </row>
    <row r="68" spans="1:8" x14ac:dyDescent="0.25">
      <c r="A68" t="s">
        <v>99</v>
      </c>
      <c r="B68" t="s">
        <v>2521</v>
      </c>
      <c r="C68" t="s">
        <v>109</v>
      </c>
      <c r="D68">
        <v>11109.630000000001</v>
      </c>
      <c r="E68"/>
      <c r="F68"/>
      <c r="G68"/>
      <c r="H68"/>
    </row>
    <row r="69" spans="1:8" x14ac:dyDescent="0.25">
      <c r="A69" t="s">
        <v>99</v>
      </c>
      <c r="C69" t="s">
        <v>100</v>
      </c>
      <c r="D69">
        <v>24093.95</v>
      </c>
      <c r="E69"/>
      <c r="F69"/>
      <c r="G69"/>
      <c r="H69"/>
    </row>
    <row r="70" spans="1:8" x14ac:dyDescent="0.25">
      <c r="A70" t="s">
        <v>99</v>
      </c>
      <c r="C70" t="s">
        <v>263</v>
      </c>
      <c r="D70">
        <v>3422.48</v>
      </c>
      <c r="E70"/>
      <c r="F70"/>
      <c r="G70"/>
      <c r="H70"/>
    </row>
    <row r="71" spans="1:8" x14ac:dyDescent="0.25">
      <c r="A71" t="s">
        <v>99</v>
      </c>
      <c r="B71" t="s">
        <v>2523</v>
      </c>
      <c r="C71" t="s">
        <v>123</v>
      </c>
      <c r="D71">
        <v>3549.99</v>
      </c>
      <c r="E71"/>
      <c r="F71"/>
      <c r="G71"/>
      <c r="H71"/>
    </row>
    <row r="72" spans="1:8" x14ac:dyDescent="0.25">
      <c r="A72" t="s">
        <v>99</v>
      </c>
      <c r="C72" t="s">
        <v>119</v>
      </c>
      <c r="D72">
        <v>557.04000000000008</v>
      </c>
      <c r="E72"/>
      <c r="F72"/>
      <c r="G72"/>
      <c r="H72"/>
    </row>
    <row r="73" spans="1:8" x14ac:dyDescent="0.25">
      <c r="A73" t="s">
        <v>99</v>
      </c>
      <c r="C73" t="s">
        <v>130</v>
      </c>
      <c r="D73">
        <v>1125</v>
      </c>
    </row>
    <row r="74" spans="1:8" x14ac:dyDescent="0.25">
      <c r="A74" t="s">
        <v>99</v>
      </c>
      <c r="C74" t="s">
        <v>121</v>
      </c>
      <c r="D74">
        <v>416.60999999999996</v>
      </c>
    </row>
    <row r="75" spans="1:8" x14ac:dyDescent="0.25">
      <c r="A75" t="s">
        <v>99</v>
      </c>
      <c r="C75" t="s">
        <v>117</v>
      </c>
      <c r="D75">
        <v>5255.64</v>
      </c>
    </row>
    <row r="76" spans="1:8" x14ac:dyDescent="0.25">
      <c r="A76" t="s">
        <v>99</v>
      </c>
      <c r="C76" t="s">
        <v>125</v>
      </c>
      <c r="D76">
        <v>192.09</v>
      </c>
    </row>
    <row r="77" spans="1:8" x14ac:dyDescent="0.25">
      <c r="A77" t="s">
        <v>99</v>
      </c>
      <c r="C77" t="s">
        <v>127</v>
      </c>
      <c r="D77">
        <v>1015.87</v>
      </c>
    </row>
    <row r="78" spans="1:8" x14ac:dyDescent="0.25">
      <c r="A78" t="s">
        <v>99</v>
      </c>
      <c r="B78" t="s">
        <v>2526</v>
      </c>
      <c r="C78" t="s">
        <v>987</v>
      </c>
      <c r="D78">
        <v>2212.13</v>
      </c>
    </row>
    <row r="79" spans="1:8" x14ac:dyDescent="0.25">
      <c r="A79" t="s">
        <v>190</v>
      </c>
      <c r="D79">
        <v>52950.43</v>
      </c>
    </row>
    <row r="80" spans="1:8" x14ac:dyDescent="0.25">
      <c r="A80" t="s">
        <v>139</v>
      </c>
      <c r="B80" t="s">
        <v>2522</v>
      </c>
      <c r="C80" t="s">
        <v>157</v>
      </c>
      <c r="D80">
        <v>18119.900000000001</v>
      </c>
    </row>
    <row r="81" spans="1:4" x14ac:dyDescent="0.25">
      <c r="A81" t="s">
        <v>139</v>
      </c>
      <c r="B81" t="s">
        <v>2523</v>
      </c>
      <c r="C81" t="s">
        <v>140</v>
      </c>
      <c r="D81">
        <v>7099.98</v>
      </c>
    </row>
    <row r="82" spans="1:4" x14ac:dyDescent="0.25">
      <c r="A82" t="s">
        <v>139</v>
      </c>
      <c r="C82" t="s">
        <v>163</v>
      </c>
      <c r="D82">
        <v>253.17000000000002</v>
      </c>
    </row>
    <row r="83" spans="1:4" x14ac:dyDescent="0.25">
      <c r="A83" t="s">
        <v>139</v>
      </c>
      <c r="C83" t="s">
        <v>145</v>
      </c>
      <c r="D83">
        <v>2250</v>
      </c>
    </row>
    <row r="84" spans="1:4" x14ac:dyDescent="0.25">
      <c r="A84" t="s">
        <v>139</v>
      </c>
      <c r="C84" t="s">
        <v>159</v>
      </c>
      <c r="D84">
        <v>4597.0199999999995</v>
      </c>
    </row>
    <row r="85" spans="1:4" x14ac:dyDescent="0.25">
      <c r="A85" t="s">
        <v>139</v>
      </c>
      <c r="C85" t="s">
        <v>161</v>
      </c>
      <c r="D85">
        <v>1082.5399999999997</v>
      </c>
    </row>
    <row r="86" spans="1:4" x14ac:dyDescent="0.25">
      <c r="A86" t="s">
        <v>139</v>
      </c>
      <c r="C86" t="s">
        <v>164</v>
      </c>
      <c r="D86">
        <v>87.31</v>
      </c>
    </row>
    <row r="87" spans="1:4" x14ac:dyDescent="0.25">
      <c r="A87" t="s">
        <v>139</v>
      </c>
      <c r="C87" t="s">
        <v>165</v>
      </c>
      <c r="D87">
        <v>476.57000000000005</v>
      </c>
    </row>
    <row r="88" spans="1:4" x14ac:dyDescent="0.25">
      <c r="A88" t="s">
        <v>139</v>
      </c>
      <c r="B88" t="s">
        <v>2524</v>
      </c>
      <c r="C88" t="s">
        <v>662</v>
      </c>
      <c r="D88">
        <v>2470.12</v>
      </c>
    </row>
    <row r="89" spans="1:4" x14ac:dyDescent="0.25">
      <c r="A89" t="s">
        <v>139</v>
      </c>
      <c r="B89" t="s">
        <v>2526</v>
      </c>
      <c r="C89" t="s">
        <v>987</v>
      </c>
      <c r="D89">
        <v>1588.59</v>
      </c>
    </row>
    <row r="90" spans="1:4" x14ac:dyDescent="0.25">
      <c r="A90" t="s">
        <v>193</v>
      </c>
      <c r="D90">
        <v>38025.199999999997</v>
      </c>
    </row>
    <row r="91" spans="1:4" x14ac:dyDescent="0.25">
      <c r="A91" t="s">
        <v>132</v>
      </c>
      <c r="B91" t="s">
        <v>2521</v>
      </c>
      <c r="C91" t="s">
        <v>263</v>
      </c>
      <c r="D91">
        <v>997.3</v>
      </c>
    </row>
    <row r="92" spans="1:4" x14ac:dyDescent="0.25">
      <c r="A92" t="s">
        <v>132</v>
      </c>
      <c r="B92" t="s">
        <v>2523</v>
      </c>
      <c r="C92" t="s">
        <v>119</v>
      </c>
      <c r="D92">
        <v>13.42</v>
      </c>
    </row>
    <row r="93" spans="1:4" x14ac:dyDescent="0.25">
      <c r="A93" t="s">
        <v>132</v>
      </c>
      <c r="C93" t="s">
        <v>117</v>
      </c>
      <c r="D93">
        <v>190.5</v>
      </c>
    </row>
    <row r="94" spans="1:4" x14ac:dyDescent="0.25">
      <c r="A94" t="s">
        <v>132</v>
      </c>
      <c r="C94" t="s">
        <v>125</v>
      </c>
      <c r="D94">
        <v>4.6199999999999992</v>
      </c>
    </row>
    <row r="95" spans="1:4" x14ac:dyDescent="0.25">
      <c r="A95" t="s">
        <v>132</v>
      </c>
      <c r="C95" t="s">
        <v>127</v>
      </c>
      <c r="D95">
        <v>26.220000000000002</v>
      </c>
    </row>
    <row r="96" spans="1:4" x14ac:dyDescent="0.25">
      <c r="A96" t="s">
        <v>132</v>
      </c>
      <c r="B96" t="s">
        <v>2526</v>
      </c>
      <c r="C96" t="s">
        <v>987</v>
      </c>
      <c r="D96">
        <v>53.73</v>
      </c>
    </row>
    <row r="97" spans="1:4" x14ac:dyDescent="0.25">
      <c r="A97" t="s">
        <v>191</v>
      </c>
      <c r="D97">
        <v>1285.7899999999997</v>
      </c>
    </row>
    <row r="98" spans="1:4" x14ac:dyDescent="0.25">
      <c r="A98" t="s">
        <v>188</v>
      </c>
      <c r="D98" s="104">
        <v>94133.719999999987</v>
      </c>
    </row>
    <row r="99" spans="1:4" x14ac:dyDescent="0.25">
      <c r="D99"/>
    </row>
    <row r="100" spans="1:4" x14ac:dyDescent="0.25">
      <c r="D100"/>
    </row>
    <row r="101" spans="1:4" x14ac:dyDescent="0.25">
      <c r="D101"/>
    </row>
    <row r="102" spans="1:4" x14ac:dyDescent="0.25">
      <c r="D102"/>
    </row>
    <row r="103" spans="1:4" x14ac:dyDescent="0.25">
      <c r="D103"/>
    </row>
    <row r="104" spans="1:4" x14ac:dyDescent="0.25">
      <c r="D104"/>
    </row>
    <row r="105" spans="1:4" x14ac:dyDescent="0.25">
      <c r="D105"/>
    </row>
    <row r="106" spans="1:4" x14ac:dyDescent="0.25">
      <c r="D106"/>
    </row>
    <row r="107" spans="1:4" x14ac:dyDescent="0.25">
      <c r="D107"/>
    </row>
    <row r="108" spans="1:4" x14ac:dyDescent="0.25">
      <c r="D108"/>
    </row>
    <row r="109" spans="1:4" x14ac:dyDescent="0.25">
      <c r="D109"/>
    </row>
    <row r="110" spans="1:4" x14ac:dyDescent="0.25">
      <c r="D110"/>
    </row>
    <row r="111" spans="1:4" x14ac:dyDescent="0.25">
      <c r="D111"/>
    </row>
  </sheetData>
  <pageMargins left="0.7" right="0.7" top="0.75" bottom="0.75" header="0.3" footer="0.3"/>
  <pageSetup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20F6-282E-456E-8C52-7A3856DA7D67}">
  <sheetPr>
    <tabColor rgb="FFFFC000"/>
  </sheetPr>
  <dimension ref="A1:AW696"/>
  <sheetViews>
    <sheetView topLeftCell="A670" workbookViewId="0">
      <selection activeCell="M694" sqref="M694"/>
    </sheetView>
  </sheetViews>
  <sheetFormatPr defaultColWidth="8.85546875" defaultRowHeight="15" x14ac:dyDescent="0.25"/>
  <cols>
    <col min="11" max="11" width="14" bestFit="1" customWidth="1"/>
    <col min="13" max="13" width="11.42578125" style="83" bestFit="1" customWidth="1"/>
    <col min="22" max="22" width="8.85546875" customWidth="1"/>
    <col min="27" max="27" width="12.140625" bestFit="1" customWidth="1"/>
    <col min="28" max="28" width="12.42578125" customWidth="1"/>
  </cols>
  <sheetData>
    <row r="1" spans="1:37" x14ac:dyDescent="0.25">
      <c r="I1" s="84" t="s">
        <v>2625</v>
      </c>
      <c r="J1" s="84" t="s">
        <v>2626</v>
      </c>
      <c r="K1" s="84"/>
      <c r="L1" s="82"/>
      <c r="M1" s="100"/>
    </row>
    <row r="3" spans="1:37" ht="38.25" x14ac:dyDescent="0.25">
      <c r="A3" s="61" t="s">
        <v>229</v>
      </c>
      <c r="B3" s="62" t="s">
        <v>230</v>
      </c>
      <c r="C3" s="61" t="s">
        <v>231</v>
      </c>
      <c r="D3" s="61" t="s">
        <v>232</v>
      </c>
      <c r="E3" s="62" t="s">
        <v>233</v>
      </c>
      <c r="F3" s="62" t="s">
        <v>72</v>
      </c>
      <c r="G3" s="62" t="s">
        <v>234</v>
      </c>
      <c r="H3" s="62" t="s">
        <v>235</v>
      </c>
      <c r="I3" s="62" t="s">
        <v>236</v>
      </c>
      <c r="J3" s="61" t="s">
        <v>237</v>
      </c>
      <c r="K3" s="62" t="s">
        <v>81</v>
      </c>
      <c r="L3" s="61" t="s">
        <v>238</v>
      </c>
      <c r="M3" s="101" t="s">
        <v>239</v>
      </c>
      <c r="N3" s="62" t="s">
        <v>71</v>
      </c>
      <c r="O3" s="61" t="s">
        <v>240</v>
      </c>
      <c r="P3" s="61" t="s">
        <v>241</v>
      </c>
      <c r="Q3" s="62" t="s">
        <v>242</v>
      </c>
      <c r="R3" s="62" t="s">
        <v>76</v>
      </c>
      <c r="S3" s="62" t="s">
        <v>243</v>
      </c>
      <c r="T3" s="62" t="s">
        <v>75</v>
      </c>
      <c r="U3" s="62" t="s">
        <v>77</v>
      </c>
      <c r="V3" s="61" t="s">
        <v>232</v>
      </c>
      <c r="W3" s="61" t="s">
        <v>244</v>
      </c>
      <c r="X3" s="62" t="s">
        <v>245</v>
      </c>
      <c r="Y3" s="61" t="s">
        <v>246</v>
      </c>
      <c r="Z3" s="62" t="s">
        <v>247</v>
      </c>
      <c r="AA3" s="62" t="s">
        <v>248</v>
      </c>
      <c r="AB3" s="62" t="s">
        <v>249</v>
      </c>
      <c r="AC3" s="62" t="s">
        <v>250</v>
      </c>
      <c r="AD3" s="62" t="s">
        <v>251</v>
      </c>
      <c r="AE3" s="62" t="s">
        <v>251</v>
      </c>
      <c r="AF3" s="62" t="s">
        <v>252</v>
      </c>
      <c r="AG3" s="62" t="s">
        <v>253</v>
      </c>
      <c r="AH3" s="62" t="s">
        <v>254</v>
      </c>
      <c r="AI3" s="67" t="s">
        <v>255</v>
      </c>
      <c r="AJ3" s="68" t="s">
        <v>256</v>
      </c>
      <c r="AK3" s="68" t="s">
        <v>257</v>
      </c>
    </row>
    <row r="4" spans="1:37" x14ac:dyDescent="0.25">
      <c r="A4" s="63">
        <v>2932887</v>
      </c>
      <c r="B4" s="63">
        <v>1786</v>
      </c>
      <c r="C4" s="63">
        <v>2023</v>
      </c>
      <c r="D4" s="63" t="s">
        <v>195</v>
      </c>
      <c r="E4" s="63">
        <v>2023</v>
      </c>
      <c r="F4" s="63" t="s">
        <v>94</v>
      </c>
      <c r="G4" s="63">
        <v>795</v>
      </c>
      <c r="H4" s="63">
        <v>795</v>
      </c>
      <c r="I4" s="63">
        <v>9600317623</v>
      </c>
      <c r="J4" s="63">
        <v>1</v>
      </c>
      <c r="K4" s="64">
        <v>44773</v>
      </c>
      <c r="L4" s="63" t="s">
        <v>196</v>
      </c>
      <c r="M4" s="65">
        <v>7686.33</v>
      </c>
      <c r="N4" s="63">
        <v>201988</v>
      </c>
      <c r="O4" s="63" t="s">
        <v>197</v>
      </c>
      <c r="P4" s="63" t="s">
        <v>97</v>
      </c>
      <c r="Q4" s="63">
        <v>110000</v>
      </c>
      <c r="R4" s="63">
        <v>110001</v>
      </c>
      <c r="S4" s="63" t="s">
        <v>96</v>
      </c>
      <c r="T4" s="63">
        <v>1465801</v>
      </c>
      <c r="U4" s="63">
        <v>1465801</v>
      </c>
      <c r="V4" s="63" t="s">
        <v>199</v>
      </c>
      <c r="W4" s="63" t="s">
        <v>200</v>
      </c>
      <c r="X4" s="63">
        <v>110001</v>
      </c>
      <c r="Y4" s="63" t="s">
        <v>201</v>
      </c>
      <c r="Z4" s="63" t="s">
        <v>202</v>
      </c>
      <c r="AA4" s="64">
        <v>44774</v>
      </c>
      <c r="AB4" s="66">
        <v>0.45458333333333001</v>
      </c>
      <c r="AC4" s="63" t="s">
        <v>202</v>
      </c>
      <c r="AD4" s="63" t="s">
        <v>202</v>
      </c>
      <c r="AE4" s="63" t="s">
        <v>202</v>
      </c>
      <c r="AF4" s="63" t="s">
        <v>203</v>
      </c>
      <c r="AG4" s="63" t="s">
        <v>202</v>
      </c>
      <c r="AH4" s="63" t="s">
        <v>204</v>
      </c>
      <c r="AI4" t="str">
        <f t="shared" ref="AI4:AI67" si="0">LEFT(R4,1)&amp;"000"</f>
        <v>1000</v>
      </c>
      <c r="AJ4" t="s">
        <v>132</v>
      </c>
      <c r="AK4" t="s">
        <v>100</v>
      </c>
    </row>
    <row r="5" spans="1:37" x14ac:dyDescent="0.25">
      <c r="A5" s="63">
        <v>2932952</v>
      </c>
      <c r="B5" s="63">
        <v>4063</v>
      </c>
      <c r="C5" s="63">
        <v>2023</v>
      </c>
      <c r="D5" s="63" t="s">
        <v>195</v>
      </c>
      <c r="E5" s="63">
        <v>2023</v>
      </c>
      <c r="F5" s="63" t="s">
        <v>94</v>
      </c>
      <c r="G5" s="63">
        <v>99</v>
      </c>
      <c r="H5" s="63">
        <v>99</v>
      </c>
      <c r="I5" s="63">
        <v>9600317680</v>
      </c>
      <c r="J5" s="63">
        <v>1</v>
      </c>
      <c r="K5" s="64">
        <v>44773</v>
      </c>
      <c r="L5" s="63" t="s">
        <v>196</v>
      </c>
      <c r="M5" s="65">
        <v>7745.04</v>
      </c>
      <c r="N5" s="63">
        <v>201988</v>
      </c>
      <c r="O5" s="63" t="s">
        <v>197</v>
      </c>
      <c r="P5" s="63" t="s">
        <v>97</v>
      </c>
      <c r="Q5" s="63">
        <v>110000</v>
      </c>
      <c r="R5" s="63">
        <v>110001</v>
      </c>
      <c r="S5" s="63" t="s">
        <v>96</v>
      </c>
      <c r="T5" s="63">
        <v>1401401</v>
      </c>
      <c r="U5" s="63">
        <v>1401401</v>
      </c>
      <c r="V5" s="63" t="s">
        <v>199</v>
      </c>
      <c r="W5" s="63" t="s">
        <v>200</v>
      </c>
      <c r="X5" s="63">
        <v>110001</v>
      </c>
      <c r="Y5" s="63" t="s">
        <v>201</v>
      </c>
      <c r="Z5" s="63" t="s">
        <v>202</v>
      </c>
      <c r="AA5" s="64">
        <v>44774</v>
      </c>
      <c r="AB5" s="66">
        <v>0.46086805555555999</v>
      </c>
      <c r="AC5" s="63" t="s">
        <v>202</v>
      </c>
      <c r="AD5" s="63" t="s">
        <v>202</v>
      </c>
      <c r="AE5" s="63" t="s">
        <v>202</v>
      </c>
      <c r="AF5" s="63" t="s">
        <v>203</v>
      </c>
      <c r="AG5" s="63" t="s">
        <v>202</v>
      </c>
      <c r="AH5" s="63" t="s">
        <v>204</v>
      </c>
      <c r="AI5" t="str">
        <f t="shared" si="0"/>
        <v>1000</v>
      </c>
      <c r="AJ5" t="s">
        <v>99</v>
      </c>
      <c r="AK5" t="s">
        <v>100</v>
      </c>
    </row>
    <row r="6" spans="1:37" x14ac:dyDescent="0.25">
      <c r="A6" s="63">
        <v>2933720</v>
      </c>
      <c r="B6" s="63">
        <v>2350</v>
      </c>
      <c r="C6" s="63">
        <v>2023</v>
      </c>
      <c r="D6" s="63" t="s">
        <v>195</v>
      </c>
      <c r="E6" s="63">
        <v>2023</v>
      </c>
      <c r="F6" s="63" t="s">
        <v>94</v>
      </c>
      <c r="G6" s="63">
        <v>368</v>
      </c>
      <c r="H6" s="63">
        <v>368</v>
      </c>
      <c r="I6" s="63">
        <v>9600318188</v>
      </c>
      <c r="J6" s="63">
        <v>1</v>
      </c>
      <c r="K6" s="64">
        <v>44773</v>
      </c>
      <c r="L6" s="63" t="s">
        <v>196</v>
      </c>
      <c r="M6" s="65">
        <v>-10.49</v>
      </c>
      <c r="N6" s="63">
        <v>201988</v>
      </c>
      <c r="O6" s="63" t="s">
        <v>197</v>
      </c>
      <c r="P6" s="63" t="s">
        <v>97</v>
      </c>
      <c r="Q6" s="63">
        <v>110000</v>
      </c>
      <c r="R6" s="63">
        <v>110005</v>
      </c>
      <c r="S6" s="63" t="s">
        <v>96</v>
      </c>
      <c r="T6" s="63">
        <v>1401401</v>
      </c>
      <c r="U6" s="63">
        <v>1401401</v>
      </c>
      <c r="V6" s="63" t="s">
        <v>199</v>
      </c>
      <c r="W6" s="63" t="s">
        <v>200</v>
      </c>
      <c r="X6" s="63">
        <v>110005</v>
      </c>
      <c r="Y6" s="63" t="s">
        <v>201</v>
      </c>
      <c r="Z6" s="63" t="s">
        <v>202</v>
      </c>
      <c r="AA6" s="64">
        <v>44781</v>
      </c>
      <c r="AB6" s="66">
        <v>0.67315972222221998</v>
      </c>
      <c r="AC6" s="63" t="s">
        <v>202</v>
      </c>
      <c r="AD6" s="63" t="s">
        <v>202</v>
      </c>
      <c r="AE6" s="63" t="s">
        <v>202</v>
      </c>
      <c r="AF6" s="63" t="s">
        <v>203</v>
      </c>
      <c r="AG6" s="63" t="s">
        <v>202</v>
      </c>
      <c r="AH6" s="63" t="s">
        <v>204</v>
      </c>
      <c r="AI6" t="str">
        <f t="shared" si="0"/>
        <v>1000</v>
      </c>
      <c r="AJ6" t="s">
        <v>99</v>
      </c>
      <c r="AK6" t="s">
        <v>109</v>
      </c>
    </row>
    <row r="7" spans="1:37" x14ac:dyDescent="0.25">
      <c r="A7" s="63">
        <v>2936722</v>
      </c>
      <c r="B7" s="63">
        <v>807</v>
      </c>
      <c r="C7" s="63">
        <v>2023</v>
      </c>
      <c r="D7" s="63" t="s">
        <v>195</v>
      </c>
      <c r="E7" s="63">
        <v>2023</v>
      </c>
      <c r="F7" s="63" t="s">
        <v>94</v>
      </c>
      <c r="G7" s="63">
        <v>807</v>
      </c>
      <c r="H7" s="63">
        <v>807</v>
      </c>
      <c r="I7" s="63">
        <v>9600318098</v>
      </c>
      <c r="J7" s="63">
        <v>1</v>
      </c>
      <c r="K7" s="64">
        <v>44773</v>
      </c>
      <c r="L7" s="63" t="s">
        <v>196</v>
      </c>
      <c r="M7" s="65">
        <v>-119.07</v>
      </c>
      <c r="N7" s="63">
        <v>201988</v>
      </c>
      <c r="O7" s="63" t="s">
        <v>197</v>
      </c>
      <c r="P7" s="63" t="s">
        <v>97</v>
      </c>
      <c r="Q7" s="63">
        <v>110000</v>
      </c>
      <c r="R7" s="63">
        <v>110005</v>
      </c>
      <c r="S7" s="63" t="s">
        <v>96</v>
      </c>
      <c r="T7" s="63">
        <v>1401401</v>
      </c>
      <c r="U7" s="63">
        <v>1401401</v>
      </c>
      <c r="V7" s="63" t="s">
        <v>199</v>
      </c>
      <c r="W7" s="63" t="s">
        <v>200</v>
      </c>
      <c r="X7" s="63">
        <v>110005</v>
      </c>
      <c r="Y7" s="63" t="s">
        <v>201</v>
      </c>
      <c r="Z7" s="63" t="s">
        <v>202</v>
      </c>
      <c r="AA7" s="64">
        <v>44777</v>
      </c>
      <c r="AB7" s="66">
        <v>0.50277777777777999</v>
      </c>
      <c r="AC7" s="63" t="s">
        <v>202</v>
      </c>
      <c r="AD7" s="63" t="s">
        <v>202</v>
      </c>
      <c r="AE7" s="63" t="s">
        <v>202</v>
      </c>
      <c r="AF7" s="63" t="s">
        <v>203</v>
      </c>
      <c r="AG7" s="63" t="s">
        <v>202</v>
      </c>
      <c r="AH7" s="63" t="s">
        <v>204</v>
      </c>
      <c r="AI7" t="str">
        <f t="shared" si="0"/>
        <v>1000</v>
      </c>
      <c r="AJ7" t="s">
        <v>99</v>
      </c>
      <c r="AK7" t="s">
        <v>109</v>
      </c>
    </row>
    <row r="8" spans="1:37" x14ac:dyDescent="0.25">
      <c r="A8" s="63">
        <v>2932887</v>
      </c>
      <c r="B8" s="63">
        <v>1798</v>
      </c>
      <c r="C8" s="63">
        <v>2023</v>
      </c>
      <c r="D8" s="63" t="s">
        <v>195</v>
      </c>
      <c r="E8" s="63">
        <v>2023</v>
      </c>
      <c r="F8" s="63" t="s">
        <v>94</v>
      </c>
      <c r="G8" s="63">
        <v>807</v>
      </c>
      <c r="H8" s="63">
        <v>807</v>
      </c>
      <c r="I8" s="63">
        <v>9600317623</v>
      </c>
      <c r="J8" s="63">
        <v>1</v>
      </c>
      <c r="K8" s="64">
        <v>44773</v>
      </c>
      <c r="L8" s="63" t="s">
        <v>196</v>
      </c>
      <c r="M8" s="65">
        <v>1468.08</v>
      </c>
      <c r="N8" s="63">
        <v>201988</v>
      </c>
      <c r="O8" s="63" t="s">
        <v>197</v>
      </c>
      <c r="P8" s="63" t="s">
        <v>97</v>
      </c>
      <c r="Q8" s="63">
        <v>310000</v>
      </c>
      <c r="R8" s="63">
        <v>310101</v>
      </c>
      <c r="S8" s="63" t="s">
        <v>96</v>
      </c>
      <c r="T8" s="63">
        <v>1465801</v>
      </c>
      <c r="U8" s="63">
        <v>1465801</v>
      </c>
      <c r="V8" s="63" t="s">
        <v>199</v>
      </c>
      <c r="W8" s="63" t="s">
        <v>200</v>
      </c>
      <c r="X8" s="63">
        <v>310101</v>
      </c>
      <c r="Y8" s="63" t="s">
        <v>201</v>
      </c>
      <c r="Z8" s="63" t="s">
        <v>202</v>
      </c>
      <c r="AA8" s="64">
        <v>44774</v>
      </c>
      <c r="AB8" s="66">
        <v>0.45458333333333001</v>
      </c>
      <c r="AC8" s="63" t="s">
        <v>202</v>
      </c>
      <c r="AD8" s="63" t="s">
        <v>202</v>
      </c>
      <c r="AE8" s="63" t="s">
        <v>202</v>
      </c>
      <c r="AF8" s="63" t="s">
        <v>203</v>
      </c>
      <c r="AG8" s="63" t="s">
        <v>202</v>
      </c>
      <c r="AH8" s="63" t="s">
        <v>204</v>
      </c>
      <c r="AI8" t="str">
        <f t="shared" si="0"/>
        <v>3000</v>
      </c>
      <c r="AJ8" t="s">
        <v>132</v>
      </c>
      <c r="AK8" t="s">
        <v>117</v>
      </c>
    </row>
    <row r="9" spans="1:37" x14ac:dyDescent="0.25">
      <c r="A9" s="63">
        <v>2932952</v>
      </c>
      <c r="B9" s="63">
        <v>4477</v>
      </c>
      <c r="C9" s="63">
        <v>2023</v>
      </c>
      <c r="D9" s="63" t="s">
        <v>195</v>
      </c>
      <c r="E9" s="63">
        <v>2023</v>
      </c>
      <c r="F9" s="63" t="s">
        <v>94</v>
      </c>
      <c r="G9" s="63">
        <v>513</v>
      </c>
      <c r="H9" s="63">
        <v>513</v>
      </c>
      <c r="I9" s="63">
        <v>9600317680</v>
      </c>
      <c r="J9" s="63">
        <v>1</v>
      </c>
      <c r="K9" s="64">
        <v>44773</v>
      </c>
      <c r="L9" s="63" t="s">
        <v>196</v>
      </c>
      <c r="M9" s="65">
        <v>1479.3</v>
      </c>
      <c r="N9" s="63">
        <v>201988</v>
      </c>
      <c r="O9" s="63" t="s">
        <v>197</v>
      </c>
      <c r="P9" s="63" t="s">
        <v>97</v>
      </c>
      <c r="Q9" s="63">
        <v>310000</v>
      </c>
      <c r="R9" s="63">
        <v>310101</v>
      </c>
      <c r="S9" s="63" t="s">
        <v>96</v>
      </c>
      <c r="T9" s="63">
        <v>1401401</v>
      </c>
      <c r="U9" s="63">
        <v>1401401</v>
      </c>
      <c r="V9" s="63" t="s">
        <v>199</v>
      </c>
      <c r="W9" s="63" t="s">
        <v>200</v>
      </c>
      <c r="X9" s="63">
        <v>310101</v>
      </c>
      <c r="Y9" s="63" t="s">
        <v>201</v>
      </c>
      <c r="Z9" s="63" t="s">
        <v>202</v>
      </c>
      <c r="AA9" s="64">
        <v>44774</v>
      </c>
      <c r="AB9" s="66">
        <v>0.46086805555555999</v>
      </c>
      <c r="AC9" s="63" t="s">
        <v>202</v>
      </c>
      <c r="AD9" s="63" t="s">
        <v>202</v>
      </c>
      <c r="AE9" s="63" t="s">
        <v>202</v>
      </c>
      <c r="AF9" s="63" t="s">
        <v>203</v>
      </c>
      <c r="AG9" s="63" t="s">
        <v>202</v>
      </c>
      <c r="AH9" s="63" t="s">
        <v>204</v>
      </c>
      <c r="AI9" t="str">
        <f t="shared" si="0"/>
        <v>3000</v>
      </c>
      <c r="AJ9" t="s">
        <v>99</v>
      </c>
      <c r="AK9" t="s">
        <v>117</v>
      </c>
    </row>
    <row r="10" spans="1:37" x14ac:dyDescent="0.25">
      <c r="A10" s="63">
        <v>2930389</v>
      </c>
      <c r="B10" s="63">
        <v>3485</v>
      </c>
      <c r="C10" s="63">
        <v>2023</v>
      </c>
      <c r="D10" s="63" t="s">
        <v>195</v>
      </c>
      <c r="E10" s="63">
        <v>2023</v>
      </c>
      <c r="F10" s="63" t="s">
        <v>94</v>
      </c>
      <c r="G10" s="63">
        <v>512</v>
      </c>
      <c r="H10" s="63">
        <v>512</v>
      </c>
      <c r="I10" s="63">
        <v>9600317733</v>
      </c>
      <c r="J10" s="63">
        <v>1</v>
      </c>
      <c r="K10" s="64">
        <v>44773</v>
      </c>
      <c r="L10" s="63" t="s">
        <v>196</v>
      </c>
      <c r="M10" s="65">
        <v>-0.33</v>
      </c>
      <c r="N10" s="63">
        <v>201988</v>
      </c>
      <c r="O10" s="63" t="s">
        <v>197</v>
      </c>
      <c r="P10" s="63" t="s">
        <v>97</v>
      </c>
      <c r="Q10" s="63">
        <v>330000</v>
      </c>
      <c r="R10" s="63">
        <v>330102</v>
      </c>
      <c r="S10" s="63" t="s">
        <v>96</v>
      </c>
      <c r="T10" s="63">
        <v>1728801</v>
      </c>
      <c r="U10" s="63">
        <v>1728801</v>
      </c>
      <c r="V10" s="63" t="s">
        <v>199</v>
      </c>
      <c r="W10" s="63" t="s">
        <v>200</v>
      </c>
      <c r="X10" s="63">
        <v>330102</v>
      </c>
      <c r="Y10" s="63" t="s">
        <v>201</v>
      </c>
      <c r="Z10" s="63" t="s">
        <v>202</v>
      </c>
      <c r="AA10" s="64">
        <v>44774</v>
      </c>
      <c r="AB10" s="66">
        <v>0.46510416666666998</v>
      </c>
      <c r="AC10" s="63" t="s">
        <v>202</v>
      </c>
      <c r="AD10" s="63" t="s">
        <v>202</v>
      </c>
      <c r="AE10" s="63" t="s">
        <v>202</v>
      </c>
      <c r="AF10" s="63" t="s">
        <v>203</v>
      </c>
      <c r="AG10" s="63" t="s">
        <v>202</v>
      </c>
      <c r="AH10" s="63" t="s">
        <v>204</v>
      </c>
      <c r="AI10" t="str">
        <f t="shared" si="0"/>
        <v>3000</v>
      </c>
      <c r="AJ10" t="s">
        <v>136</v>
      </c>
      <c r="AK10" t="s">
        <v>119</v>
      </c>
    </row>
    <row r="11" spans="1:37" x14ac:dyDescent="0.25">
      <c r="A11" s="63">
        <v>2932887</v>
      </c>
      <c r="B11" s="63">
        <v>1795</v>
      </c>
      <c r="C11" s="63">
        <v>2023</v>
      </c>
      <c r="D11" s="63" t="s">
        <v>195</v>
      </c>
      <c r="E11" s="63">
        <v>2023</v>
      </c>
      <c r="F11" s="63" t="s">
        <v>94</v>
      </c>
      <c r="G11" s="63">
        <v>804</v>
      </c>
      <c r="H11" s="63">
        <v>804</v>
      </c>
      <c r="I11" s="63">
        <v>9600317623</v>
      </c>
      <c r="J11" s="63">
        <v>1</v>
      </c>
      <c r="K11" s="64">
        <v>44773</v>
      </c>
      <c r="L11" s="63" t="s">
        <v>196</v>
      </c>
      <c r="M11" s="65">
        <v>111.44</v>
      </c>
      <c r="N11" s="63">
        <v>201988</v>
      </c>
      <c r="O11" s="63" t="s">
        <v>197</v>
      </c>
      <c r="P11" s="63" t="s">
        <v>97</v>
      </c>
      <c r="Q11" s="63">
        <v>330000</v>
      </c>
      <c r="R11" s="63">
        <v>330102</v>
      </c>
      <c r="S11" s="63" t="s">
        <v>96</v>
      </c>
      <c r="T11" s="63">
        <v>1465801</v>
      </c>
      <c r="U11" s="63">
        <v>1465801</v>
      </c>
      <c r="V11" s="63" t="s">
        <v>199</v>
      </c>
      <c r="W11" s="63" t="s">
        <v>200</v>
      </c>
      <c r="X11" s="63">
        <v>330102</v>
      </c>
      <c r="Y11" s="63" t="s">
        <v>201</v>
      </c>
      <c r="Z11" s="63" t="s">
        <v>202</v>
      </c>
      <c r="AA11" s="64">
        <v>44774</v>
      </c>
      <c r="AB11" s="66">
        <v>0.45458333333333001</v>
      </c>
      <c r="AC11" s="63" t="s">
        <v>202</v>
      </c>
      <c r="AD11" s="63" t="s">
        <v>202</v>
      </c>
      <c r="AE11" s="63" t="s">
        <v>202</v>
      </c>
      <c r="AF11" s="63" t="s">
        <v>203</v>
      </c>
      <c r="AG11" s="63" t="s">
        <v>202</v>
      </c>
      <c r="AH11" s="63" t="s">
        <v>204</v>
      </c>
      <c r="AI11" t="str">
        <f t="shared" si="0"/>
        <v>3000</v>
      </c>
      <c r="AJ11" t="s">
        <v>132</v>
      </c>
      <c r="AK11" t="s">
        <v>119</v>
      </c>
    </row>
    <row r="12" spans="1:37" x14ac:dyDescent="0.25">
      <c r="A12" s="63">
        <v>2932915</v>
      </c>
      <c r="B12" s="63">
        <v>9257</v>
      </c>
      <c r="C12" s="63">
        <v>2023</v>
      </c>
      <c r="D12" s="63" t="s">
        <v>195</v>
      </c>
      <c r="E12" s="63">
        <v>2023</v>
      </c>
      <c r="F12" s="63" t="s">
        <v>94</v>
      </c>
      <c r="G12" s="63">
        <v>338</v>
      </c>
      <c r="H12" s="63">
        <v>338</v>
      </c>
      <c r="I12" s="63">
        <v>9600317664</v>
      </c>
      <c r="J12" s="63">
        <v>1</v>
      </c>
      <c r="K12" s="64">
        <v>44773</v>
      </c>
      <c r="L12" s="63" t="s">
        <v>196</v>
      </c>
      <c r="M12" s="65">
        <v>-0.1</v>
      </c>
      <c r="N12" s="63">
        <v>201988</v>
      </c>
      <c r="O12" s="63" t="s">
        <v>197</v>
      </c>
      <c r="P12" s="63" t="s">
        <v>97</v>
      </c>
      <c r="Q12" s="63">
        <v>330000</v>
      </c>
      <c r="R12" s="63">
        <v>330102</v>
      </c>
      <c r="S12" s="63" t="s">
        <v>146</v>
      </c>
      <c r="T12" s="63">
        <v>1465801</v>
      </c>
      <c r="U12" s="63">
        <v>1465801</v>
      </c>
      <c r="V12" s="63" t="s">
        <v>199</v>
      </c>
      <c r="W12" s="63" t="s">
        <v>200</v>
      </c>
      <c r="X12" s="63">
        <v>330102</v>
      </c>
      <c r="Y12" s="63" t="s">
        <v>201</v>
      </c>
      <c r="Z12" s="63" t="s">
        <v>202</v>
      </c>
      <c r="AA12" s="64">
        <v>44774</v>
      </c>
      <c r="AB12" s="66">
        <v>0.45819444444444002</v>
      </c>
      <c r="AC12" s="63" t="s">
        <v>202</v>
      </c>
      <c r="AD12" s="63" t="s">
        <v>202</v>
      </c>
      <c r="AE12" s="63" t="s">
        <v>202</v>
      </c>
      <c r="AF12" s="63" t="s">
        <v>203</v>
      </c>
      <c r="AG12" s="63" t="s">
        <v>202</v>
      </c>
      <c r="AH12" s="63" t="s">
        <v>204</v>
      </c>
      <c r="AI12" t="str">
        <f t="shared" si="0"/>
        <v>3000</v>
      </c>
      <c r="AJ12" t="s">
        <v>132</v>
      </c>
      <c r="AK12" t="s">
        <v>119</v>
      </c>
    </row>
    <row r="13" spans="1:37" x14ac:dyDescent="0.25">
      <c r="A13" s="63">
        <v>2932946</v>
      </c>
      <c r="B13" s="63">
        <v>9388</v>
      </c>
      <c r="C13" s="63">
        <v>2023</v>
      </c>
      <c r="D13" s="63" t="s">
        <v>195</v>
      </c>
      <c r="E13" s="63">
        <v>2023</v>
      </c>
      <c r="F13" s="63" t="s">
        <v>94</v>
      </c>
      <c r="G13" s="63">
        <v>469</v>
      </c>
      <c r="H13" s="63">
        <v>469</v>
      </c>
      <c r="I13" s="63">
        <v>9600317771</v>
      </c>
      <c r="J13" s="63">
        <v>1</v>
      </c>
      <c r="K13" s="64">
        <v>44773</v>
      </c>
      <c r="L13" s="63" t="s">
        <v>196</v>
      </c>
      <c r="M13" s="65">
        <v>0.14000000000000001</v>
      </c>
      <c r="N13" s="63">
        <v>201988</v>
      </c>
      <c r="O13" s="63" t="s">
        <v>197</v>
      </c>
      <c r="P13" s="63" t="s">
        <v>97</v>
      </c>
      <c r="Q13" s="63">
        <v>330000</v>
      </c>
      <c r="R13" s="63">
        <v>330102</v>
      </c>
      <c r="S13" s="63" t="s">
        <v>96</v>
      </c>
      <c r="T13" s="63">
        <v>1478601</v>
      </c>
      <c r="U13" s="63">
        <v>1478601</v>
      </c>
      <c r="V13" s="63" t="s">
        <v>199</v>
      </c>
      <c r="W13" s="63" t="s">
        <v>200</v>
      </c>
      <c r="X13" s="63">
        <v>330102</v>
      </c>
      <c r="Y13" s="63" t="s">
        <v>201</v>
      </c>
      <c r="Z13" s="63" t="s">
        <v>202</v>
      </c>
      <c r="AA13" s="64">
        <v>44774</v>
      </c>
      <c r="AB13" s="66">
        <v>0.46784722222222003</v>
      </c>
      <c r="AC13" s="63" t="s">
        <v>202</v>
      </c>
      <c r="AD13" s="63" t="s">
        <v>202</v>
      </c>
      <c r="AE13" s="63" t="s">
        <v>202</v>
      </c>
      <c r="AF13" s="63" t="s">
        <v>203</v>
      </c>
      <c r="AG13" s="63" t="s">
        <v>202</v>
      </c>
      <c r="AH13" s="63" t="s">
        <v>204</v>
      </c>
      <c r="AI13" t="str">
        <f t="shared" si="0"/>
        <v>3000</v>
      </c>
      <c r="AJ13" t="s">
        <v>134</v>
      </c>
      <c r="AK13" t="s">
        <v>119</v>
      </c>
    </row>
    <row r="14" spans="1:37" x14ac:dyDescent="0.25">
      <c r="A14" s="63">
        <v>2932952</v>
      </c>
      <c r="B14" s="63">
        <v>4476</v>
      </c>
      <c r="C14" s="63">
        <v>2023</v>
      </c>
      <c r="D14" s="63" t="s">
        <v>195</v>
      </c>
      <c r="E14" s="63">
        <v>2023</v>
      </c>
      <c r="F14" s="63" t="s">
        <v>94</v>
      </c>
      <c r="G14" s="63">
        <v>512</v>
      </c>
      <c r="H14" s="63">
        <v>512</v>
      </c>
      <c r="I14" s="63">
        <v>9600317680</v>
      </c>
      <c r="J14" s="63">
        <v>1</v>
      </c>
      <c r="K14" s="64">
        <v>44773</v>
      </c>
      <c r="L14" s="63" t="s">
        <v>196</v>
      </c>
      <c r="M14" s="65">
        <v>112.3</v>
      </c>
      <c r="N14" s="63">
        <v>201988</v>
      </c>
      <c r="O14" s="63" t="s">
        <v>197</v>
      </c>
      <c r="P14" s="63" t="s">
        <v>97</v>
      </c>
      <c r="Q14" s="63">
        <v>330000</v>
      </c>
      <c r="R14" s="63">
        <v>330102</v>
      </c>
      <c r="S14" s="63" t="s">
        <v>96</v>
      </c>
      <c r="T14" s="63">
        <v>1401401</v>
      </c>
      <c r="U14" s="63">
        <v>1401401</v>
      </c>
      <c r="V14" s="63" t="s">
        <v>199</v>
      </c>
      <c r="W14" s="63" t="s">
        <v>200</v>
      </c>
      <c r="X14" s="63">
        <v>330102</v>
      </c>
      <c r="Y14" s="63" t="s">
        <v>201</v>
      </c>
      <c r="Z14" s="63" t="s">
        <v>202</v>
      </c>
      <c r="AA14" s="64">
        <v>44774</v>
      </c>
      <c r="AB14" s="66">
        <v>0.46086805555555999</v>
      </c>
      <c r="AC14" s="63" t="s">
        <v>202</v>
      </c>
      <c r="AD14" s="63" t="s">
        <v>202</v>
      </c>
      <c r="AE14" s="63" t="s">
        <v>202</v>
      </c>
      <c r="AF14" s="63" t="s">
        <v>203</v>
      </c>
      <c r="AG14" s="63" t="s">
        <v>202</v>
      </c>
      <c r="AH14" s="63" t="s">
        <v>204</v>
      </c>
      <c r="AI14" t="str">
        <f t="shared" si="0"/>
        <v>3000</v>
      </c>
      <c r="AJ14" t="s">
        <v>99</v>
      </c>
      <c r="AK14" t="s">
        <v>119</v>
      </c>
    </row>
    <row r="15" spans="1:37" x14ac:dyDescent="0.25">
      <c r="A15" s="63">
        <v>2933720</v>
      </c>
      <c r="B15" s="63">
        <v>2345</v>
      </c>
      <c r="C15" s="63">
        <v>2023</v>
      </c>
      <c r="D15" s="63" t="s">
        <v>195</v>
      </c>
      <c r="E15" s="63">
        <v>2023</v>
      </c>
      <c r="F15" s="63" t="s">
        <v>94</v>
      </c>
      <c r="G15" s="63">
        <v>363</v>
      </c>
      <c r="H15" s="63">
        <v>363</v>
      </c>
      <c r="I15" s="63">
        <v>9600318188</v>
      </c>
      <c r="J15" s="63">
        <v>1</v>
      </c>
      <c r="K15" s="64">
        <v>44773</v>
      </c>
      <c r="L15" s="63" t="s">
        <v>196</v>
      </c>
      <c r="M15" s="65">
        <v>-0.4</v>
      </c>
      <c r="N15" s="63">
        <v>201988</v>
      </c>
      <c r="O15" s="63" t="s">
        <v>197</v>
      </c>
      <c r="P15" s="63" t="s">
        <v>97</v>
      </c>
      <c r="Q15" s="63">
        <v>330000</v>
      </c>
      <c r="R15" s="63">
        <v>330103</v>
      </c>
      <c r="S15" s="63" t="s">
        <v>96</v>
      </c>
      <c r="T15" s="63">
        <v>1401401</v>
      </c>
      <c r="U15" s="63">
        <v>1401401</v>
      </c>
      <c r="V15" s="63" t="s">
        <v>199</v>
      </c>
      <c r="W15" s="63" t="s">
        <v>200</v>
      </c>
      <c r="X15" s="63">
        <v>330103</v>
      </c>
      <c r="Y15" s="63" t="s">
        <v>201</v>
      </c>
      <c r="Z15" s="63" t="s">
        <v>202</v>
      </c>
      <c r="AA15" s="64">
        <v>44781</v>
      </c>
      <c r="AB15" s="66">
        <v>0.67315972222221998</v>
      </c>
      <c r="AC15" s="63" t="s">
        <v>202</v>
      </c>
      <c r="AD15" s="63" t="s">
        <v>202</v>
      </c>
      <c r="AE15" s="63" t="s">
        <v>202</v>
      </c>
      <c r="AF15" s="63" t="s">
        <v>203</v>
      </c>
      <c r="AG15" s="63" t="s">
        <v>202</v>
      </c>
      <c r="AH15" s="63" t="s">
        <v>204</v>
      </c>
      <c r="AI15" t="str">
        <f t="shared" si="0"/>
        <v>3000</v>
      </c>
      <c r="AJ15" t="s">
        <v>99</v>
      </c>
      <c r="AK15" t="s">
        <v>121</v>
      </c>
    </row>
    <row r="16" spans="1:37" x14ac:dyDescent="0.25">
      <c r="A16" s="63">
        <v>2933720</v>
      </c>
      <c r="B16" s="63">
        <v>2347</v>
      </c>
      <c r="C16" s="63">
        <v>2023</v>
      </c>
      <c r="D16" s="63" t="s">
        <v>195</v>
      </c>
      <c r="E16" s="63">
        <v>2023</v>
      </c>
      <c r="F16" s="63" t="s">
        <v>94</v>
      </c>
      <c r="G16" s="63">
        <v>365</v>
      </c>
      <c r="H16" s="63">
        <v>365</v>
      </c>
      <c r="I16" s="63">
        <v>9600318188</v>
      </c>
      <c r="J16" s="63">
        <v>1</v>
      </c>
      <c r="K16" s="64">
        <v>44773</v>
      </c>
      <c r="L16" s="63" t="s">
        <v>196</v>
      </c>
      <c r="M16" s="65">
        <v>-0.05</v>
      </c>
      <c r="N16" s="63">
        <v>201988</v>
      </c>
      <c r="O16" s="63" t="s">
        <v>197</v>
      </c>
      <c r="P16" s="63" t="s">
        <v>97</v>
      </c>
      <c r="Q16" s="63">
        <v>330000</v>
      </c>
      <c r="R16" s="63">
        <v>330102</v>
      </c>
      <c r="S16" s="63" t="s">
        <v>96</v>
      </c>
      <c r="T16" s="63">
        <v>1401401</v>
      </c>
      <c r="U16" s="63">
        <v>1401401</v>
      </c>
      <c r="V16" s="63" t="s">
        <v>199</v>
      </c>
      <c r="W16" s="63" t="s">
        <v>200</v>
      </c>
      <c r="X16" s="63">
        <v>330102</v>
      </c>
      <c r="Y16" s="63" t="s">
        <v>201</v>
      </c>
      <c r="Z16" s="63" t="s">
        <v>202</v>
      </c>
      <c r="AA16" s="64">
        <v>44781</v>
      </c>
      <c r="AB16" s="66">
        <v>0.67315972222221998</v>
      </c>
      <c r="AC16" s="63" t="s">
        <v>202</v>
      </c>
      <c r="AD16" s="63" t="s">
        <v>202</v>
      </c>
      <c r="AE16" s="63" t="s">
        <v>202</v>
      </c>
      <c r="AF16" s="63" t="s">
        <v>203</v>
      </c>
      <c r="AG16" s="63" t="s">
        <v>202</v>
      </c>
      <c r="AH16" s="63" t="s">
        <v>204</v>
      </c>
      <c r="AI16" t="str">
        <f t="shared" si="0"/>
        <v>3000</v>
      </c>
      <c r="AJ16" t="s">
        <v>99</v>
      </c>
      <c r="AK16" t="s">
        <v>119</v>
      </c>
    </row>
    <row r="17" spans="1:37" x14ac:dyDescent="0.25">
      <c r="A17" s="63">
        <v>2936722</v>
      </c>
      <c r="B17" s="63">
        <v>804</v>
      </c>
      <c r="C17" s="63">
        <v>2023</v>
      </c>
      <c r="D17" s="63" t="s">
        <v>195</v>
      </c>
      <c r="E17" s="63">
        <v>2023</v>
      </c>
      <c r="F17" s="63" t="s">
        <v>94</v>
      </c>
      <c r="G17" s="63">
        <v>804</v>
      </c>
      <c r="H17" s="63">
        <v>804</v>
      </c>
      <c r="I17" s="63">
        <v>9600318098</v>
      </c>
      <c r="J17" s="63">
        <v>1</v>
      </c>
      <c r="K17" s="64">
        <v>44773</v>
      </c>
      <c r="L17" s="63" t="s">
        <v>196</v>
      </c>
      <c r="M17" s="65">
        <v>-2.34</v>
      </c>
      <c r="N17" s="63">
        <v>201988</v>
      </c>
      <c r="O17" s="63" t="s">
        <v>197</v>
      </c>
      <c r="P17" s="63" t="s">
        <v>97</v>
      </c>
      <c r="Q17" s="63">
        <v>330000</v>
      </c>
      <c r="R17" s="63">
        <v>330102</v>
      </c>
      <c r="S17" s="63" t="s">
        <v>96</v>
      </c>
      <c r="T17" s="63">
        <v>1401401</v>
      </c>
      <c r="U17" s="63">
        <v>1401401</v>
      </c>
      <c r="V17" s="63" t="s">
        <v>199</v>
      </c>
      <c r="W17" s="63" t="s">
        <v>200</v>
      </c>
      <c r="X17" s="63">
        <v>330102</v>
      </c>
      <c r="Y17" s="63" t="s">
        <v>201</v>
      </c>
      <c r="Z17" s="63" t="s">
        <v>202</v>
      </c>
      <c r="AA17" s="64">
        <v>44777</v>
      </c>
      <c r="AB17" s="66">
        <v>0.50277777777777999</v>
      </c>
      <c r="AC17" s="63" t="s">
        <v>202</v>
      </c>
      <c r="AD17" s="63" t="s">
        <v>202</v>
      </c>
      <c r="AE17" s="63" t="s">
        <v>202</v>
      </c>
      <c r="AF17" s="63" t="s">
        <v>203</v>
      </c>
      <c r="AG17" s="63" t="s">
        <v>202</v>
      </c>
      <c r="AH17" s="63" t="s">
        <v>204</v>
      </c>
      <c r="AI17" t="str">
        <f t="shared" si="0"/>
        <v>3000</v>
      </c>
      <c r="AJ17" t="s">
        <v>99</v>
      </c>
      <c r="AK17" t="s">
        <v>119</v>
      </c>
    </row>
    <row r="18" spans="1:37" x14ac:dyDescent="0.25">
      <c r="A18" s="63">
        <v>2936722</v>
      </c>
      <c r="B18" s="63">
        <v>802</v>
      </c>
      <c r="C18" s="63">
        <v>2023</v>
      </c>
      <c r="D18" s="63" t="s">
        <v>195</v>
      </c>
      <c r="E18" s="63">
        <v>2023</v>
      </c>
      <c r="F18" s="63" t="s">
        <v>94</v>
      </c>
      <c r="G18" s="63">
        <v>802</v>
      </c>
      <c r="H18" s="63">
        <v>802</v>
      </c>
      <c r="I18" s="63">
        <v>9600318098</v>
      </c>
      <c r="J18" s="63">
        <v>1</v>
      </c>
      <c r="K18" s="64">
        <v>44773</v>
      </c>
      <c r="L18" s="63" t="s">
        <v>196</v>
      </c>
      <c r="M18" s="65">
        <v>-4.46</v>
      </c>
      <c r="N18" s="63">
        <v>201988</v>
      </c>
      <c r="O18" s="63" t="s">
        <v>197</v>
      </c>
      <c r="P18" s="63" t="s">
        <v>97</v>
      </c>
      <c r="Q18" s="63">
        <v>330000</v>
      </c>
      <c r="R18" s="63">
        <v>330103</v>
      </c>
      <c r="S18" s="63" t="s">
        <v>96</v>
      </c>
      <c r="T18" s="63">
        <v>1401401</v>
      </c>
      <c r="U18" s="63">
        <v>1401401</v>
      </c>
      <c r="V18" s="63" t="s">
        <v>199</v>
      </c>
      <c r="W18" s="63" t="s">
        <v>200</v>
      </c>
      <c r="X18" s="63">
        <v>330103</v>
      </c>
      <c r="Y18" s="63" t="s">
        <v>201</v>
      </c>
      <c r="Z18" s="63" t="s">
        <v>202</v>
      </c>
      <c r="AA18" s="64">
        <v>44777</v>
      </c>
      <c r="AB18" s="66">
        <v>0.50277777777777999</v>
      </c>
      <c r="AC18" s="63" t="s">
        <v>202</v>
      </c>
      <c r="AD18" s="63" t="s">
        <v>202</v>
      </c>
      <c r="AE18" s="63" t="s">
        <v>202</v>
      </c>
      <c r="AF18" s="63" t="s">
        <v>203</v>
      </c>
      <c r="AG18" s="63" t="s">
        <v>202</v>
      </c>
      <c r="AH18" s="63" t="s">
        <v>204</v>
      </c>
      <c r="AI18" t="str">
        <f t="shared" si="0"/>
        <v>3000</v>
      </c>
      <c r="AJ18" t="s">
        <v>99</v>
      </c>
      <c r="AK18" t="s">
        <v>121</v>
      </c>
    </row>
    <row r="19" spans="1:37" x14ac:dyDescent="0.25">
      <c r="A19" s="63">
        <v>2932887</v>
      </c>
      <c r="B19" s="63">
        <v>1876</v>
      </c>
      <c r="C19" s="63">
        <v>2023</v>
      </c>
      <c r="D19" s="63" t="s">
        <v>195</v>
      </c>
      <c r="E19" s="63">
        <v>2023</v>
      </c>
      <c r="F19" s="63" t="s">
        <v>94</v>
      </c>
      <c r="G19" s="63">
        <v>885</v>
      </c>
      <c r="H19" s="63">
        <v>885</v>
      </c>
      <c r="I19" s="63">
        <v>9600317623</v>
      </c>
      <c r="J19" s="63">
        <v>1</v>
      </c>
      <c r="K19" s="64">
        <v>44773</v>
      </c>
      <c r="L19" s="63" t="s">
        <v>196</v>
      </c>
      <c r="M19" s="65">
        <v>1183.33</v>
      </c>
      <c r="N19" s="63">
        <v>201988</v>
      </c>
      <c r="O19" s="63" t="s">
        <v>197</v>
      </c>
      <c r="P19" s="63" t="s">
        <v>97</v>
      </c>
      <c r="Q19" s="63">
        <v>340000</v>
      </c>
      <c r="R19" s="63">
        <v>340101</v>
      </c>
      <c r="S19" s="63" t="s">
        <v>96</v>
      </c>
      <c r="T19" s="63">
        <v>1465801</v>
      </c>
      <c r="U19" s="63">
        <v>1465801</v>
      </c>
      <c r="V19" s="63" t="s">
        <v>199</v>
      </c>
      <c r="W19" s="63" t="s">
        <v>200</v>
      </c>
      <c r="X19" s="63">
        <v>340101</v>
      </c>
      <c r="Y19" s="63" t="s">
        <v>201</v>
      </c>
      <c r="Z19" s="63" t="s">
        <v>202</v>
      </c>
      <c r="AA19" s="64">
        <v>44774</v>
      </c>
      <c r="AB19" s="66">
        <v>0.45458333333333001</v>
      </c>
      <c r="AC19" s="63" t="s">
        <v>202</v>
      </c>
      <c r="AD19" s="63" t="s">
        <v>202</v>
      </c>
      <c r="AE19" s="63" t="s">
        <v>202</v>
      </c>
      <c r="AF19" s="63" t="s">
        <v>203</v>
      </c>
      <c r="AG19" s="63" t="s">
        <v>202</v>
      </c>
      <c r="AH19" s="63" t="s">
        <v>204</v>
      </c>
      <c r="AI19" t="str">
        <f t="shared" si="0"/>
        <v>3000</v>
      </c>
      <c r="AJ19" t="s">
        <v>132</v>
      </c>
      <c r="AK19" t="s">
        <v>123</v>
      </c>
    </row>
    <row r="20" spans="1:37" x14ac:dyDescent="0.25">
      <c r="A20" s="63">
        <v>2932952</v>
      </c>
      <c r="B20" s="63">
        <v>4479</v>
      </c>
      <c r="C20" s="63">
        <v>2023</v>
      </c>
      <c r="D20" s="63" t="s">
        <v>195</v>
      </c>
      <c r="E20" s="63">
        <v>2023</v>
      </c>
      <c r="F20" s="63" t="s">
        <v>94</v>
      </c>
      <c r="G20" s="63">
        <v>515</v>
      </c>
      <c r="H20" s="63">
        <v>515</v>
      </c>
      <c r="I20" s="63">
        <v>9600317680</v>
      </c>
      <c r="J20" s="63">
        <v>1</v>
      </c>
      <c r="K20" s="64">
        <v>44773</v>
      </c>
      <c r="L20" s="63" t="s">
        <v>196</v>
      </c>
      <c r="M20" s="65">
        <v>1183.33</v>
      </c>
      <c r="N20" s="63">
        <v>201988</v>
      </c>
      <c r="O20" s="63" t="s">
        <v>197</v>
      </c>
      <c r="P20" s="63" t="s">
        <v>97</v>
      </c>
      <c r="Q20" s="63">
        <v>340000</v>
      </c>
      <c r="R20" s="63">
        <v>340101</v>
      </c>
      <c r="S20" s="63" t="s">
        <v>96</v>
      </c>
      <c r="T20" s="63">
        <v>1401401</v>
      </c>
      <c r="U20" s="63">
        <v>1401401</v>
      </c>
      <c r="V20" s="63" t="s">
        <v>199</v>
      </c>
      <c r="W20" s="63" t="s">
        <v>200</v>
      </c>
      <c r="X20" s="63">
        <v>340101</v>
      </c>
      <c r="Y20" s="63" t="s">
        <v>201</v>
      </c>
      <c r="Z20" s="63" t="s">
        <v>202</v>
      </c>
      <c r="AA20" s="64">
        <v>44774</v>
      </c>
      <c r="AB20" s="66">
        <v>0.46086805555555999</v>
      </c>
      <c r="AC20" s="63" t="s">
        <v>202</v>
      </c>
      <c r="AD20" s="63" t="s">
        <v>202</v>
      </c>
      <c r="AE20" s="63" t="s">
        <v>202</v>
      </c>
      <c r="AF20" s="63" t="s">
        <v>203</v>
      </c>
      <c r="AG20" s="63" t="s">
        <v>202</v>
      </c>
      <c r="AH20" s="63" t="s">
        <v>204</v>
      </c>
      <c r="AI20" t="str">
        <f t="shared" si="0"/>
        <v>3000</v>
      </c>
      <c r="AJ20" t="s">
        <v>99</v>
      </c>
      <c r="AK20" t="s">
        <v>123</v>
      </c>
    </row>
    <row r="21" spans="1:37" x14ac:dyDescent="0.25">
      <c r="A21" s="63">
        <v>2936694</v>
      </c>
      <c r="B21" s="63">
        <v>6037</v>
      </c>
      <c r="C21" s="63">
        <v>2023</v>
      </c>
      <c r="D21" s="63" t="s">
        <v>195</v>
      </c>
      <c r="E21" s="63">
        <v>2023</v>
      </c>
      <c r="F21" s="63" t="s">
        <v>94</v>
      </c>
      <c r="G21" s="63">
        <v>91</v>
      </c>
      <c r="H21" s="63">
        <v>91</v>
      </c>
      <c r="I21" s="63">
        <v>9600318075</v>
      </c>
      <c r="J21" s="63">
        <v>1</v>
      </c>
      <c r="K21" s="64">
        <v>44773</v>
      </c>
      <c r="L21" s="63" t="s">
        <v>196</v>
      </c>
      <c r="M21" s="65">
        <v>1183.33</v>
      </c>
      <c r="N21" s="63">
        <v>201988</v>
      </c>
      <c r="O21" s="63" t="s">
        <v>197</v>
      </c>
      <c r="P21" s="63" t="s">
        <v>97</v>
      </c>
      <c r="Q21" s="63">
        <v>340000</v>
      </c>
      <c r="R21" s="63">
        <v>340201</v>
      </c>
      <c r="S21" s="63" t="s">
        <v>96</v>
      </c>
      <c r="T21" s="63">
        <v>1764401</v>
      </c>
      <c r="U21" s="63">
        <v>1764401</v>
      </c>
      <c r="V21" s="63" t="s">
        <v>199</v>
      </c>
      <c r="W21" s="63" t="s">
        <v>200</v>
      </c>
      <c r="X21" s="63">
        <v>340201</v>
      </c>
      <c r="Y21" s="63" t="s">
        <v>201</v>
      </c>
      <c r="Z21" s="63" t="s">
        <v>202</v>
      </c>
      <c r="AA21" s="64">
        <v>44777</v>
      </c>
      <c r="AB21" s="66">
        <v>0.49876157407407001</v>
      </c>
      <c r="AC21" s="63" t="s">
        <v>202</v>
      </c>
      <c r="AD21" s="63" t="s">
        <v>202</v>
      </c>
      <c r="AE21" s="63" t="s">
        <v>202</v>
      </c>
      <c r="AF21" s="63" t="s">
        <v>203</v>
      </c>
      <c r="AG21" s="63" t="s">
        <v>202</v>
      </c>
      <c r="AH21" s="63" t="s">
        <v>204</v>
      </c>
      <c r="AI21" t="str">
        <f t="shared" si="0"/>
        <v>3000</v>
      </c>
      <c r="AJ21" t="s">
        <v>139</v>
      </c>
      <c r="AK21" t="s">
        <v>140</v>
      </c>
    </row>
    <row r="22" spans="1:37" x14ac:dyDescent="0.25">
      <c r="A22" s="63">
        <v>2930389</v>
      </c>
      <c r="B22" s="63">
        <v>3480</v>
      </c>
      <c r="C22" s="63">
        <v>2023</v>
      </c>
      <c r="D22" s="63" t="s">
        <v>195</v>
      </c>
      <c r="E22" s="63">
        <v>2023</v>
      </c>
      <c r="F22" s="63" t="s">
        <v>94</v>
      </c>
      <c r="G22" s="63">
        <v>507</v>
      </c>
      <c r="H22" s="63">
        <v>507</v>
      </c>
      <c r="I22" s="63">
        <v>9600317733</v>
      </c>
      <c r="J22" s="63">
        <v>1</v>
      </c>
      <c r="K22" s="64">
        <v>44773</v>
      </c>
      <c r="L22" s="63" t="s">
        <v>196</v>
      </c>
      <c r="M22" s="65">
        <v>-0.11</v>
      </c>
      <c r="N22" s="63">
        <v>201988</v>
      </c>
      <c r="O22" s="63" t="s">
        <v>197</v>
      </c>
      <c r="P22" s="63" t="s">
        <v>97</v>
      </c>
      <c r="Q22" s="63">
        <v>350000</v>
      </c>
      <c r="R22" s="63">
        <v>350101</v>
      </c>
      <c r="S22" s="63" t="s">
        <v>96</v>
      </c>
      <c r="T22" s="63">
        <v>1728801</v>
      </c>
      <c r="U22" s="63">
        <v>1728801</v>
      </c>
      <c r="V22" s="63" t="s">
        <v>199</v>
      </c>
      <c r="W22" s="63" t="s">
        <v>200</v>
      </c>
      <c r="X22" s="63">
        <v>350101</v>
      </c>
      <c r="Y22" s="63" t="s">
        <v>201</v>
      </c>
      <c r="Z22" s="63" t="s">
        <v>202</v>
      </c>
      <c r="AA22" s="64">
        <v>44774</v>
      </c>
      <c r="AB22" s="66">
        <v>0.46510416666666998</v>
      </c>
      <c r="AC22" s="63" t="s">
        <v>202</v>
      </c>
      <c r="AD22" s="63" t="s">
        <v>202</v>
      </c>
      <c r="AE22" s="63" t="s">
        <v>202</v>
      </c>
      <c r="AF22" s="63" t="s">
        <v>203</v>
      </c>
      <c r="AG22" s="63" t="s">
        <v>202</v>
      </c>
      <c r="AH22" s="63" t="s">
        <v>204</v>
      </c>
      <c r="AI22" t="str">
        <f t="shared" si="0"/>
        <v>3000</v>
      </c>
      <c r="AJ22" t="s">
        <v>136</v>
      </c>
      <c r="AK22" t="s">
        <v>125</v>
      </c>
    </row>
    <row r="23" spans="1:37" x14ac:dyDescent="0.25">
      <c r="A23" s="63">
        <v>2932887</v>
      </c>
      <c r="B23" s="63">
        <v>1792</v>
      </c>
      <c r="C23" s="63">
        <v>2023</v>
      </c>
      <c r="D23" s="63" t="s">
        <v>195</v>
      </c>
      <c r="E23" s="63">
        <v>2023</v>
      </c>
      <c r="F23" s="63" t="s">
        <v>94</v>
      </c>
      <c r="G23" s="63">
        <v>801</v>
      </c>
      <c r="H23" s="63">
        <v>801</v>
      </c>
      <c r="I23" s="63">
        <v>9600317623</v>
      </c>
      <c r="J23" s="63">
        <v>1</v>
      </c>
      <c r="K23" s="64">
        <v>44773</v>
      </c>
      <c r="L23" s="63" t="s">
        <v>196</v>
      </c>
      <c r="M23" s="65">
        <v>38.43</v>
      </c>
      <c r="N23" s="63">
        <v>201988</v>
      </c>
      <c r="O23" s="63" t="s">
        <v>197</v>
      </c>
      <c r="P23" s="63" t="s">
        <v>97</v>
      </c>
      <c r="Q23" s="63">
        <v>350000</v>
      </c>
      <c r="R23" s="63">
        <v>350101</v>
      </c>
      <c r="S23" s="63" t="s">
        <v>96</v>
      </c>
      <c r="T23" s="63">
        <v>1465801</v>
      </c>
      <c r="U23" s="63">
        <v>1465801</v>
      </c>
      <c r="V23" s="63" t="s">
        <v>199</v>
      </c>
      <c r="W23" s="63" t="s">
        <v>200</v>
      </c>
      <c r="X23" s="63">
        <v>350101</v>
      </c>
      <c r="Y23" s="63" t="s">
        <v>201</v>
      </c>
      <c r="Z23" s="63" t="s">
        <v>202</v>
      </c>
      <c r="AA23" s="64">
        <v>44774</v>
      </c>
      <c r="AB23" s="66">
        <v>0.45458333333333001</v>
      </c>
      <c r="AC23" s="63" t="s">
        <v>202</v>
      </c>
      <c r="AD23" s="63" t="s">
        <v>202</v>
      </c>
      <c r="AE23" s="63" t="s">
        <v>202</v>
      </c>
      <c r="AF23" s="63" t="s">
        <v>203</v>
      </c>
      <c r="AG23" s="63" t="s">
        <v>202</v>
      </c>
      <c r="AH23" s="63" t="s">
        <v>204</v>
      </c>
      <c r="AI23" t="str">
        <f t="shared" si="0"/>
        <v>3000</v>
      </c>
      <c r="AJ23" t="s">
        <v>132</v>
      </c>
      <c r="AK23" t="s">
        <v>125</v>
      </c>
    </row>
    <row r="24" spans="1:37" x14ac:dyDescent="0.25">
      <c r="A24" s="63">
        <v>2932915</v>
      </c>
      <c r="B24" s="63">
        <v>9261</v>
      </c>
      <c r="C24" s="63">
        <v>2023</v>
      </c>
      <c r="D24" s="63" t="s">
        <v>195</v>
      </c>
      <c r="E24" s="63">
        <v>2023</v>
      </c>
      <c r="F24" s="63" t="s">
        <v>94</v>
      </c>
      <c r="G24" s="63">
        <v>342</v>
      </c>
      <c r="H24" s="63">
        <v>342</v>
      </c>
      <c r="I24" s="63">
        <v>9600317664</v>
      </c>
      <c r="J24" s="63">
        <v>1</v>
      </c>
      <c r="K24" s="64">
        <v>44773</v>
      </c>
      <c r="L24" s="63" t="s">
        <v>196</v>
      </c>
      <c r="M24" s="65">
        <v>-0.03</v>
      </c>
      <c r="N24" s="63">
        <v>201988</v>
      </c>
      <c r="O24" s="63" t="s">
        <v>197</v>
      </c>
      <c r="P24" s="63" t="s">
        <v>97</v>
      </c>
      <c r="Q24" s="63">
        <v>350000</v>
      </c>
      <c r="R24" s="63">
        <v>350101</v>
      </c>
      <c r="S24" s="63" t="s">
        <v>146</v>
      </c>
      <c r="T24" s="63">
        <v>1465801</v>
      </c>
      <c r="U24" s="63">
        <v>1465801</v>
      </c>
      <c r="V24" s="63" t="s">
        <v>199</v>
      </c>
      <c r="W24" s="63" t="s">
        <v>200</v>
      </c>
      <c r="X24" s="63">
        <v>350101</v>
      </c>
      <c r="Y24" s="63" t="s">
        <v>201</v>
      </c>
      <c r="Z24" s="63" t="s">
        <v>202</v>
      </c>
      <c r="AA24" s="64">
        <v>44774</v>
      </c>
      <c r="AB24" s="66">
        <v>0.45819444444444002</v>
      </c>
      <c r="AC24" s="63" t="s">
        <v>202</v>
      </c>
      <c r="AD24" s="63" t="s">
        <v>202</v>
      </c>
      <c r="AE24" s="63" t="s">
        <v>202</v>
      </c>
      <c r="AF24" s="63" t="s">
        <v>203</v>
      </c>
      <c r="AG24" s="63" t="s">
        <v>202</v>
      </c>
      <c r="AH24" s="63" t="s">
        <v>204</v>
      </c>
      <c r="AI24" t="str">
        <f t="shared" si="0"/>
        <v>3000</v>
      </c>
      <c r="AJ24" t="s">
        <v>132</v>
      </c>
      <c r="AK24" t="s">
        <v>125</v>
      </c>
    </row>
    <row r="25" spans="1:37" x14ac:dyDescent="0.25">
      <c r="A25" s="63">
        <v>2932946</v>
      </c>
      <c r="B25" s="63">
        <v>9392</v>
      </c>
      <c r="C25" s="63">
        <v>2023</v>
      </c>
      <c r="D25" s="63" t="s">
        <v>195</v>
      </c>
      <c r="E25" s="63">
        <v>2023</v>
      </c>
      <c r="F25" s="63" t="s">
        <v>94</v>
      </c>
      <c r="G25" s="63">
        <v>473</v>
      </c>
      <c r="H25" s="63">
        <v>473</v>
      </c>
      <c r="I25" s="63">
        <v>9600317771</v>
      </c>
      <c r="J25" s="63">
        <v>1</v>
      </c>
      <c r="K25" s="64">
        <v>44773</v>
      </c>
      <c r="L25" s="63" t="s">
        <v>196</v>
      </c>
      <c r="M25" s="65">
        <v>0.05</v>
      </c>
      <c r="N25" s="63">
        <v>201988</v>
      </c>
      <c r="O25" s="63" t="s">
        <v>197</v>
      </c>
      <c r="P25" s="63" t="s">
        <v>97</v>
      </c>
      <c r="Q25" s="63">
        <v>350000</v>
      </c>
      <c r="R25" s="63">
        <v>350101</v>
      </c>
      <c r="S25" s="63" t="s">
        <v>96</v>
      </c>
      <c r="T25" s="63">
        <v>1478601</v>
      </c>
      <c r="U25" s="63">
        <v>1478601</v>
      </c>
      <c r="V25" s="63" t="s">
        <v>199</v>
      </c>
      <c r="W25" s="63" t="s">
        <v>200</v>
      </c>
      <c r="X25" s="63">
        <v>350101</v>
      </c>
      <c r="Y25" s="63" t="s">
        <v>201</v>
      </c>
      <c r="Z25" s="63" t="s">
        <v>202</v>
      </c>
      <c r="AA25" s="64">
        <v>44774</v>
      </c>
      <c r="AB25" s="66">
        <v>0.46784722222222003</v>
      </c>
      <c r="AC25" s="63" t="s">
        <v>202</v>
      </c>
      <c r="AD25" s="63" t="s">
        <v>202</v>
      </c>
      <c r="AE25" s="63" t="s">
        <v>202</v>
      </c>
      <c r="AF25" s="63" t="s">
        <v>203</v>
      </c>
      <c r="AG25" s="63" t="s">
        <v>202</v>
      </c>
      <c r="AH25" s="63" t="s">
        <v>204</v>
      </c>
      <c r="AI25" t="str">
        <f t="shared" si="0"/>
        <v>3000</v>
      </c>
      <c r="AJ25" t="s">
        <v>134</v>
      </c>
      <c r="AK25" t="s">
        <v>125</v>
      </c>
    </row>
    <row r="26" spans="1:37" x14ac:dyDescent="0.25">
      <c r="A26" s="63">
        <v>2932952</v>
      </c>
      <c r="B26" s="63">
        <v>4065</v>
      </c>
      <c r="C26" s="63">
        <v>2023</v>
      </c>
      <c r="D26" s="63" t="s">
        <v>195</v>
      </c>
      <c r="E26" s="63">
        <v>2023</v>
      </c>
      <c r="F26" s="63" t="s">
        <v>94</v>
      </c>
      <c r="G26" s="63">
        <v>101</v>
      </c>
      <c r="H26" s="63">
        <v>101</v>
      </c>
      <c r="I26" s="63">
        <v>9600317680</v>
      </c>
      <c r="J26" s="63">
        <v>1</v>
      </c>
      <c r="K26" s="64">
        <v>44773</v>
      </c>
      <c r="L26" s="63" t="s">
        <v>196</v>
      </c>
      <c r="M26" s="65">
        <v>38.72</v>
      </c>
      <c r="N26" s="63">
        <v>201988</v>
      </c>
      <c r="O26" s="63" t="s">
        <v>197</v>
      </c>
      <c r="P26" s="63" t="s">
        <v>97</v>
      </c>
      <c r="Q26" s="63">
        <v>350000</v>
      </c>
      <c r="R26" s="63">
        <v>350101</v>
      </c>
      <c r="S26" s="63" t="s">
        <v>96</v>
      </c>
      <c r="T26" s="63">
        <v>1401401</v>
      </c>
      <c r="U26" s="63">
        <v>1401401</v>
      </c>
      <c r="V26" s="63" t="s">
        <v>199</v>
      </c>
      <c r="W26" s="63" t="s">
        <v>200</v>
      </c>
      <c r="X26" s="63">
        <v>350101</v>
      </c>
      <c r="Y26" s="63" t="s">
        <v>201</v>
      </c>
      <c r="Z26" s="63" t="s">
        <v>202</v>
      </c>
      <c r="AA26" s="64">
        <v>44774</v>
      </c>
      <c r="AB26" s="66">
        <v>0.46086805555555999</v>
      </c>
      <c r="AC26" s="63" t="s">
        <v>202</v>
      </c>
      <c r="AD26" s="63" t="s">
        <v>202</v>
      </c>
      <c r="AE26" s="63" t="s">
        <v>202</v>
      </c>
      <c r="AF26" s="63" t="s">
        <v>203</v>
      </c>
      <c r="AG26" s="63" t="s">
        <v>202</v>
      </c>
      <c r="AH26" s="63" t="s">
        <v>204</v>
      </c>
      <c r="AI26" t="str">
        <f t="shared" si="0"/>
        <v>3000</v>
      </c>
      <c r="AJ26" t="s">
        <v>99</v>
      </c>
      <c r="AK26" t="s">
        <v>125</v>
      </c>
    </row>
    <row r="27" spans="1:37" x14ac:dyDescent="0.25">
      <c r="A27" s="63">
        <v>2933720</v>
      </c>
      <c r="B27" s="63">
        <v>2349</v>
      </c>
      <c r="C27" s="63">
        <v>2023</v>
      </c>
      <c r="D27" s="63" t="s">
        <v>195</v>
      </c>
      <c r="E27" s="63">
        <v>2023</v>
      </c>
      <c r="F27" s="63" t="s">
        <v>94</v>
      </c>
      <c r="G27" s="63">
        <v>367</v>
      </c>
      <c r="H27" s="63">
        <v>367</v>
      </c>
      <c r="I27" s="63">
        <v>9600318188</v>
      </c>
      <c r="J27" s="63">
        <v>1</v>
      </c>
      <c r="K27" s="64">
        <v>44773</v>
      </c>
      <c r="L27" s="63" t="s">
        <v>196</v>
      </c>
      <c r="M27" s="65">
        <v>-0.01</v>
      </c>
      <c r="N27" s="63">
        <v>201988</v>
      </c>
      <c r="O27" s="63" t="s">
        <v>197</v>
      </c>
      <c r="P27" s="63" t="s">
        <v>97</v>
      </c>
      <c r="Q27" s="63">
        <v>350000</v>
      </c>
      <c r="R27" s="63">
        <v>350101</v>
      </c>
      <c r="S27" s="63" t="s">
        <v>96</v>
      </c>
      <c r="T27" s="63">
        <v>1401401</v>
      </c>
      <c r="U27" s="63">
        <v>1401401</v>
      </c>
      <c r="V27" s="63" t="s">
        <v>199</v>
      </c>
      <c r="W27" s="63" t="s">
        <v>200</v>
      </c>
      <c r="X27" s="63">
        <v>350101</v>
      </c>
      <c r="Y27" s="63" t="s">
        <v>201</v>
      </c>
      <c r="Z27" s="63" t="s">
        <v>202</v>
      </c>
      <c r="AA27" s="64">
        <v>44781</v>
      </c>
      <c r="AB27" s="66">
        <v>0.67315972222221998</v>
      </c>
      <c r="AC27" s="63" t="s">
        <v>202</v>
      </c>
      <c r="AD27" s="63" t="s">
        <v>202</v>
      </c>
      <c r="AE27" s="63" t="s">
        <v>202</v>
      </c>
      <c r="AF27" s="63" t="s">
        <v>203</v>
      </c>
      <c r="AG27" s="63" t="s">
        <v>202</v>
      </c>
      <c r="AH27" s="63" t="s">
        <v>204</v>
      </c>
      <c r="AI27" t="str">
        <f t="shared" si="0"/>
        <v>3000</v>
      </c>
      <c r="AJ27" t="s">
        <v>99</v>
      </c>
      <c r="AK27" t="s">
        <v>125</v>
      </c>
    </row>
    <row r="28" spans="1:37" x14ac:dyDescent="0.25">
      <c r="A28" s="63">
        <v>2936722</v>
      </c>
      <c r="B28" s="63">
        <v>806</v>
      </c>
      <c r="C28" s="63">
        <v>2023</v>
      </c>
      <c r="D28" s="63" t="s">
        <v>195</v>
      </c>
      <c r="E28" s="63">
        <v>2023</v>
      </c>
      <c r="F28" s="63" t="s">
        <v>94</v>
      </c>
      <c r="G28" s="63">
        <v>806</v>
      </c>
      <c r="H28" s="63">
        <v>806</v>
      </c>
      <c r="I28" s="63">
        <v>9600318098</v>
      </c>
      <c r="J28" s="63">
        <v>1</v>
      </c>
      <c r="K28" s="64">
        <v>44773</v>
      </c>
      <c r="L28" s="63" t="s">
        <v>196</v>
      </c>
      <c r="M28" s="65">
        <v>-0.81</v>
      </c>
      <c r="N28" s="63">
        <v>201988</v>
      </c>
      <c r="O28" s="63" t="s">
        <v>197</v>
      </c>
      <c r="P28" s="63" t="s">
        <v>97</v>
      </c>
      <c r="Q28" s="63">
        <v>350000</v>
      </c>
      <c r="R28" s="63">
        <v>350101</v>
      </c>
      <c r="S28" s="63" t="s">
        <v>96</v>
      </c>
      <c r="T28" s="63">
        <v>1401401</v>
      </c>
      <c r="U28" s="63">
        <v>1401401</v>
      </c>
      <c r="V28" s="63" t="s">
        <v>199</v>
      </c>
      <c r="W28" s="63" t="s">
        <v>200</v>
      </c>
      <c r="X28" s="63">
        <v>350101</v>
      </c>
      <c r="Y28" s="63" t="s">
        <v>201</v>
      </c>
      <c r="Z28" s="63" t="s">
        <v>202</v>
      </c>
      <c r="AA28" s="64">
        <v>44777</v>
      </c>
      <c r="AB28" s="66">
        <v>0.50277777777777999</v>
      </c>
      <c r="AC28" s="63" t="s">
        <v>202</v>
      </c>
      <c r="AD28" s="63" t="s">
        <v>202</v>
      </c>
      <c r="AE28" s="63" t="s">
        <v>202</v>
      </c>
      <c r="AF28" s="63" t="s">
        <v>203</v>
      </c>
      <c r="AG28" s="63" t="s">
        <v>202</v>
      </c>
      <c r="AH28" s="63" t="s">
        <v>204</v>
      </c>
      <c r="AI28" t="str">
        <f t="shared" si="0"/>
        <v>3000</v>
      </c>
      <c r="AJ28" t="s">
        <v>99</v>
      </c>
      <c r="AK28" t="s">
        <v>125</v>
      </c>
    </row>
    <row r="29" spans="1:37" x14ac:dyDescent="0.25">
      <c r="A29" s="63">
        <v>2932887</v>
      </c>
      <c r="B29" s="63">
        <v>1789</v>
      </c>
      <c r="C29" s="63">
        <v>2023</v>
      </c>
      <c r="D29" s="63" t="s">
        <v>195</v>
      </c>
      <c r="E29" s="63">
        <v>2023</v>
      </c>
      <c r="F29" s="63" t="s">
        <v>94</v>
      </c>
      <c r="G29" s="63">
        <v>798</v>
      </c>
      <c r="H29" s="63">
        <v>798</v>
      </c>
      <c r="I29" s="63">
        <v>9600317623</v>
      </c>
      <c r="J29" s="63">
        <v>1</v>
      </c>
      <c r="K29" s="64">
        <v>44773</v>
      </c>
      <c r="L29" s="63" t="s">
        <v>196</v>
      </c>
      <c r="M29" s="65">
        <v>202.15</v>
      </c>
      <c r="N29" s="63">
        <v>201988</v>
      </c>
      <c r="O29" s="63" t="s">
        <v>197</v>
      </c>
      <c r="P29" s="63" t="s">
        <v>97</v>
      </c>
      <c r="Q29" s="63">
        <v>360000</v>
      </c>
      <c r="R29" s="63">
        <v>360101</v>
      </c>
      <c r="S29" s="63" t="s">
        <v>96</v>
      </c>
      <c r="T29" s="63">
        <v>1465801</v>
      </c>
      <c r="U29" s="63">
        <v>1465801</v>
      </c>
      <c r="V29" s="63" t="s">
        <v>199</v>
      </c>
      <c r="W29" s="63" t="s">
        <v>200</v>
      </c>
      <c r="X29" s="63">
        <v>360101</v>
      </c>
      <c r="Y29" s="63" t="s">
        <v>201</v>
      </c>
      <c r="Z29" s="63" t="s">
        <v>202</v>
      </c>
      <c r="AA29" s="64">
        <v>44774</v>
      </c>
      <c r="AB29" s="66">
        <v>0.45458333333333001</v>
      </c>
      <c r="AC29" s="63" t="s">
        <v>202</v>
      </c>
      <c r="AD29" s="63" t="s">
        <v>202</v>
      </c>
      <c r="AE29" s="63" t="s">
        <v>202</v>
      </c>
      <c r="AF29" s="63" t="s">
        <v>203</v>
      </c>
      <c r="AG29" s="63" t="s">
        <v>202</v>
      </c>
      <c r="AH29" s="63" t="s">
        <v>204</v>
      </c>
      <c r="AI29" t="str">
        <f t="shared" si="0"/>
        <v>3000</v>
      </c>
      <c r="AJ29" t="s">
        <v>132</v>
      </c>
      <c r="AK29" t="s">
        <v>127</v>
      </c>
    </row>
    <row r="30" spans="1:37" x14ac:dyDescent="0.25">
      <c r="A30" s="63">
        <v>2932952</v>
      </c>
      <c r="B30" s="63">
        <v>4064</v>
      </c>
      <c r="C30" s="63">
        <v>2023</v>
      </c>
      <c r="D30" s="63" t="s">
        <v>195</v>
      </c>
      <c r="E30" s="63">
        <v>2023</v>
      </c>
      <c r="F30" s="63" t="s">
        <v>94</v>
      </c>
      <c r="G30" s="63">
        <v>100</v>
      </c>
      <c r="H30" s="63">
        <v>100</v>
      </c>
      <c r="I30" s="63">
        <v>9600317680</v>
      </c>
      <c r="J30" s="63">
        <v>1</v>
      </c>
      <c r="K30" s="64">
        <v>44773</v>
      </c>
      <c r="L30" s="63" t="s">
        <v>196</v>
      </c>
      <c r="M30" s="65">
        <v>203.69</v>
      </c>
      <c r="N30" s="63">
        <v>201988</v>
      </c>
      <c r="O30" s="63" t="s">
        <v>197</v>
      </c>
      <c r="P30" s="63" t="s">
        <v>97</v>
      </c>
      <c r="Q30" s="63">
        <v>360000</v>
      </c>
      <c r="R30" s="63">
        <v>360101</v>
      </c>
      <c r="S30" s="63" t="s">
        <v>96</v>
      </c>
      <c r="T30" s="63">
        <v>1401401</v>
      </c>
      <c r="U30" s="63">
        <v>1401401</v>
      </c>
      <c r="V30" s="63" t="s">
        <v>199</v>
      </c>
      <c r="W30" s="63" t="s">
        <v>200</v>
      </c>
      <c r="X30" s="63">
        <v>360101</v>
      </c>
      <c r="Y30" s="63" t="s">
        <v>201</v>
      </c>
      <c r="Z30" s="63" t="s">
        <v>202</v>
      </c>
      <c r="AA30" s="64">
        <v>44774</v>
      </c>
      <c r="AB30" s="66">
        <v>0.46086805555555999</v>
      </c>
      <c r="AC30" s="63" t="s">
        <v>202</v>
      </c>
      <c r="AD30" s="63" t="s">
        <v>202</v>
      </c>
      <c r="AE30" s="63" t="s">
        <v>202</v>
      </c>
      <c r="AF30" s="63" t="s">
        <v>203</v>
      </c>
      <c r="AG30" s="63" t="s">
        <v>202</v>
      </c>
      <c r="AH30" s="63" t="s">
        <v>204</v>
      </c>
      <c r="AI30" t="str">
        <f t="shared" si="0"/>
        <v>3000</v>
      </c>
      <c r="AJ30" t="s">
        <v>99</v>
      </c>
      <c r="AK30" t="s">
        <v>127</v>
      </c>
    </row>
    <row r="31" spans="1:37" x14ac:dyDescent="0.25">
      <c r="A31" s="63">
        <v>2933720</v>
      </c>
      <c r="B31" s="63">
        <v>2351</v>
      </c>
      <c r="C31" s="63">
        <v>2023</v>
      </c>
      <c r="D31" s="63" t="s">
        <v>195</v>
      </c>
      <c r="E31" s="63">
        <v>2023</v>
      </c>
      <c r="F31" s="63" t="s">
        <v>94</v>
      </c>
      <c r="G31" s="63">
        <v>369</v>
      </c>
      <c r="H31" s="63">
        <v>369</v>
      </c>
      <c r="I31" s="63">
        <v>9600318188</v>
      </c>
      <c r="J31" s="63">
        <v>1</v>
      </c>
      <c r="K31" s="64">
        <v>44773</v>
      </c>
      <c r="L31" s="63" t="s">
        <v>196</v>
      </c>
      <c r="M31" s="65">
        <v>-0.26</v>
      </c>
      <c r="N31" s="63">
        <v>201988</v>
      </c>
      <c r="O31" s="63" t="s">
        <v>197</v>
      </c>
      <c r="P31" s="63" t="s">
        <v>97</v>
      </c>
      <c r="Q31" s="63">
        <v>360000</v>
      </c>
      <c r="R31" s="63">
        <v>360101</v>
      </c>
      <c r="S31" s="63" t="s">
        <v>96</v>
      </c>
      <c r="T31" s="63">
        <v>1401401</v>
      </c>
      <c r="U31" s="63">
        <v>1401401</v>
      </c>
      <c r="V31" s="63" t="s">
        <v>199</v>
      </c>
      <c r="W31" s="63" t="s">
        <v>200</v>
      </c>
      <c r="X31" s="63">
        <v>360101</v>
      </c>
      <c r="Y31" s="63" t="s">
        <v>201</v>
      </c>
      <c r="Z31" s="63" t="s">
        <v>202</v>
      </c>
      <c r="AA31" s="64">
        <v>44781</v>
      </c>
      <c r="AB31" s="66">
        <v>0.67315972222221998</v>
      </c>
      <c r="AC31" s="63" t="s">
        <v>202</v>
      </c>
      <c r="AD31" s="63" t="s">
        <v>202</v>
      </c>
      <c r="AE31" s="63" t="s">
        <v>202</v>
      </c>
      <c r="AF31" s="63" t="s">
        <v>203</v>
      </c>
      <c r="AG31" s="63" t="s">
        <v>202</v>
      </c>
      <c r="AH31" s="63" t="s">
        <v>204</v>
      </c>
      <c r="AI31" t="str">
        <f t="shared" si="0"/>
        <v>3000</v>
      </c>
      <c r="AJ31" t="s">
        <v>99</v>
      </c>
      <c r="AK31" t="s">
        <v>127</v>
      </c>
    </row>
    <row r="32" spans="1:37" x14ac:dyDescent="0.25">
      <c r="A32" s="63">
        <v>2936722</v>
      </c>
      <c r="B32" s="63">
        <v>809</v>
      </c>
      <c r="C32" s="63">
        <v>2023</v>
      </c>
      <c r="D32" s="63" t="s">
        <v>195</v>
      </c>
      <c r="E32" s="63">
        <v>2023</v>
      </c>
      <c r="F32" s="63" t="s">
        <v>94</v>
      </c>
      <c r="G32" s="63">
        <v>809</v>
      </c>
      <c r="H32" s="63">
        <v>809</v>
      </c>
      <c r="I32" s="63">
        <v>9600318098</v>
      </c>
      <c r="J32" s="63">
        <v>1</v>
      </c>
      <c r="K32" s="64">
        <v>44773</v>
      </c>
      <c r="L32" s="63" t="s">
        <v>196</v>
      </c>
      <c r="M32" s="65">
        <v>-2.94</v>
      </c>
      <c r="N32" s="63">
        <v>201988</v>
      </c>
      <c r="O32" s="63" t="s">
        <v>197</v>
      </c>
      <c r="P32" s="63" t="s">
        <v>97</v>
      </c>
      <c r="Q32" s="63">
        <v>360000</v>
      </c>
      <c r="R32" s="63">
        <v>360101</v>
      </c>
      <c r="S32" s="63" t="s">
        <v>96</v>
      </c>
      <c r="T32" s="63">
        <v>1401401</v>
      </c>
      <c r="U32" s="63">
        <v>1401401</v>
      </c>
      <c r="V32" s="63" t="s">
        <v>199</v>
      </c>
      <c r="W32" s="63" t="s">
        <v>200</v>
      </c>
      <c r="X32" s="63">
        <v>360101</v>
      </c>
      <c r="Y32" s="63" t="s">
        <v>201</v>
      </c>
      <c r="Z32" s="63" t="s">
        <v>202</v>
      </c>
      <c r="AA32" s="64">
        <v>44777</v>
      </c>
      <c r="AB32" s="66">
        <v>0.50277777777777999</v>
      </c>
      <c r="AC32" s="63" t="s">
        <v>202</v>
      </c>
      <c r="AD32" s="63" t="s">
        <v>202</v>
      </c>
      <c r="AE32" s="63" t="s">
        <v>202</v>
      </c>
      <c r="AF32" s="63" t="s">
        <v>203</v>
      </c>
      <c r="AG32" s="63" t="s">
        <v>202</v>
      </c>
      <c r="AH32" s="63" t="s">
        <v>204</v>
      </c>
      <c r="AI32" t="str">
        <f t="shared" si="0"/>
        <v>3000</v>
      </c>
      <c r="AJ32" t="s">
        <v>99</v>
      </c>
      <c r="AK32" t="s">
        <v>127</v>
      </c>
    </row>
    <row r="33" spans="1:37" x14ac:dyDescent="0.25">
      <c r="A33" s="63">
        <v>2932887</v>
      </c>
      <c r="B33" s="63">
        <v>1875</v>
      </c>
      <c r="C33" s="63">
        <v>2023</v>
      </c>
      <c r="D33" s="63" t="s">
        <v>195</v>
      </c>
      <c r="E33" s="63">
        <v>2023</v>
      </c>
      <c r="F33" s="63" t="s">
        <v>94</v>
      </c>
      <c r="G33" s="63">
        <v>884</v>
      </c>
      <c r="H33" s="63">
        <v>884</v>
      </c>
      <c r="I33" s="63">
        <v>9600317623</v>
      </c>
      <c r="J33" s="63">
        <v>1</v>
      </c>
      <c r="K33" s="64">
        <v>44773</v>
      </c>
      <c r="L33" s="63" t="s">
        <v>196</v>
      </c>
      <c r="M33" s="65">
        <v>375</v>
      </c>
      <c r="N33" s="63">
        <v>201988</v>
      </c>
      <c r="O33" s="63" t="s">
        <v>197</v>
      </c>
      <c r="P33" s="63" t="s">
        <v>97</v>
      </c>
      <c r="Q33" s="63">
        <v>370000</v>
      </c>
      <c r="R33" s="63">
        <v>370101</v>
      </c>
      <c r="S33" s="63" t="s">
        <v>96</v>
      </c>
      <c r="T33" s="63">
        <v>1465801</v>
      </c>
      <c r="U33" s="63">
        <v>1465801</v>
      </c>
      <c r="V33" s="63" t="s">
        <v>199</v>
      </c>
      <c r="W33" s="63" t="s">
        <v>200</v>
      </c>
      <c r="X33" s="63">
        <v>370101</v>
      </c>
      <c r="Y33" s="63" t="s">
        <v>201</v>
      </c>
      <c r="Z33" s="63" t="s">
        <v>202</v>
      </c>
      <c r="AA33" s="64">
        <v>44774</v>
      </c>
      <c r="AB33" s="66">
        <v>0.45458333333333001</v>
      </c>
      <c r="AC33" s="63" t="s">
        <v>202</v>
      </c>
      <c r="AD33" s="63" t="s">
        <v>202</v>
      </c>
      <c r="AE33" s="63" t="s">
        <v>202</v>
      </c>
      <c r="AF33" s="63" t="s">
        <v>203</v>
      </c>
      <c r="AG33" s="63" t="s">
        <v>202</v>
      </c>
      <c r="AH33" s="63" t="s">
        <v>204</v>
      </c>
      <c r="AI33" t="str">
        <f t="shared" si="0"/>
        <v>3000</v>
      </c>
      <c r="AJ33" t="s">
        <v>132</v>
      </c>
      <c r="AK33" t="s">
        <v>130</v>
      </c>
    </row>
    <row r="34" spans="1:37" x14ac:dyDescent="0.25">
      <c r="A34" s="63">
        <v>2932952</v>
      </c>
      <c r="B34" s="63">
        <v>4478</v>
      </c>
      <c r="C34" s="63">
        <v>2023</v>
      </c>
      <c r="D34" s="63" t="s">
        <v>195</v>
      </c>
      <c r="E34" s="63">
        <v>2023</v>
      </c>
      <c r="F34" s="63" t="s">
        <v>94</v>
      </c>
      <c r="G34" s="63">
        <v>514</v>
      </c>
      <c r="H34" s="63">
        <v>514</v>
      </c>
      <c r="I34" s="63">
        <v>9600317680</v>
      </c>
      <c r="J34" s="63">
        <v>1</v>
      </c>
      <c r="K34" s="64">
        <v>44773</v>
      </c>
      <c r="L34" s="63" t="s">
        <v>196</v>
      </c>
      <c r="M34" s="65">
        <v>375</v>
      </c>
      <c r="N34" s="63">
        <v>201988</v>
      </c>
      <c r="O34" s="63" t="s">
        <v>197</v>
      </c>
      <c r="P34" s="63" t="s">
        <v>97</v>
      </c>
      <c r="Q34" s="63">
        <v>370000</v>
      </c>
      <c r="R34" s="63">
        <v>370101</v>
      </c>
      <c r="S34" s="63" t="s">
        <v>96</v>
      </c>
      <c r="T34" s="63">
        <v>1401401</v>
      </c>
      <c r="U34" s="63">
        <v>1401401</v>
      </c>
      <c r="V34" s="63" t="s">
        <v>199</v>
      </c>
      <c r="W34" s="63" t="s">
        <v>200</v>
      </c>
      <c r="X34" s="63">
        <v>370101</v>
      </c>
      <c r="Y34" s="63" t="s">
        <v>201</v>
      </c>
      <c r="Z34" s="63" t="s">
        <v>202</v>
      </c>
      <c r="AA34" s="64">
        <v>44774</v>
      </c>
      <c r="AB34" s="66">
        <v>0.46086805555555999</v>
      </c>
      <c r="AC34" s="63" t="s">
        <v>202</v>
      </c>
      <c r="AD34" s="63" t="s">
        <v>202</v>
      </c>
      <c r="AE34" s="63" t="s">
        <v>202</v>
      </c>
      <c r="AF34" s="63" t="s">
        <v>203</v>
      </c>
      <c r="AG34" s="63" t="s">
        <v>202</v>
      </c>
      <c r="AH34" s="63" t="s">
        <v>204</v>
      </c>
      <c r="AI34" t="str">
        <f t="shared" si="0"/>
        <v>3000</v>
      </c>
      <c r="AJ34" t="s">
        <v>99</v>
      </c>
      <c r="AK34" t="s">
        <v>130</v>
      </c>
    </row>
    <row r="35" spans="1:37" x14ac:dyDescent="0.25">
      <c r="A35" s="63">
        <v>2936694</v>
      </c>
      <c r="B35" s="63">
        <v>6038</v>
      </c>
      <c r="C35" s="63">
        <v>2023</v>
      </c>
      <c r="D35" s="63" t="s">
        <v>195</v>
      </c>
      <c r="E35" s="63">
        <v>2023</v>
      </c>
      <c r="F35" s="63" t="s">
        <v>94</v>
      </c>
      <c r="G35" s="63">
        <v>92</v>
      </c>
      <c r="H35" s="63">
        <v>92</v>
      </c>
      <c r="I35" s="63">
        <v>9600318075</v>
      </c>
      <c r="J35" s="63">
        <v>1</v>
      </c>
      <c r="K35" s="64">
        <v>44773</v>
      </c>
      <c r="L35" s="63" t="s">
        <v>196</v>
      </c>
      <c r="M35" s="65">
        <v>375</v>
      </c>
      <c r="N35" s="63">
        <v>201988</v>
      </c>
      <c r="O35" s="63" t="s">
        <v>197</v>
      </c>
      <c r="P35" s="63" t="s">
        <v>97</v>
      </c>
      <c r="Q35" s="63">
        <v>370000</v>
      </c>
      <c r="R35" s="63">
        <v>370201</v>
      </c>
      <c r="S35" s="63" t="s">
        <v>96</v>
      </c>
      <c r="T35" s="63">
        <v>1764401</v>
      </c>
      <c r="U35" s="63">
        <v>1764401</v>
      </c>
      <c r="V35" s="63" t="s">
        <v>199</v>
      </c>
      <c r="W35" s="63" t="s">
        <v>200</v>
      </c>
      <c r="X35" s="63">
        <v>370201</v>
      </c>
      <c r="Y35" s="63" t="s">
        <v>201</v>
      </c>
      <c r="Z35" s="63" t="s">
        <v>202</v>
      </c>
      <c r="AA35" s="64">
        <v>44777</v>
      </c>
      <c r="AB35" s="66">
        <v>0.49876157407407001</v>
      </c>
      <c r="AC35" s="63" t="s">
        <v>202</v>
      </c>
      <c r="AD35" s="63" t="s">
        <v>202</v>
      </c>
      <c r="AE35" s="63" t="s">
        <v>202</v>
      </c>
      <c r="AF35" s="63" t="s">
        <v>203</v>
      </c>
      <c r="AG35" s="63" t="s">
        <v>202</v>
      </c>
      <c r="AH35" s="63" t="s">
        <v>204</v>
      </c>
      <c r="AI35" t="str">
        <f t="shared" si="0"/>
        <v>3000</v>
      </c>
      <c r="AJ35" t="s">
        <v>139</v>
      </c>
      <c r="AK35" t="s">
        <v>145</v>
      </c>
    </row>
    <row r="36" spans="1:37" x14ac:dyDescent="0.25">
      <c r="A36" s="63">
        <v>5501133462</v>
      </c>
      <c r="B36" s="63">
        <v>2</v>
      </c>
      <c r="C36" s="63">
        <v>2023</v>
      </c>
      <c r="D36" s="63" t="s">
        <v>195</v>
      </c>
      <c r="E36" s="63">
        <v>2023</v>
      </c>
      <c r="F36" s="63" t="s">
        <v>94</v>
      </c>
      <c r="G36" s="63">
        <v>4</v>
      </c>
      <c r="H36" s="63">
        <v>4</v>
      </c>
      <c r="I36" s="63">
        <v>5501133462</v>
      </c>
      <c r="J36" s="63">
        <v>1</v>
      </c>
      <c r="K36" s="64">
        <v>44749</v>
      </c>
      <c r="L36" s="63">
        <v>99</v>
      </c>
      <c r="M36" s="65">
        <v>-0.01</v>
      </c>
      <c r="N36" s="63">
        <v>201988</v>
      </c>
      <c r="O36" s="63" t="s">
        <v>197</v>
      </c>
      <c r="P36" s="63" t="s">
        <v>97</v>
      </c>
      <c r="Q36" s="63">
        <v>430000</v>
      </c>
      <c r="R36" s="63">
        <v>430010</v>
      </c>
      <c r="S36" s="63" t="s">
        <v>96</v>
      </c>
      <c r="T36" s="63">
        <v>1478601</v>
      </c>
      <c r="U36" s="63">
        <v>1478601</v>
      </c>
      <c r="V36" s="63" t="s">
        <v>205</v>
      </c>
      <c r="W36" s="63" t="s">
        <v>206</v>
      </c>
      <c r="X36" s="63">
        <v>430010</v>
      </c>
      <c r="Y36" s="63" t="s">
        <v>201</v>
      </c>
      <c r="Z36" s="63" t="s">
        <v>202</v>
      </c>
      <c r="AA36" s="64">
        <v>44749</v>
      </c>
      <c r="AB36" s="66">
        <v>0.50107638888888995</v>
      </c>
      <c r="AC36" s="63" t="s">
        <v>202</v>
      </c>
      <c r="AD36" s="63" t="s">
        <v>202</v>
      </c>
      <c r="AE36" s="63" t="s">
        <v>202</v>
      </c>
      <c r="AF36" s="63" t="s">
        <v>207</v>
      </c>
      <c r="AG36" s="63" t="s">
        <v>208</v>
      </c>
      <c r="AH36" s="63" t="s">
        <v>204</v>
      </c>
      <c r="AI36" t="str">
        <f t="shared" si="0"/>
        <v>4000</v>
      </c>
      <c r="AJ36" t="s">
        <v>134</v>
      </c>
      <c r="AK36" t="s">
        <v>662</v>
      </c>
    </row>
    <row r="37" spans="1:37" x14ac:dyDescent="0.25">
      <c r="A37" s="63">
        <v>5501137849</v>
      </c>
      <c r="B37" s="63">
        <v>6</v>
      </c>
      <c r="C37" s="63">
        <v>2023</v>
      </c>
      <c r="D37" s="63" t="s">
        <v>195</v>
      </c>
      <c r="E37" s="63">
        <v>2023</v>
      </c>
      <c r="F37" s="63" t="s">
        <v>94</v>
      </c>
      <c r="G37" s="63">
        <v>8</v>
      </c>
      <c r="H37" s="63">
        <v>9</v>
      </c>
      <c r="I37" s="63">
        <v>5501137849</v>
      </c>
      <c r="J37" s="63">
        <v>1</v>
      </c>
      <c r="K37" s="64">
        <v>44763</v>
      </c>
      <c r="L37" s="63">
        <v>99</v>
      </c>
      <c r="M37" s="65">
        <v>-3.73</v>
      </c>
      <c r="N37" s="63">
        <v>201988</v>
      </c>
      <c r="O37" s="63" t="s">
        <v>197</v>
      </c>
      <c r="P37" s="63" t="s">
        <v>97</v>
      </c>
      <c r="Q37" s="63">
        <v>430000</v>
      </c>
      <c r="R37" s="63">
        <v>430001</v>
      </c>
      <c r="S37" s="63" t="s">
        <v>96</v>
      </c>
      <c r="T37" s="63">
        <v>1465801</v>
      </c>
      <c r="U37" s="63">
        <v>1465801</v>
      </c>
      <c r="V37" s="63" t="s">
        <v>205</v>
      </c>
      <c r="W37" s="63" t="s">
        <v>206</v>
      </c>
      <c r="X37" s="63">
        <v>430001</v>
      </c>
      <c r="Y37" s="63" t="s">
        <v>201</v>
      </c>
      <c r="Z37" s="63" t="s">
        <v>202</v>
      </c>
      <c r="AA37" s="64">
        <v>44763</v>
      </c>
      <c r="AB37" s="66">
        <v>0.34840277777778</v>
      </c>
      <c r="AC37" s="63" t="s">
        <v>202</v>
      </c>
      <c r="AD37" s="63" t="s">
        <v>202</v>
      </c>
      <c r="AE37" s="63" t="s">
        <v>202</v>
      </c>
      <c r="AF37" s="63" t="s">
        <v>209</v>
      </c>
      <c r="AG37" s="63" t="s">
        <v>210</v>
      </c>
      <c r="AH37" s="63" t="s">
        <v>204</v>
      </c>
      <c r="AI37" t="str">
        <f t="shared" si="0"/>
        <v>4000</v>
      </c>
      <c r="AJ37" t="s">
        <v>132</v>
      </c>
      <c r="AK37" t="s">
        <v>653</v>
      </c>
    </row>
    <row r="38" spans="1:37" x14ac:dyDescent="0.25">
      <c r="A38" s="63">
        <v>8003467006</v>
      </c>
      <c r="B38" s="63">
        <v>14</v>
      </c>
      <c r="C38" s="63">
        <v>2023</v>
      </c>
      <c r="D38" s="63" t="s">
        <v>195</v>
      </c>
      <c r="E38" s="63">
        <v>2023</v>
      </c>
      <c r="F38" s="63" t="s">
        <v>94</v>
      </c>
      <c r="G38" s="63">
        <v>14</v>
      </c>
      <c r="H38" s="63">
        <v>14</v>
      </c>
      <c r="I38" s="63">
        <v>8003467006</v>
      </c>
      <c r="J38" s="63">
        <v>1</v>
      </c>
      <c r="K38" s="64">
        <v>44773</v>
      </c>
      <c r="L38" s="63">
        <v>99</v>
      </c>
      <c r="M38" s="65">
        <v>0.01</v>
      </c>
      <c r="N38" s="63">
        <v>201988</v>
      </c>
      <c r="O38" s="63" t="s">
        <v>197</v>
      </c>
      <c r="P38" s="63" t="s">
        <v>97</v>
      </c>
      <c r="Q38" s="63">
        <v>730000</v>
      </c>
      <c r="R38" s="63">
        <v>731001</v>
      </c>
      <c r="S38" s="63" t="s">
        <v>211</v>
      </c>
      <c r="T38" s="63">
        <v>1478601</v>
      </c>
      <c r="U38" s="63">
        <v>1478601</v>
      </c>
      <c r="V38" s="63" t="s">
        <v>212</v>
      </c>
      <c r="W38" s="63" t="s">
        <v>213</v>
      </c>
      <c r="X38" s="63">
        <v>731001</v>
      </c>
      <c r="Y38" s="63" t="s">
        <v>201</v>
      </c>
      <c r="Z38" s="63" t="s">
        <v>214</v>
      </c>
      <c r="AA38" s="64">
        <v>44789</v>
      </c>
      <c r="AB38" s="66">
        <v>0.64305555555556004</v>
      </c>
      <c r="AC38" s="63" t="s">
        <v>202</v>
      </c>
      <c r="AD38" s="63" t="s">
        <v>202</v>
      </c>
      <c r="AE38" s="63" t="s">
        <v>202</v>
      </c>
      <c r="AF38" s="63" t="s">
        <v>215</v>
      </c>
      <c r="AG38" s="63" t="s">
        <v>202</v>
      </c>
      <c r="AH38" s="63" t="s">
        <v>204</v>
      </c>
      <c r="AI38" t="str">
        <f t="shared" si="0"/>
        <v>7000</v>
      </c>
      <c r="AJ38" t="s">
        <v>134</v>
      </c>
      <c r="AK38" t="s">
        <v>987</v>
      </c>
    </row>
    <row r="39" spans="1:37" x14ac:dyDescent="0.25">
      <c r="A39" s="63">
        <v>8003467006</v>
      </c>
      <c r="B39" s="63">
        <v>13</v>
      </c>
      <c r="C39" s="63">
        <v>2023</v>
      </c>
      <c r="D39" s="63" t="s">
        <v>195</v>
      </c>
      <c r="E39" s="63">
        <v>2023</v>
      </c>
      <c r="F39" s="63" t="s">
        <v>94</v>
      </c>
      <c r="G39" s="63">
        <v>13</v>
      </c>
      <c r="H39" s="63">
        <v>13</v>
      </c>
      <c r="I39" s="63">
        <v>8003467006</v>
      </c>
      <c r="J39" s="63">
        <v>1</v>
      </c>
      <c r="K39" s="64">
        <v>44773</v>
      </c>
      <c r="L39" s="63">
        <v>99</v>
      </c>
      <c r="M39" s="65">
        <v>482.26</v>
      </c>
      <c r="N39" s="63">
        <v>201988</v>
      </c>
      <c r="O39" s="63" t="s">
        <v>197</v>
      </c>
      <c r="P39" s="63" t="s">
        <v>97</v>
      </c>
      <c r="Q39" s="63">
        <v>730000</v>
      </c>
      <c r="R39" s="63">
        <v>731001</v>
      </c>
      <c r="S39" s="63" t="s">
        <v>211</v>
      </c>
      <c r="T39" s="63">
        <v>1465801</v>
      </c>
      <c r="U39" s="63">
        <v>1465801</v>
      </c>
      <c r="V39" s="63" t="s">
        <v>212</v>
      </c>
      <c r="W39" s="63" t="s">
        <v>213</v>
      </c>
      <c r="X39" s="63">
        <v>731001</v>
      </c>
      <c r="Y39" s="63" t="s">
        <v>201</v>
      </c>
      <c r="Z39" s="63" t="s">
        <v>214</v>
      </c>
      <c r="AA39" s="64">
        <v>44789</v>
      </c>
      <c r="AB39" s="66">
        <v>0.64305555555556004</v>
      </c>
      <c r="AC39" s="63" t="s">
        <v>202</v>
      </c>
      <c r="AD39" s="63" t="s">
        <v>202</v>
      </c>
      <c r="AE39" s="63" t="s">
        <v>202</v>
      </c>
      <c r="AF39" s="63" t="s">
        <v>215</v>
      </c>
      <c r="AG39" s="63" t="s">
        <v>202</v>
      </c>
      <c r="AH39" s="63" t="s">
        <v>204</v>
      </c>
      <c r="AI39" t="str">
        <f t="shared" si="0"/>
        <v>7000</v>
      </c>
      <c r="AJ39" t="s">
        <v>132</v>
      </c>
      <c r="AK39" t="s">
        <v>987</v>
      </c>
    </row>
    <row r="40" spans="1:37" ht="15.75" thickBot="1" x14ac:dyDescent="0.3">
      <c r="A40" s="63">
        <v>8003467006</v>
      </c>
      <c r="B40" s="63">
        <v>12</v>
      </c>
      <c r="C40" s="63">
        <v>2023</v>
      </c>
      <c r="D40" s="63" t="s">
        <v>195</v>
      </c>
      <c r="E40" s="63">
        <v>2023</v>
      </c>
      <c r="F40" s="63" t="s">
        <v>94</v>
      </c>
      <c r="G40" s="63">
        <v>12</v>
      </c>
      <c r="H40" s="63">
        <v>12</v>
      </c>
      <c r="I40" s="63">
        <v>8003467006</v>
      </c>
      <c r="J40" s="63">
        <v>1</v>
      </c>
      <c r="K40" s="64">
        <v>44773</v>
      </c>
      <c r="L40" s="63">
        <v>99</v>
      </c>
      <c r="M40" s="65">
        <v>479.45</v>
      </c>
      <c r="N40" s="63">
        <v>201988</v>
      </c>
      <c r="O40" s="63" t="s">
        <v>197</v>
      </c>
      <c r="P40" s="63" t="s">
        <v>97</v>
      </c>
      <c r="Q40" s="63">
        <v>730000</v>
      </c>
      <c r="R40" s="63">
        <v>731001</v>
      </c>
      <c r="S40" s="63" t="s">
        <v>211</v>
      </c>
      <c r="T40" s="63">
        <v>1401401</v>
      </c>
      <c r="U40" s="63">
        <v>1401401</v>
      </c>
      <c r="V40" s="63" t="s">
        <v>212</v>
      </c>
      <c r="W40" s="63" t="s">
        <v>213</v>
      </c>
      <c r="X40" s="63">
        <v>731001</v>
      </c>
      <c r="Y40" s="63" t="s">
        <v>201</v>
      </c>
      <c r="Z40" s="63" t="s">
        <v>214</v>
      </c>
      <c r="AA40" s="64">
        <v>44789</v>
      </c>
      <c r="AB40" s="66">
        <v>0.64305555555556004</v>
      </c>
      <c r="AC40" s="63" t="s">
        <v>202</v>
      </c>
      <c r="AD40" s="63" t="s">
        <v>202</v>
      </c>
      <c r="AE40" s="63" t="s">
        <v>202</v>
      </c>
      <c r="AF40" s="63" t="s">
        <v>215</v>
      </c>
      <c r="AG40" s="63" t="s">
        <v>202</v>
      </c>
      <c r="AH40" s="63" t="s">
        <v>204</v>
      </c>
      <c r="AI40" t="str">
        <f t="shared" si="0"/>
        <v>7000</v>
      </c>
      <c r="AJ40" t="s">
        <v>99</v>
      </c>
      <c r="AK40" t="s">
        <v>987</v>
      </c>
    </row>
    <row r="41" spans="1:37" ht="23.25" thickBot="1" x14ac:dyDescent="0.3">
      <c r="A41" s="63">
        <v>8003467006</v>
      </c>
      <c r="B41" s="63">
        <v>15</v>
      </c>
      <c r="C41" s="63">
        <v>2023</v>
      </c>
      <c r="D41" s="63" t="s">
        <v>195</v>
      </c>
      <c r="E41" s="63">
        <v>2023</v>
      </c>
      <c r="F41" s="63" t="s">
        <v>94</v>
      </c>
      <c r="G41" s="63">
        <v>15</v>
      </c>
      <c r="H41" s="63">
        <v>15</v>
      </c>
      <c r="I41" s="63">
        <v>8003467006</v>
      </c>
      <c r="J41" s="63">
        <v>1</v>
      </c>
      <c r="K41" s="64">
        <v>44773</v>
      </c>
      <c r="L41" s="63">
        <v>99</v>
      </c>
      <c r="M41" s="65">
        <v>-0.01</v>
      </c>
      <c r="N41" s="63">
        <v>201988</v>
      </c>
      <c r="O41" s="63" t="s">
        <v>197</v>
      </c>
      <c r="P41" s="63" t="s">
        <v>97</v>
      </c>
      <c r="Q41" s="63">
        <v>730000</v>
      </c>
      <c r="R41" s="63">
        <v>731001</v>
      </c>
      <c r="S41" s="63" t="s">
        <v>211</v>
      </c>
      <c r="T41" s="63">
        <v>1728801</v>
      </c>
      <c r="U41" s="63">
        <v>1728801</v>
      </c>
      <c r="V41" s="63" t="s">
        <v>212</v>
      </c>
      <c r="W41" s="63" t="s">
        <v>213</v>
      </c>
      <c r="X41" s="63">
        <v>731001</v>
      </c>
      <c r="Y41" s="63" t="s">
        <v>201</v>
      </c>
      <c r="Z41" s="63" t="s">
        <v>214</v>
      </c>
      <c r="AA41" s="64">
        <v>44789</v>
      </c>
      <c r="AB41" s="66">
        <v>0.64305555555556004</v>
      </c>
      <c r="AC41" s="63" t="s">
        <v>202</v>
      </c>
      <c r="AD41" s="63" t="s">
        <v>202</v>
      </c>
      <c r="AE41" s="63" t="s">
        <v>202</v>
      </c>
      <c r="AF41" s="63" t="s">
        <v>215</v>
      </c>
      <c r="AG41" s="63" t="s">
        <v>202</v>
      </c>
      <c r="AH41" s="63" t="s">
        <v>204</v>
      </c>
      <c r="AI41" t="str">
        <f t="shared" si="0"/>
        <v>7000</v>
      </c>
      <c r="AJ41" s="58" t="s">
        <v>136</v>
      </c>
      <c r="AK41" t="s">
        <v>987</v>
      </c>
    </row>
    <row r="42" spans="1:37" x14ac:dyDescent="0.25">
      <c r="A42" s="63">
        <v>8003467006</v>
      </c>
      <c r="B42" s="63">
        <v>16</v>
      </c>
      <c r="C42" s="63">
        <v>2023</v>
      </c>
      <c r="D42" s="63" t="s">
        <v>195</v>
      </c>
      <c r="E42" s="63">
        <v>2023</v>
      </c>
      <c r="F42" s="63" t="s">
        <v>94</v>
      </c>
      <c r="G42" s="63">
        <v>16</v>
      </c>
      <c r="H42" s="63">
        <v>16</v>
      </c>
      <c r="I42" s="63">
        <v>8003467006</v>
      </c>
      <c r="J42" s="63">
        <v>1</v>
      </c>
      <c r="K42" s="64">
        <v>44773</v>
      </c>
      <c r="L42" s="63">
        <v>99</v>
      </c>
      <c r="M42" s="65">
        <v>67.94</v>
      </c>
      <c r="N42" s="63">
        <v>201988</v>
      </c>
      <c r="O42" s="63" t="s">
        <v>197</v>
      </c>
      <c r="P42" s="63" t="s">
        <v>97</v>
      </c>
      <c r="Q42" s="63">
        <v>730000</v>
      </c>
      <c r="R42" s="63">
        <v>731001</v>
      </c>
      <c r="S42" s="63" t="s">
        <v>211</v>
      </c>
      <c r="T42" s="63">
        <v>1764401</v>
      </c>
      <c r="U42" s="63">
        <v>1764401</v>
      </c>
      <c r="V42" s="63" t="s">
        <v>212</v>
      </c>
      <c r="W42" s="63" t="s">
        <v>213</v>
      </c>
      <c r="X42" s="63">
        <v>731001</v>
      </c>
      <c r="Y42" s="63" t="s">
        <v>201</v>
      </c>
      <c r="Z42" s="63" t="s">
        <v>214</v>
      </c>
      <c r="AA42" s="64">
        <v>44789</v>
      </c>
      <c r="AB42" s="66">
        <v>0.64305555555556004</v>
      </c>
      <c r="AC42" s="63" t="s">
        <v>202</v>
      </c>
      <c r="AD42" s="63" t="s">
        <v>202</v>
      </c>
      <c r="AE42" s="63" t="s">
        <v>202</v>
      </c>
      <c r="AF42" s="63" t="s">
        <v>215</v>
      </c>
      <c r="AG42" s="63" t="s">
        <v>202</v>
      </c>
      <c r="AH42" s="63" t="s">
        <v>204</v>
      </c>
      <c r="AI42" t="str">
        <f t="shared" si="0"/>
        <v>7000</v>
      </c>
      <c r="AJ42" t="s">
        <v>139</v>
      </c>
      <c r="AK42" t="s">
        <v>987</v>
      </c>
    </row>
    <row r="43" spans="1:37" x14ac:dyDescent="0.25">
      <c r="A43" s="63">
        <v>2936885</v>
      </c>
      <c r="B43" s="63">
        <v>316</v>
      </c>
      <c r="C43" s="63">
        <v>2023</v>
      </c>
      <c r="D43" s="63" t="s">
        <v>195</v>
      </c>
      <c r="E43" s="63">
        <v>2023</v>
      </c>
      <c r="F43" s="63" t="s">
        <v>94</v>
      </c>
      <c r="G43" s="63">
        <v>316</v>
      </c>
      <c r="H43" s="63">
        <v>316</v>
      </c>
      <c r="I43" s="63">
        <v>9600318272</v>
      </c>
      <c r="J43" s="63">
        <v>2</v>
      </c>
      <c r="K43" s="64">
        <v>44785</v>
      </c>
      <c r="L43" s="63" t="s">
        <v>196</v>
      </c>
      <c r="M43" s="65">
        <v>-7686.33</v>
      </c>
      <c r="N43" s="63">
        <v>201988</v>
      </c>
      <c r="O43" s="63" t="s">
        <v>197</v>
      </c>
      <c r="P43" s="63" t="s">
        <v>97</v>
      </c>
      <c r="Q43" s="63">
        <v>110000</v>
      </c>
      <c r="R43" s="63">
        <v>110001</v>
      </c>
      <c r="S43" s="63" t="s">
        <v>96</v>
      </c>
      <c r="T43" s="63">
        <v>1465801</v>
      </c>
      <c r="U43" s="63">
        <v>1465801</v>
      </c>
      <c r="V43" s="63" t="s">
        <v>199</v>
      </c>
      <c r="W43" s="63" t="s">
        <v>200</v>
      </c>
      <c r="X43" s="63">
        <v>110001</v>
      </c>
      <c r="Y43" s="63" t="s">
        <v>201</v>
      </c>
      <c r="Z43" s="63" t="s">
        <v>202</v>
      </c>
      <c r="AA43" s="64">
        <v>44782</v>
      </c>
      <c r="AB43" s="66">
        <v>0.38097222222221999</v>
      </c>
      <c r="AC43" s="63" t="s">
        <v>202</v>
      </c>
      <c r="AD43" s="63" t="s">
        <v>202</v>
      </c>
      <c r="AE43" s="63" t="s">
        <v>202</v>
      </c>
      <c r="AF43" s="63" t="s">
        <v>203</v>
      </c>
      <c r="AG43" s="63" t="s">
        <v>202</v>
      </c>
      <c r="AH43" s="63" t="s">
        <v>204</v>
      </c>
      <c r="AI43" t="str">
        <f t="shared" si="0"/>
        <v>1000</v>
      </c>
      <c r="AJ43" t="s">
        <v>132</v>
      </c>
      <c r="AK43" t="s">
        <v>100</v>
      </c>
    </row>
    <row r="44" spans="1:37" x14ac:dyDescent="0.25">
      <c r="A44" s="63">
        <v>2937333</v>
      </c>
      <c r="B44" s="63">
        <v>16884</v>
      </c>
      <c r="C44" s="63">
        <v>2023</v>
      </c>
      <c r="D44" s="63" t="s">
        <v>195</v>
      </c>
      <c r="E44" s="63">
        <v>2023</v>
      </c>
      <c r="F44" s="63" t="s">
        <v>94</v>
      </c>
      <c r="G44" s="63">
        <v>37</v>
      </c>
      <c r="H44" s="63">
        <v>37</v>
      </c>
      <c r="I44" s="63">
        <v>9600318626</v>
      </c>
      <c r="J44" s="63">
        <v>2</v>
      </c>
      <c r="K44" s="64">
        <v>44804</v>
      </c>
      <c r="L44" s="63" t="s">
        <v>196</v>
      </c>
      <c r="M44" s="65">
        <v>507.4</v>
      </c>
      <c r="N44" s="63">
        <v>201988</v>
      </c>
      <c r="O44" s="63" t="s">
        <v>197</v>
      </c>
      <c r="P44" s="63" t="s">
        <v>97</v>
      </c>
      <c r="Q44" s="63">
        <v>110000</v>
      </c>
      <c r="R44" s="63">
        <v>110005</v>
      </c>
      <c r="S44" s="63" t="s">
        <v>96</v>
      </c>
      <c r="T44" s="63">
        <v>1401401</v>
      </c>
      <c r="U44" s="63">
        <v>1401401</v>
      </c>
      <c r="V44" s="63" t="s">
        <v>199</v>
      </c>
      <c r="W44" s="63" t="s">
        <v>200</v>
      </c>
      <c r="X44" s="63">
        <v>110005</v>
      </c>
      <c r="Y44" s="63" t="s">
        <v>201</v>
      </c>
      <c r="Z44" s="63" t="s">
        <v>202</v>
      </c>
      <c r="AA44" s="64">
        <v>44792</v>
      </c>
      <c r="AB44" s="66">
        <v>0.60314814814814999</v>
      </c>
      <c r="AC44" s="63" t="s">
        <v>202</v>
      </c>
      <c r="AD44" s="63" t="s">
        <v>202</v>
      </c>
      <c r="AE44" s="63" t="s">
        <v>202</v>
      </c>
      <c r="AF44" s="63" t="s">
        <v>203</v>
      </c>
      <c r="AG44" s="63" t="s">
        <v>202</v>
      </c>
      <c r="AH44" s="63" t="s">
        <v>204</v>
      </c>
      <c r="AI44" t="str">
        <f t="shared" si="0"/>
        <v>1000</v>
      </c>
      <c r="AJ44" t="s">
        <v>99</v>
      </c>
      <c r="AK44" t="s">
        <v>109</v>
      </c>
    </row>
    <row r="45" spans="1:37" x14ac:dyDescent="0.25">
      <c r="A45" s="63">
        <v>2940038</v>
      </c>
      <c r="B45" s="63">
        <v>1304</v>
      </c>
      <c r="C45" s="63">
        <v>2023</v>
      </c>
      <c r="D45" s="63" t="s">
        <v>195</v>
      </c>
      <c r="E45" s="63">
        <v>2023</v>
      </c>
      <c r="F45" s="63" t="s">
        <v>94</v>
      </c>
      <c r="G45" s="63">
        <v>313</v>
      </c>
      <c r="H45" s="63">
        <v>313</v>
      </c>
      <c r="I45" s="63">
        <v>9600318977</v>
      </c>
      <c r="J45" s="63">
        <v>2</v>
      </c>
      <c r="K45" s="64">
        <v>44804</v>
      </c>
      <c r="L45" s="63" t="s">
        <v>196</v>
      </c>
      <c r="M45" s="65">
        <v>7785.1</v>
      </c>
      <c r="N45" s="63">
        <v>201988</v>
      </c>
      <c r="O45" s="63" t="s">
        <v>197</v>
      </c>
      <c r="P45" s="63" t="s">
        <v>97</v>
      </c>
      <c r="Q45" s="63">
        <v>110000</v>
      </c>
      <c r="R45" s="63">
        <v>110001</v>
      </c>
      <c r="S45" s="63" t="s">
        <v>96</v>
      </c>
      <c r="T45" s="63">
        <v>1401401</v>
      </c>
      <c r="U45" s="63">
        <v>1401401</v>
      </c>
      <c r="V45" s="63" t="s">
        <v>199</v>
      </c>
      <c r="W45" s="63" t="s">
        <v>200</v>
      </c>
      <c r="X45" s="63">
        <v>110001</v>
      </c>
      <c r="Y45" s="63" t="s">
        <v>201</v>
      </c>
      <c r="Z45" s="63" t="s">
        <v>202</v>
      </c>
      <c r="AA45" s="64">
        <v>44802</v>
      </c>
      <c r="AB45" s="66">
        <v>0.69179398148147997</v>
      </c>
      <c r="AC45" s="63" t="s">
        <v>202</v>
      </c>
      <c r="AD45" s="63" t="s">
        <v>202</v>
      </c>
      <c r="AE45" s="63" t="s">
        <v>202</v>
      </c>
      <c r="AF45" s="63" t="s">
        <v>203</v>
      </c>
      <c r="AG45" s="63" t="s">
        <v>202</v>
      </c>
      <c r="AH45" s="63" t="s">
        <v>204</v>
      </c>
      <c r="AI45" t="str">
        <f t="shared" si="0"/>
        <v>1000</v>
      </c>
      <c r="AJ45" t="s">
        <v>99</v>
      </c>
      <c r="AK45" t="s">
        <v>100</v>
      </c>
    </row>
    <row r="46" spans="1:37" x14ac:dyDescent="0.25">
      <c r="A46" s="63">
        <v>2942042</v>
      </c>
      <c r="B46" s="63">
        <v>22606</v>
      </c>
      <c r="C46" s="63">
        <v>2023</v>
      </c>
      <c r="D46" s="63" t="s">
        <v>195</v>
      </c>
      <c r="E46" s="63">
        <v>2023</v>
      </c>
      <c r="F46" s="63" t="s">
        <v>94</v>
      </c>
      <c r="G46" s="63">
        <v>804</v>
      </c>
      <c r="H46" s="63">
        <v>804</v>
      </c>
      <c r="I46" s="63">
        <v>9600319213</v>
      </c>
      <c r="J46" s="63">
        <v>2</v>
      </c>
      <c r="K46" s="64">
        <v>44804</v>
      </c>
      <c r="L46" s="63" t="s">
        <v>196</v>
      </c>
      <c r="M46" s="65">
        <v>1442.73</v>
      </c>
      <c r="N46" s="63">
        <v>201988</v>
      </c>
      <c r="O46" s="63" t="s">
        <v>197</v>
      </c>
      <c r="P46" s="63" t="s">
        <v>97</v>
      </c>
      <c r="Q46" s="63">
        <v>110000</v>
      </c>
      <c r="R46" s="63">
        <v>110005</v>
      </c>
      <c r="S46" s="63" t="s">
        <v>96</v>
      </c>
      <c r="T46" s="63">
        <v>1401401</v>
      </c>
      <c r="U46" s="63">
        <v>1401401</v>
      </c>
      <c r="V46" s="63" t="s">
        <v>199</v>
      </c>
      <c r="W46" s="63" t="s">
        <v>200</v>
      </c>
      <c r="X46" s="63">
        <v>110005</v>
      </c>
      <c r="Y46" s="63" t="s">
        <v>201</v>
      </c>
      <c r="Z46" s="63" t="s">
        <v>202</v>
      </c>
      <c r="AA46" s="64">
        <v>44809</v>
      </c>
      <c r="AB46" s="66">
        <v>0.87135416666666998</v>
      </c>
      <c r="AC46" s="63" t="s">
        <v>202</v>
      </c>
      <c r="AD46" s="63" t="s">
        <v>202</v>
      </c>
      <c r="AE46" s="63" t="s">
        <v>202</v>
      </c>
      <c r="AF46" s="63" t="s">
        <v>216</v>
      </c>
      <c r="AG46" s="63" t="s">
        <v>202</v>
      </c>
      <c r="AH46" s="63" t="s">
        <v>204</v>
      </c>
      <c r="AI46" t="str">
        <f t="shared" si="0"/>
        <v>1000</v>
      </c>
      <c r="AJ46" t="s">
        <v>99</v>
      </c>
      <c r="AK46" t="s">
        <v>109</v>
      </c>
    </row>
    <row r="47" spans="1:37" x14ac:dyDescent="0.25">
      <c r="A47" s="63">
        <v>2942042</v>
      </c>
      <c r="B47" s="63">
        <v>22608</v>
      </c>
      <c r="C47" s="63">
        <v>2023</v>
      </c>
      <c r="D47" s="63" t="s">
        <v>195</v>
      </c>
      <c r="E47" s="63">
        <v>2023</v>
      </c>
      <c r="F47" s="63" t="s">
        <v>94</v>
      </c>
      <c r="G47" s="63">
        <v>806</v>
      </c>
      <c r="H47" s="63">
        <v>806</v>
      </c>
      <c r="I47" s="63">
        <v>9600319213</v>
      </c>
      <c r="J47" s="63">
        <v>2</v>
      </c>
      <c r="K47" s="64">
        <v>44804</v>
      </c>
      <c r="L47" s="63" t="s">
        <v>196</v>
      </c>
      <c r="M47" s="65">
        <v>1974.66</v>
      </c>
      <c r="N47" s="63">
        <v>201988</v>
      </c>
      <c r="O47" s="63" t="s">
        <v>197</v>
      </c>
      <c r="P47" s="63" t="s">
        <v>97</v>
      </c>
      <c r="Q47" s="63">
        <v>110000</v>
      </c>
      <c r="R47" s="63">
        <v>110005</v>
      </c>
      <c r="S47" s="63" t="s">
        <v>96</v>
      </c>
      <c r="T47" s="63">
        <v>1401401</v>
      </c>
      <c r="U47" s="63">
        <v>1401401</v>
      </c>
      <c r="V47" s="63" t="s">
        <v>199</v>
      </c>
      <c r="W47" s="63" t="s">
        <v>200</v>
      </c>
      <c r="X47" s="63">
        <v>110005</v>
      </c>
      <c r="Y47" s="63" t="s">
        <v>201</v>
      </c>
      <c r="Z47" s="63" t="s">
        <v>202</v>
      </c>
      <c r="AA47" s="64">
        <v>44809</v>
      </c>
      <c r="AB47" s="66">
        <v>0.87135416666666998</v>
      </c>
      <c r="AC47" s="63" t="s">
        <v>202</v>
      </c>
      <c r="AD47" s="63" t="s">
        <v>202</v>
      </c>
      <c r="AE47" s="63" t="s">
        <v>202</v>
      </c>
      <c r="AF47" s="63" t="s">
        <v>216</v>
      </c>
      <c r="AG47" s="63" t="s">
        <v>202</v>
      </c>
      <c r="AH47" s="63" t="s">
        <v>204</v>
      </c>
      <c r="AI47" t="str">
        <f t="shared" si="0"/>
        <v>1000</v>
      </c>
      <c r="AJ47" t="s">
        <v>99</v>
      </c>
      <c r="AK47" t="s">
        <v>109</v>
      </c>
    </row>
    <row r="48" spans="1:37" x14ac:dyDescent="0.25">
      <c r="A48" s="63">
        <v>2937277</v>
      </c>
      <c r="B48" s="63">
        <v>6610</v>
      </c>
      <c r="C48" s="63">
        <v>2023</v>
      </c>
      <c r="D48" s="63" t="s">
        <v>195</v>
      </c>
      <c r="E48" s="63">
        <v>2023</v>
      </c>
      <c r="F48" s="63" t="s">
        <v>94</v>
      </c>
      <c r="G48" s="63">
        <v>664</v>
      </c>
      <c r="H48" s="63">
        <v>664</v>
      </c>
      <c r="I48" s="63">
        <v>9600318422</v>
      </c>
      <c r="J48" s="63">
        <v>2</v>
      </c>
      <c r="K48" s="64">
        <v>44804</v>
      </c>
      <c r="L48" s="63" t="s">
        <v>196</v>
      </c>
      <c r="M48" s="65">
        <v>222.42</v>
      </c>
      <c r="N48" s="63">
        <v>201988</v>
      </c>
      <c r="O48" s="63" t="s">
        <v>197</v>
      </c>
      <c r="P48" s="63" t="s">
        <v>97</v>
      </c>
      <c r="Q48" s="63">
        <v>210000</v>
      </c>
      <c r="R48" s="63">
        <v>210001</v>
      </c>
      <c r="S48" s="63" t="s">
        <v>96</v>
      </c>
      <c r="T48" s="63">
        <v>1764401</v>
      </c>
      <c r="U48" s="63">
        <v>1764401</v>
      </c>
      <c r="V48" s="63" t="s">
        <v>199</v>
      </c>
      <c r="W48" s="63" t="s">
        <v>200</v>
      </c>
      <c r="X48" s="63">
        <v>210001</v>
      </c>
      <c r="Y48" s="63" t="s">
        <v>201</v>
      </c>
      <c r="Z48" s="63" t="s">
        <v>202</v>
      </c>
      <c r="AA48" s="64">
        <v>44792</v>
      </c>
      <c r="AB48" s="66">
        <v>0.57842592592593001</v>
      </c>
      <c r="AC48" s="63" t="s">
        <v>202</v>
      </c>
      <c r="AD48" s="63" t="s">
        <v>202</v>
      </c>
      <c r="AE48" s="63" t="s">
        <v>202</v>
      </c>
      <c r="AF48" s="63" t="s">
        <v>203</v>
      </c>
      <c r="AG48" s="63" t="s">
        <v>202</v>
      </c>
      <c r="AH48" s="63" t="s">
        <v>204</v>
      </c>
      <c r="AI48" t="str">
        <f t="shared" si="0"/>
        <v>2000</v>
      </c>
      <c r="AJ48" t="s">
        <v>139</v>
      </c>
      <c r="AK48" t="s">
        <v>157</v>
      </c>
    </row>
    <row r="49" spans="1:37" x14ac:dyDescent="0.25">
      <c r="A49" s="63">
        <v>2946228</v>
      </c>
      <c r="B49" s="63">
        <v>15591</v>
      </c>
      <c r="C49" s="63">
        <v>2023</v>
      </c>
      <c r="D49" s="63" t="s">
        <v>195</v>
      </c>
      <c r="E49" s="63">
        <v>2023</v>
      </c>
      <c r="F49" s="63" t="s">
        <v>94</v>
      </c>
      <c r="G49" s="63">
        <v>726</v>
      </c>
      <c r="H49" s="63">
        <v>726</v>
      </c>
      <c r="I49" s="63">
        <v>9600319592</v>
      </c>
      <c r="J49" s="63">
        <v>2</v>
      </c>
      <c r="K49" s="64">
        <v>44804</v>
      </c>
      <c r="L49" s="63" t="s">
        <v>196</v>
      </c>
      <c r="M49" s="65">
        <v>1223.27</v>
      </c>
      <c r="N49" s="63">
        <v>201988</v>
      </c>
      <c r="O49" s="63" t="s">
        <v>197</v>
      </c>
      <c r="P49" s="63" t="s">
        <v>97</v>
      </c>
      <c r="Q49" s="63">
        <v>210000</v>
      </c>
      <c r="R49" s="63">
        <v>210001</v>
      </c>
      <c r="S49" s="63" t="s">
        <v>96</v>
      </c>
      <c r="T49" s="63">
        <v>1764401</v>
      </c>
      <c r="U49" s="63">
        <v>1764401</v>
      </c>
      <c r="V49" s="63" t="s">
        <v>199</v>
      </c>
      <c r="W49" s="63" t="s">
        <v>200</v>
      </c>
      <c r="X49" s="63">
        <v>210001</v>
      </c>
      <c r="Y49" s="63" t="s">
        <v>201</v>
      </c>
      <c r="Z49" s="63" t="s">
        <v>202</v>
      </c>
      <c r="AA49" s="64">
        <v>44810</v>
      </c>
      <c r="AB49" s="66">
        <v>0.54835648148147997</v>
      </c>
      <c r="AC49" s="63" t="s">
        <v>202</v>
      </c>
      <c r="AD49" s="63" t="s">
        <v>202</v>
      </c>
      <c r="AE49" s="63" t="s">
        <v>202</v>
      </c>
      <c r="AF49" s="63" t="s">
        <v>216</v>
      </c>
      <c r="AG49" s="63" t="s">
        <v>202</v>
      </c>
      <c r="AH49" s="63" t="s">
        <v>204</v>
      </c>
      <c r="AI49" t="str">
        <f t="shared" si="0"/>
        <v>2000</v>
      </c>
      <c r="AJ49" t="s">
        <v>139</v>
      </c>
      <c r="AK49" t="s">
        <v>157</v>
      </c>
    </row>
    <row r="50" spans="1:37" x14ac:dyDescent="0.25">
      <c r="A50" s="63">
        <v>2936885</v>
      </c>
      <c r="B50" s="63">
        <v>274</v>
      </c>
      <c r="C50" s="63">
        <v>2023</v>
      </c>
      <c r="D50" s="63" t="s">
        <v>195</v>
      </c>
      <c r="E50" s="63">
        <v>2023</v>
      </c>
      <c r="F50" s="63" t="s">
        <v>94</v>
      </c>
      <c r="G50" s="63">
        <v>274</v>
      </c>
      <c r="H50" s="63">
        <v>274</v>
      </c>
      <c r="I50" s="63">
        <v>9600318272</v>
      </c>
      <c r="J50" s="63">
        <v>2</v>
      </c>
      <c r="K50" s="64">
        <v>44785</v>
      </c>
      <c r="L50" s="63" t="s">
        <v>196</v>
      </c>
      <c r="M50" s="65">
        <v>-1468.08</v>
      </c>
      <c r="N50" s="63">
        <v>201988</v>
      </c>
      <c r="O50" s="63" t="s">
        <v>197</v>
      </c>
      <c r="P50" s="63" t="s">
        <v>97</v>
      </c>
      <c r="Q50" s="63">
        <v>310000</v>
      </c>
      <c r="R50" s="63">
        <v>310101</v>
      </c>
      <c r="S50" s="63" t="s">
        <v>96</v>
      </c>
      <c r="T50" s="63">
        <v>1465801</v>
      </c>
      <c r="U50" s="63">
        <v>1465801</v>
      </c>
      <c r="V50" s="63" t="s">
        <v>199</v>
      </c>
      <c r="W50" s="63" t="s">
        <v>200</v>
      </c>
      <c r="X50" s="63">
        <v>310101</v>
      </c>
      <c r="Y50" s="63" t="s">
        <v>201</v>
      </c>
      <c r="Z50" s="63" t="s">
        <v>202</v>
      </c>
      <c r="AA50" s="64">
        <v>44782</v>
      </c>
      <c r="AB50" s="66">
        <v>0.38097222222221999</v>
      </c>
      <c r="AC50" s="63" t="s">
        <v>202</v>
      </c>
      <c r="AD50" s="63" t="s">
        <v>202</v>
      </c>
      <c r="AE50" s="63" t="s">
        <v>202</v>
      </c>
      <c r="AF50" s="63" t="s">
        <v>203</v>
      </c>
      <c r="AG50" s="63" t="s">
        <v>202</v>
      </c>
      <c r="AH50" s="63" t="s">
        <v>204</v>
      </c>
      <c r="AI50" t="str">
        <f t="shared" si="0"/>
        <v>3000</v>
      </c>
      <c r="AJ50" t="s">
        <v>132</v>
      </c>
      <c r="AK50" t="s">
        <v>117</v>
      </c>
    </row>
    <row r="51" spans="1:37" x14ac:dyDescent="0.25">
      <c r="A51" s="63">
        <v>2940038</v>
      </c>
      <c r="B51" s="63">
        <v>1301</v>
      </c>
      <c r="C51" s="63">
        <v>2023</v>
      </c>
      <c r="D51" s="63" t="s">
        <v>195</v>
      </c>
      <c r="E51" s="63">
        <v>2023</v>
      </c>
      <c r="F51" s="63" t="s">
        <v>94</v>
      </c>
      <c r="G51" s="63">
        <v>310</v>
      </c>
      <c r="H51" s="63">
        <v>310</v>
      </c>
      <c r="I51" s="63">
        <v>9600318977</v>
      </c>
      <c r="J51" s="63">
        <v>2</v>
      </c>
      <c r="K51" s="64">
        <v>44804</v>
      </c>
      <c r="L51" s="63" t="s">
        <v>196</v>
      </c>
      <c r="M51" s="65">
        <v>1486.95</v>
      </c>
      <c r="N51" s="63">
        <v>201988</v>
      </c>
      <c r="O51" s="63" t="s">
        <v>197</v>
      </c>
      <c r="P51" s="63" t="s">
        <v>97</v>
      </c>
      <c r="Q51" s="63">
        <v>310000</v>
      </c>
      <c r="R51" s="63">
        <v>310101</v>
      </c>
      <c r="S51" s="63" t="s">
        <v>96</v>
      </c>
      <c r="T51" s="63">
        <v>1401401</v>
      </c>
      <c r="U51" s="63">
        <v>1401401</v>
      </c>
      <c r="V51" s="63" t="s">
        <v>199</v>
      </c>
      <c r="W51" s="63" t="s">
        <v>200</v>
      </c>
      <c r="X51" s="63">
        <v>310101</v>
      </c>
      <c r="Y51" s="63" t="s">
        <v>201</v>
      </c>
      <c r="Z51" s="63" t="s">
        <v>202</v>
      </c>
      <c r="AA51" s="64">
        <v>44802</v>
      </c>
      <c r="AB51" s="66">
        <v>0.69179398148147997</v>
      </c>
      <c r="AC51" s="63" t="s">
        <v>202</v>
      </c>
      <c r="AD51" s="63" t="s">
        <v>202</v>
      </c>
      <c r="AE51" s="63" t="s">
        <v>202</v>
      </c>
      <c r="AF51" s="63" t="s">
        <v>203</v>
      </c>
      <c r="AG51" s="63" t="s">
        <v>202</v>
      </c>
      <c r="AH51" s="63" t="s">
        <v>204</v>
      </c>
      <c r="AI51" t="str">
        <f t="shared" si="0"/>
        <v>3000</v>
      </c>
      <c r="AJ51" t="s">
        <v>99</v>
      </c>
      <c r="AK51" t="s">
        <v>117</v>
      </c>
    </row>
    <row r="52" spans="1:37" x14ac:dyDescent="0.25">
      <c r="A52" s="63">
        <v>2937277</v>
      </c>
      <c r="B52" s="63">
        <v>6536</v>
      </c>
      <c r="C52" s="63">
        <v>2023</v>
      </c>
      <c r="D52" s="63" t="s">
        <v>195</v>
      </c>
      <c r="E52" s="63">
        <v>2023</v>
      </c>
      <c r="F52" s="63" t="s">
        <v>94</v>
      </c>
      <c r="G52" s="63">
        <v>590</v>
      </c>
      <c r="H52" s="63">
        <v>590</v>
      </c>
      <c r="I52" s="63">
        <v>9600318422</v>
      </c>
      <c r="J52" s="63">
        <v>2</v>
      </c>
      <c r="K52" s="64">
        <v>44804</v>
      </c>
      <c r="L52" s="63" t="s">
        <v>196</v>
      </c>
      <c r="M52" s="65">
        <v>56.43</v>
      </c>
      <c r="N52" s="63">
        <v>201988</v>
      </c>
      <c r="O52" s="63" t="s">
        <v>197</v>
      </c>
      <c r="P52" s="63" t="s">
        <v>97</v>
      </c>
      <c r="Q52" s="63">
        <v>320000</v>
      </c>
      <c r="R52" s="63">
        <v>320201</v>
      </c>
      <c r="S52" s="63" t="s">
        <v>96</v>
      </c>
      <c r="T52" s="63">
        <v>1764401</v>
      </c>
      <c r="U52" s="63">
        <v>1764401</v>
      </c>
      <c r="V52" s="63" t="s">
        <v>199</v>
      </c>
      <c r="W52" s="63" t="s">
        <v>200</v>
      </c>
      <c r="X52" s="63">
        <v>320201</v>
      </c>
      <c r="Y52" s="63" t="s">
        <v>201</v>
      </c>
      <c r="Z52" s="63" t="s">
        <v>202</v>
      </c>
      <c r="AA52" s="64">
        <v>44792</v>
      </c>
      <c r="AB52" s="66">
        <v>0.57842592592593001</v>
      </c>
      <c r="AC52" s="63" t="s">
        <v>202</v>
      </c>
      <c r="AD52" s="63" t="s">
        <v>202</v>
      </c>
      <c r="AE52" s="63" t="s">
        <v>202</v>
      </c>
      <c r="AF52" s="63" t="s">
        <v>203</v>
      </c>
      <c r="AG52" s="63" t="s">
        <v>202</v>
      </c>
      <c r="AH52" s="63" t="s">
        <v>204</v>
      </c>
      <c r="AI52" t="str">
        <f t="shared" si="0"/>
        <v>3000</v>
      </c>
      <c r="AJ52" t="s">
        <v>139</v>
      </c>
      <c r="AK52" t="s">
        <v>159</v>
      </c>
    </row>
    <row r="53" spans="1:37" x14ac:dyDescent="0.25">
      <c r="A53" s="63">
        <v>2946228</v>
      </c>
      <c r="B53" s="63">
        <v>15571</v>
      </c>
      <c r="C53" s="63">
        <v>2023</v>
      </c>
      <c r="D53" s="63" t="s">
        <v>195</v>
      </c>
      <c r="E53" s="63">
        <v>2023</v>
      </c>
      <c r="F53" s="63" t="s">
        <v>94</v>
      </c>
      <c r="G53" s="63">
        <v>706</v>
      </c>
      <c r="H53" s="63">
        <v>706</v>
      </c>
      <c r="I53" s="63">
        <v>9600319592</v>
      </c>
      <c r="J53" s="63">
        <v>2</v>
      </c>
      <c r="K53" s="64">
        <v>44804</v>
      </c>
      <c r="L53" s="63" t="s">
        <v>196</v>
      </c>
      <c r="M53" s="65">
        <v>310.33999999999997</v>
      </c>
      <c r="N53" s="63">
        <v>201988</v>
      </c>
      <c r="O53" s="63" t="s">
        <v>197</v>
      </c>
      <c r="P53" s="63" t="s">
        <v>97</v>
      </c>
      <c r="Q53" s="63">
        <v>320000</v>
      </c>
      <c r="R53" s="63">
        <v>320201</v>
      </c>
      <c r="S53" s="63" t="s">
        <v>96</v>
      </c>
      <c r="T53" s="63">
        <v>1764401</v>
      </c>
      <c r="U53" s="63">
        <v>1764401</v>
      </c>
      <c r="V53" s="63" t="s">
        <v>199</v>
      </c>
      <c r="W53" s="63" t="s">
        <v>200</v>
      </c>
      <c r="X53" s="63">
        <v>320201</v>
      </c>
      <c r="Y53" s="63" t="s">
        <v>201</v>
      </c>
      <c r="Z53" s="63" t="s">
        <v>202</v>
      </c>
      <c r="AA53" s="64">
        <v>44810</v>
      </c>
      <c r="AB53" s="66">
        <v>0.54835648148147997</v>
      </c>
      <c r="AC53" s="63" t="s">
        <v>202</v>
      </c>
      <c r="AD53" s="63" t="s">
        <v>202</v>
      </c>
      <c r="AE53" s="63" t="s">
        <v>202</v>
      </c>
      <c r="AF53" s="63" t="s">
        <v>216</v>
      </c>
      <c r="AG53" s="63" t="s">
        <v>202</v>
      </c>
      <c r="AH53" s="63" t="s">
        <v>204</v>
      </c>
      <c r="AI53" t="str">
        <f t="shared" si="0"/>
        <v>3000</v>
      </c>
      <c r="AJ53" t="s">
        <v>139</v>
      </c>
      <c r="AK53" t="s">
        <v>159</v>
      </c>
    </row>
    <row r="54" spans="1:37" x14ac:dyDescent="0.25">
      <c r="A54" s="63">
        <v>2936885</v>
      </c>
      <c r="B54" s="63">
        <v>296</v>
      </c>
      <c r="C54" s="63">
        <v>2023</v>
      </c>
      <c r="D54" s="63" t="s">
        <v>195</v>
      </c>
      <c r="E54" s="63">
        <v>2023</v>
      </c>
      <c r="F54" s="63" t="s">
        <v>94</v>
      </c>
      <c r="G54" s="63">
        <v>296</v>
      </c>
      <c r="H54" s="63">
        <v>296</v>
      </c>
      <c r="I54" s="63">
        <v>9600318272</v>
      </c>
      <c r="J54" s="63">
        <v>2</v>
      </c>
      <c r="K54" s="64">
        <v>44785</v>
      </c>
      <c r="L54" s="63" t="s">
        <v>196</v>
      </c>
      <c r="M54" s="65">
        <v>-111.44</v>
      </c>
      <c r="N54" s="63">
        <v>201988</v>
      </c>
      <c r="O54" s="63" t="s">
        <v>197</v>
      </c>
      <c r="P54" s="63" t="s">
        <v>97</v>
      </c>
      <c r="Q54" s="63">
        <v>330000</v>
      </c>
      <c r="R54" s="63">
        <v>330102</v>
      </c>
      <c r="S54" s="63" t="s">
        <v>96</v>
      </c>
      <c r="T54" s="63">
        <v>1465801</v>
      </c>
      <c r="U54" s="63">
        <v>1465801</v>
      </c>
      <c r="V54" s="63" t="s">
        <v>199</v>
      </c>
      <c r="W54" s="63" t="s">
        <v>200</v>
      </c>
      <c r="X54" s="63">
        <v>330102</v>
      </c>
      <c r="Y54" s="63" t="s">
        <v>201</v>
      </c>
      <c r="Z54" s="63" t="s">
        <v>202</v>
      </c>
      <c r="AA54" s="64">
        <v>44782</v>
      </c>
      <c r="AB54" s="66">
        <v>0.38097222222221999</v>
      </c>
      <c r="AC54" s="63" t="s">
        <v>202</v>
      </c>
      <c r="AD54" s="63" t="s">
        <v>202</v>
      </c>
      <c r="AE54" s="63" t="s">
        <v>202</v>
      </c>
      <c r="AF54" s="63" t="s">
        <v>203</v>
      </c>
      <c r="AG54" s="63" t="s">
        <v>202</v>
      </c>
      <c r="AH54" s="63" t="s">
        <v>204</v>
      </c>
      <c r="AI54" t="str">
        <f t="shared" si="0"/>
        <v>3000</v>
      </c>
      <c r="AJ54" t="s">
        <v>132</v>
      </c>
      <c r="AK54" t="s">
        <v>119</v>
      </c>
    </row>
    <row r="55" spans="1:37" x14ac:dyDescent="0.25">
      <c r="A55" s="63">
        <v>2937277</v>
      </c>
      <c r="B55" s="63">
        <v>6534</v>
      </c>
      <c r="C55" s="63">
        <v>2023</v>
      </c>
      <c r="D55" s="63" t="s">
        <v>195</v>
      </c>
      <c r="E55" s="63">
        <v>2023</v>
      </c>
      <c r="F55" s="63" t="s">
        <v>94</v>
      </c>
      <c r="G55" s="63">
        <v>588</v>
      </c>
      <c r="H55" s="63">
        <v>588</v>
      </c>
      <c r="I55" s="63">
        <v>9600318422</v>
      </c>
      <c r="J55" s="63">
        <v>2</v>
      </c>
      <c r="K55" s="64">
        <v>44804</v>
      </c>
      <c r="L55" s="63" t="s">
        <v>196</v>
      </c>
      <c r="M55" s="65">
        <v>3.22</v>
      </c>
      <c r="N55" s="63">
        <v>201988</v>
      </c>
      <c r="O55" s="63" t="s">
        <v>197</v>
      </c>
      <c r="P55" s="63" t="s">
        <v>97</v>
      </c>
      <c r="Q55" s="63">
        <v>330000</v>
      </c>
      <c r="R55" s="63">
        <v>330202</v>
      </c>
      <c r="S55" s="63" t="s">
        <v>96</v>
      </c>
      <c r="T55" s="63">
        <v>1764401</v>
      </c>
      <c r="U55" s="63">
        <v>1764401</v>
      </c>
      <c r="V55" s="63" t="s">
        <v>199</v>
      </c>
      <c r="W55" s="63" t="s">
        <v>200</v>
      </c>
      <c r="X55" s="63">
        <v>330202</v>
      </c>
      <c r="Y55" s="63" t="s">
        <v>201</v>
      </c>
      <c r="Z55" s="63" t="s">
        <v>202</v>
      </c>
      <c r="AA55" s="64">
        <v>44792</v>
      </c>
      <c r="AB55" s="66">
        <v>0.57842592592593001</v>
      </c>
      <c r="AC55" s="63" t="s">
        <v>202</v>
      </c>
      <c r="AD55" s="63" t="s">
        <v>202</v>
      </c>
      <c r="AE55" s="63" t="s">
        <v>202</v>
      </c>
      <c r="AF55" s="63" t="s">
        <v>203</v>
      </c>
      <c r="AG55" s="63" t="s">
        <v>202</v>
      </c>
      <c r="AH55" s="63" t="s">
        <v>204</v>
      </c>
      <c r="AI55" t="str">
        <f t="shared" si="0"/>
        <v>3000</v>
      </c>
      <c r="AJ55" t="s">
        <v>139</v>
      </c>
      <c r="AK55" t="s">
        <v>163</v>
      </c>
    </row>
    <row r="56" spans="1:37" x14ac:dyDescent="0.25">
      <c r="A56" s="63">
        <v>2937277</v>
      </c>
      <c r="B56" s="63">
        <v>6535</v>
      </c>
      <c r="C56" s="63">
        <v>2023</v>
      </c>
      <c r="D56" s="63" t="s">
        <v>195</v>
      </c>
      <c r="E56" s="63">
        <v>2023</v>
      </c>
      <c r="F56" s="63" t="s">
        <v>94</v>
      </c>
      <c r="G56" s="63">
        <v>589</v>
      </c>
      <c r="H56" s="63">
        <v>589</v>
      </c>
      <c r="I56" s="63">
        <v>9600318422</v>
      </c>
      <c r="J56" s="63">
        <v>2</v>
      </c>
      <c r="K56" s="64">
        <v>44804</v>
      </c>
      <c r="L56" s="63" t="s">
        <v>196</v>
      </c>
      <c r="M56" s="65">
        <v>13.79</v>
      </c>
      <c r="N56" s="63">
        <v>201988</v>
      </c>
      <c r="O56" s="63" t="s">
        <v>197</v>
      </c>
      <c r="P56" s="63" t="s">
        <v>97</v>
      </c>
      <c r="Q56" s="63">
        <v>330000</v>
      </c>
      <c r="R56" s="63">
        <v>330201</v>
      </c>
      <c r="S56" s="63" t="s">
        <v>96</v>
      </c>
      <c r="T56" s="63">
        <v>1764401</v>
      </c>
      <c r="U56" s="63">
        <v>1764401</v>
      </c>
      <c r="V56" s="63" t="s">
        <v>199</v>
      </c>
      <c r="W56" s="63" t="s">
        <v>200</v>
      </c>
      <c r="X56" s="63">
        <v>330201</v>
      </c>
      <c r="Y56" s="63" t="s">
        <v>201</v>
      </c>
      <c r="Z56" s="63" t="s">
        <v>202</v>
      </c>
      <c r="AA56" s="64">
        <v>44792</v>
      </c>
      <c r="AB56" s="66">
        <v>0.57842592592593001</v>
      </c>
      <c r="AC56" s="63" t="s">
        <v>202</v>
      </c>
      <c r="AD56" s="63" t="s">
        <v>202</v>
      </c>
      <c r="AE56" s="63" t="s">
        <v>202</v>
      </c>
      <c r="AF56" s="63" t="s">
        <v>203</v>
      </c>
      <c r="AG56" s="63" t="s">
        <v>202</v>
      </c>
      <c r="AH56" s="63" t="s">
        <v>204</v>
      </c>
      <c r="AI56" t="str">
        <f t="shared" si="0"/>
        <v>3000</v>
      </c>
      <c r="AJ56" t="s">
        <v>139</v>
      </c>
      <c r="AK56" t="s">
        <v>161</v>
      </c>
    </row>
    <row r="57" spans="1:37" x14ac:dyDescent="0.25">
      <c r="A57" s="63">
        <v>2937333</v>
      </c>
      <c r="B57" s="63">
        <v>16942</v>
      </c>
      <c r="C57" s="63">
        <v>2023</v>
      </c>
      <c r="D57" s="63" t="s">
        <v>195</v>
      </c>
      <c r="E57" s="63">
        <v>2023</v>
      </c>
      <c r="F57" s="63" t="s">
        <v>94</v>
      </c>
      <c r="G57" s="63">
        <v>95</v>
      </c>
      <c r="H57" s="63">
        <v>95</v>
      </c>
      <c r="I57" s="63">
        <v>9600318626</v>
      </c>
      <c r="J57" s="63">
        <v>2</v>
      </c>
      <c r="K57" s="64">
        <v>44804</v>
      </c>
      <c r="L57" s="63" t="s">
        <v>196</v>
      </c>
      <c r="M57" s="65">
        <v>19.02</v>
      </c>
      <c r="N57" s="63">
        <v>201988</v>
      </c>
      <c r="O57" s="63" t="s">
        <v>197</v>
      </c>
      <c r="P57" s="63" t="s">
        <v>97</v>
      </c>
      <c r="Q57" s="63">
        <v>330000</v>
      </c>
      <c r="R57" s="63">
        <v>330103</v>
      </c>
      <c r="S57" s="63" t="s">
        <v>96</v>
      </c>
      <c r="T57" s="63">
        <v>1401401</v>
      </c>
      <c r="U57" s="63">
        <v>1401401</v>
      </c>
      <c r="V57" s="63" t="s">
        <v>199</v>
      </c>
      <c r="W57" s="63" t="s">
        <v>200</v>
      </c>
      <c r="X57" s="63">
        <v>330103</v>
      </c>
      <c r="Y57" s="63" t="s">
        <v>201</v>
      </c>
      <c r="Z57" s="63" t="s">
        <v>202</v>
      </c>
      <c r="AA57" s="64">
        <v>44792</v>
      </c>
      <c r="AB57" s="66">
        <v>0.60314814814814999</v>
      </c>
      <c r="AC57" s="63" t="s">
        <v>202</v>
      </c>
      <c r="AD57" s="63" t="s">
        <v>202</v>
      </c>
      <c r="AE57" s="63" t="s">
        <v>202</v>
      </c>
      <c r="AF57" s="63" t="s">
        <v>203</v>
      </c>
      <c r="AG57" s="63" t="s">
        <v>202</v>
      </c>
      <c r="AH57" s="63" t="s">
        <v>204</v>
      </c>
      <c r="AI57" t="str">
        <f t="shared" si="0"/>
        <v>3000</v>
      </c>
      <c r="AJ57" t="s">
        <v>99</v>
      </c>
      <c r="AK57" t="s">
        <v>121</v>
      </c>
    </row>
    <row r="58" spans="1:37" x14ac:dyDescent="0.25">
      <c r="A58" s="63">
        <v>2937333</v>
      </c>
      <c r="B58" s="63">
        <v>16944</v>
      </c>
      <c r="C58" s="63">
        <v>2023</v>
      </c>
      <c r="D58" s="63" t="s">
        <v>195</v>
      </c>
      <c r="E58" s="63">
        <v>2023</v>
      </c>
      <c r="F58" s="63" t="s">
        <v>94</v>
      </c>
      <c r="G58" s="63">
        <v>97</v>
      </c>
      <c r="H58" s="63">
        <v>97</v>
      </c>
      <c r="I58" s="63">
        <v>9600318626</v>
      </c>
      <c r="J58" s="63">
        <v>2</v>
      </c>
      <c r="K58" s="64">
        <v>44804</v>
      </c>
      <c r="L58" s="63" t="s">
        <v>196</v>
      </c>
      <c r="M58" s="65">
        <v>7.36</v>
      </c>
      <c r="N58" s="63">
        <v>201988</v>
      </c>
      <c r="O58" s="63" t="s">
        <v>197</v>
      </c>
      <c r="P58" s="63" t="s">
        <v>97</v>
      </c>
      <c r="Q58" s="63">
        <v>330000</v>
      </c>
      <c r="R58" s="63">
        <v>330102</v>
      </c>
      <c r="S58" s="63" t="s">
        <v>96</v>
      </c>
      <c r="T58" s="63">
        <v>1401401</v>
      </c>
      <c r="U58" s="63">
        <v>1401401</v>
      </c>
      <c r="V58" s="63" t="s">
        <v>199</v>
      </c>
      <c r="W58" s="63" t="s">
        <v>200</v>
      </c>
      <c r="X58" s="63">
        <v>330102</v>
      </c>
      <c r="Y58" s="63" t="s">
        <v>201</v>
      </c>
      <c r="Z58" s="63" t="s">
        <v>202</v>
      </c>
      <c r="AA58" s="64">
        <v>44792</v>
      </c>
      <c r="AB58" s="66">
        <v>0.60314814814814999</v>
      </c>
      <c r="AC58" s="63" t="s">
        <v>202</v>
      </c>
      <c r="AD58" s="63" t="s">
        <v>202</v>
      </c>
      <c r="AE58" s="63" t="s">
        <v>202</v>
      </c>
      <c r="AF58" s="63" t="s">
        <v>203</v>
      </c>
      <c r="AG58" s="63" t="s">
        <v>202</v>
      </c>
      <c r="AH58" s="63" t="s">
        <v>204</v>
      </c>
      <c r="AI58" t="str">
        <f t="shared" si="0"/>
        <v>3000</v>
      </c>
      <c r="AJ58" t="s">
        <v>99</v>
      </c>
      <c r="AK58" t="s">
        <v>119</v>
      </c>
    </row>
    <row r="59" spans="1:37" x14ac:dyDescent="0.25">
      <c r="A59" s="63">
        <v>2940038</v>
      </c>
      <c r="B59" s="63">
        <v>1302</v>
      </c>
      <c r="C59" s="63">
        <v>2023</v>
      </c>
      <c r="D59" s="63" t="s">
        <v>195</v>
      </c>
      <c r="E59" s="63">
        <v>2023</v>
      </c>
      <c r="F59" s="63" t="s">
        <v>94</v>
      </c>
      <c r="G59" s="63">
        <v>311</v>
      </c>
      <c r="H59" s="63">
        <v>311</v>
      </c>
      <c r="I59" s="63">
        <v>9600318977</v>
      </c>
      <c r="J59" s="63">
        <v>2</v>
      </c>
      <c r="K59" s="64">
        <v>44804</v>
      </c>
      <c r="L59" s="63" t="s">
        <v>196</v>
      </c>
      <c r="M59" s="65">
        <v>112.88</v>
      </c>
      <c r="N59" s="63">
        <v>201988</v>
      </c>
      <c r="O59" s="63" t="s">
        <v>197</v>
      </c>
      <c r="P59" s="63" t="s">
        <v>97</v>
      </c>
      <c r="Q59" s="63">
        <v>330000</v>
      </c>
      <c r="R59" s="63">
        <v>330102</v>
      </c>
      <c r="S59" s="63" t="s">
        <v>96</v>
      </c>
      <c r="T59" s="63">
        <v>1401401</v>
      </c>
      <c r="U59" s="63">
        <v>1401401</v>
      </c>
      <c r="V59" s="63" t="s">
        <v>199</v>
      </c>
      <c r="W59" s="63" t="s">
        <v>200</v>
      </c>
      <c r="X59" s="63">
        <v>330102</v>
      </c>
      <c r="Y59" s="63" t="s">
        <v>201</v>
      </c>
      <c r="Z59" s="63" t="s">
        <v>202</v>
      </c>
      <c r="AA59" s="64">
        <v>44802</v>
      </c>
      <c r="AB59" s="66">
        <v>0.69179398148147997</v>
      </c>
      <c r="AC59" s="63" t="s">
        <v>202</v>
      </c>
      <c r="AD59" s="63" t="s">
        <v>202</v>
      </c>
      <c r="AE59" s="63" t="s">
        <v>202</v>
      </c>
      <c r="AF59" s="63" t="s">
        <v>203</v>
      </c>
      <c r="AG59" s="63" t="s">
        <v>202</v>
      </c>
      <c r="AH59" s="63" t="s">
        <v>204</v>
      </c>
      <c r="AI59" t="str">
        <f t="shared" si="0"/>
        <v>3000</v>
      </c>
      <c r="AJ59" t="s">
        <v>99</v>
      </c>
      <c r="AK59" t="s">
        <v>119</v>
      </c>
    </row>
    <row r="60" spans="1:37" x14ac:dyDescent="0.25">
      <c r="A60" s="63">
        <v>2940106</v>
      </c>
      <c r="B60" s="63">
        <v>1156</v>
      </c>
      <c r="C60" s="63">
        <v>2023</v>
      </c>
      <c r="D60" s="63" t="s">
        <v>195</v>
      </c>
      <c r="E60" s="63">
        <v>2023</v>
      </c>
      <c r="F60" s="63" t="s">
        <v>94</v>
      </c>
      <c r="G60" s="63">
        <v>165</v>
      </c>
      <c r="H60" s="63">
        <v>165</v>
      </c>
      <c r="I60" s="63">
        <v>9600319162</v>
      </c>
      <c r="J60" s="63">
        <v>2</v>
      </c>
      <c r="K60" s="64">
        <v>44804</v>
      </c>
      <c r="L60" s="63" t="s">
        <v>196</v>
      </c>
      <c r="M60" s="65">
        <v>-0.47</v>
      </c>
      <c r="N60" s="63">
        <v>201988</v>
      </c>
      <c r="O60" s="63" t="s">
        <v>197</v>
      </c>
      <c r="P60" s="63" t="s">
        <v>97</v>
      </c>
      <c r="Q60" s="63">
        <v>330000</v>
      </c>
      <c r="R60" s="63">
        <v>330102</v>
      </c>
      <c r="S60" s="63" t="s">
        <v>96</v>
      </c>
      <c r="T60" s="63">
        <v>1478601</v>
      </c>
      <c r="U60" s="63">
        <v>1478601</v>
      </c>
      <c r="V60" s="63" t="s">
        <v>199</v>
      </c>
      <c r="W60" s="63" t="s">
        <v>200</v>
      </c>
      <c r="X60" s="63">
        <v>330102</v>
      </c>
      <c r="Y60" s="63" t="s">
        <v>201</v>
      </c>
      <c r="Z60" s="63" t="s">
        <v>202</v>
      </c>
      <c r="AA60" s="64">
        <v>44802</v>
      </c>
      <c r="AB60" s="66">
        <v>0.70771990740740998</v>
      </c>
      <c r="AC60" s="63" t="s">
        <v>202</v>
      </c>
      <c r="AD60" s="63" t="s">
        <v>202</v>
      </c>
      <c r="AE60" s="63" t="s">
        <v>202</v>
      </c>
      <c r="AF60" s="63" t="s">
        <v>203</v>
      </c>
      <c r="AG60" s="63" t="s">
        <v>202</v>
      </c>
      <c r="AH60" s="63" t="s">
        <v>204</v>
      </c>
      <c r="AI60" t="str">
        <f t="shared" si="0"/>
        <v>3000</v>
      </c>
      <c r="AJ60" t="s">
        <v>134</v>
      </c>
      <c r="AK60" t="s">
        <v>119</v>
      </c>
    </row>
    <row r="61" spans="1:37" x14ac:dyDescent="0.25">
      <c r="A61" s="63">
        <v>2940365</v>
      </c>
      <c r="B61" s="63">
        <v>10917</v>
      </c>
      <c r="C61" s="63">
        <v>2023</v>
      </c>
      <c r="D61" s="63" t="s">
        <v>195</v>
      </c>
      <c r="E61" s="63">
        <v>2023</v>
      </c>
      <c r="F61" s="63" t="s">
        <v>94</v>
      </c>
      <c r="G61" s="63">
        <v>16</v>
      </c>
      <c r="H61" s="63">
        <v>16</v>
      </c>
      <c r="I61" s="63">
        <v>9600319119</v>
      </c>
      <c r="J61" s="63">
        <v>2</v>
      </c>
      <c r="K61" s="64">
        <v>44804</v>
      </c>
      <c r="L61" s="63" t="s">
        <v>196</v>
      </c>
      <c r="M61" s="65">
        <v>-0.34</v>
      </c>
      <c r="N61" s="63">
        <v>201988</v>
      </c>
      <c r="O61" s="63" t="s">
        <v>197</v>
      </c>
      <c r="P61" s="63" t="s">
        <v>97</v>
      </c>
      <c r="Q61" s="63">
        <v>330000</v>
      </c>
      <c r="R61" s="63">
        <v>330102</v>
      </c>
      <c r="S61" s="63" t="s">
        <v>96</v>
      </c>
      <c r="T61" s="63">
        <v>1478601</v>
      </c>
      <c r="U61" s="63">
        <v>1478601</v>
      </c>
      <c r="V61" s="63" t="s">
        <v>199</v>
      </c>
      <c r="W61" s="63" t="s">
        <v>200</v>
      </c>
      <c r="X61" s="63">
        <v>330102</v>
      </c>
      <c r="Y61" s="63" t="s">
        <v>201</v>
      </c>
      <c r="Z61" s="63" t="s">
        <v>202</v>
      </c>
      <c r="AA61" s="64">
        <v>44802</v>
      </c>
      <c r="AB61" s="66">
        <v>0.69603009259258997</v>
      </c>
      <c r="AC61" s="63" t="s">
        <v>202</v>
      </c>
      <c r="AD61" s="63" t="s">
        <v>202</v>
      </c>
      <c r="AE61" s="63" t="s">
        <v>202</v>
      </c>
      <c r="AF61" s="63" t="s">
        <v>203</v>
      </c>
      <c r="AG61" s="63" t="s">
        <v>202</v>
      </c>
      <c r="AH61" s="63" t="s">
        <v>204</v>
      </c>
      <c r="AI61" t="str">
        <f t="shared" si="0"/>
        <v>3000</v>
      </c>
      <c r="AJ61" t="s">
        <v>134</v>
      </c>
      <c r="AK61" t="s">
        <v>119</v>
      </c>
    </row>
    <row r="62" spans="1:37" x14ac:dyDescent="0.25">
      <c r="A62" s="63">
        <v>2941192</v>
      </c>
      <c r="B62" s="63">
        <v>11966</v>
      </c>
      <c r="C62" s="63">
        <v>2023</v>
      </c>
      <c r="D62" s="63" t="s">
        <v>195</v>
      </c>
      <c r="E62" s="63">
        <v>2023</v>
      </c>
      <c r="F62" s="63" t="s">
        <v>94</v>
      </c>
      <c r="G62" s="63">
        <v>74</v>
      </c>
      <c r="H62" s="63">
        <v>74</v>
      </c>
      <c r="I62" s="63">
        <v>9600318924</v>
      </c>
      <c r="J62" s="63">
        <v>2</v>
      </c>
      <c r="K62" s="64">
        <v>44804</v>
      </c>
      <c r="L62" s="63" t="s">
        <v>196</v>
      </c>
      <c r="M62" s="65">
        <v>-0.06</v>
      </c>
      <c r="N62" s="63">
        <v>201988</v>
      </c>
      <c r="O62" s="63" t="s">
        <v>197</v>
      </c>
      <c r="P62" s="63" t="s">
        <v>97</v>
      </c>
      <c r="Q62" s="63">
        <v>330000</v>
      </c>
      <c r="R62" s="63">
        <v>330102</v>
      </c>
      <c r="S62" s="63" t="s">
        <v>146</v>
      </c>
      <c r="T62" s="63">
        <v>1478601</v>
      </c>
      <c r="U62" s="63">
        <v>1478601</v>
      </c>
      <c r="V62" s="63" t="s">
        <v>199</v>
      </c>
      <c r="W62" s="63" t="s">
        <v>200</v>
      </c>
      <c r="X62" s="63">
        <v>330102</v>
      </c>
      <c r="Y62" s="63" t="s">
        <v>201</v>
      </c>
      <c r="Z62" s="63" t="s">
        <v>202</v>
      </c>
      <c r="AA62" s="64">
        <v>44802</v>
      </c>
      <c r="AB62" s="66">
        <v>0.69400462962963005</v>
      </c>
      <c r="AC62" s="63" t="s">
        <v>202</v>
      </c>
      <c r="AD62" s="63" t="s">
        <v>202</v>
      </c>
      <c r="AE62" s="63" t="s">
        <v>202</v>
      </c>
      <c r="AF62" s="63" t="s">
        <v>203</v>
      </c>
      <c r="AG62" s="63" t="s">
        <v>202</v>
      </c>
      <c r="AH62" s="63" t="s">
        <v>204</v>
      </c>
      <c r="AI62" t="str">
        <f t="shared" si="0"/>
        <v>3000</v>
      </c>
      <c r="AJ62" t="s">
        <v>134</v>
      </c>
      <c r="AK62" t="s">
        <v>119</v>
      </c>
    </row>
    <row r="63" spans="1:37" x14ac:dyDescent="0.25">
      <c r="A63" s="63">
        <v>2942042</v>
      </c>
      <c r="B63" s="63">
        <v>22611</v>
      </c>
      <c r="C63" s="63">
        <v>2023</v>
      </c>
      <c r="D63" s="63" t="s">
        <v>195</v>
      </c>
      <c r="E63" s="63">
        <v>2023</v>
      </c>
      <c r="F63" s="63" t="s">
        <v>94</v>
      </c>
      <c r="G63" s="63">
        <v>809</v>
      </c>
      <c r="H63" s="63">
        <v>809</v>
      </c>
      <c r="I63" s="63">
        <v>9600319213</v>
      </c>
      <c r="J63" s="63">
        <v>2</v>
      </c>
      <c r="K63" s="64">
        <v>44804</v>
      </c>
      <c r="L63" s="63" t="s">
        <v>196</v>
      </c>
      <c r="M63" s="65">
        <v>53.58</v>
      </c>
      <c r="N63" s="63">
        <v>201988</v>
      </c>
      <c r="O63" s="63" t="s">
        <v>197</v>
      </c>
      <c r="P63" s="63" t="s">
        <v>97</v>
      </c>
      <c r="Q63" s="63">
        <v>330000</v>
      </c>
      <c r="R63" s="63">
        <v>330102</v>
      </c>
      <c r="S63" s="63" t="s">
        <v>96</v>
      </c>
      <c r="T63" s="63">
        <v>1401401</v>
      </c>
      <c r="U63" s="63">
        <v>1401401</v>
      </c>
      <c r="V63" s="63" t="s">
        <v>199</v>
      </c>
      <c r="W63" s="63" t="s">
        <v>200</v>
      </c>
      <c r="X63" s="63">
        <v>330102</v>
      </c>
      <c r="Y63" s="63" t="s">
        <v>201</v>
      </c>
      <c r="Z63" s="63" t="s">
        <v>202</v>
      </c>
      <c r="AA63" s="64">
        <v>44809</v>
      </c>
      <c r="AB63" s="66">
        <v>0.87135416666666998</v>
      </c>
      <c r="AC63" s="63" t="s">
        <v>202</v>
      </c>
      <c r="AD63" s="63" t="s">
        <v>202</v>
      </c>
      <c r="AE63" s="63" t="s">
        <v>202</v>
      </c>
      <c r="AF63" s="63" t="s">
        <v>216</v>
      </c>
      <c r="AG63" s="63" t="s">
        <v>202</v>
      </c>
      <c r="AH63" s="63" t="s">
        <v>204</v>
      </c>
      <c r="AI63" t="str">
        <f t="shared" si="0"/>
        <v>3000</v>
      </c>
      <c r="AJ63" t="s">
        <v>99</v>
      </c>
      <c r="AK63" t="s">
        <v>119</v>
      </c>
    </row>
    <row r="64" spans="1:37" x14ac:dyDescent="0.25">
      <c r="A64" s="63">
        <v>2942042</v>
      </c>
      <c r="B64" s="63">
        <v>22613</v>
      </c>
      <c r="C64" s="63">
        <v>2023</v>
      </c>
      <c r="D64" s="63" t="s">
        <v>195</v>
      </c>
      <c r="E64" s="63">
        <v>2023</v>
      </c>
      <c r="F64" s="63" t="s">
        <v>94</v>
      </c>
      <c r="G64" s="63">
        <v>811</v>
      </c>
      <c r="H64" s="63">
        <v>811</v>
      </c>
      <c r="I64" s="63">
        <v>9600319213</v>
      </c>
      <c r="J64" s="63">
        <v>2</v>
      </c>
      <c r="K64" s="64">
        <v>44804</v>
      </c>
      <c r="L64" s="63" t="s">
        <v>196</v>
      </c>
      <c r="M64" s="65">
        <v>128.15</v>
      </c>
      <c r="N64" s="63">
        <v>201988</v>
      </c>
      <c r="O64" s="63" t="s">
        <v>197</v>
      </c>
      <c r="P64" s="63" t="s">
        <v>97</v>
      </c>
      <c r="Q64" s="63">
        <v>330000</v>
      </c>
      <c r="R64" s="63">
        <v>330103</v>
      </c>
      <c r="S64" s="63" t="s">
        <v>96</v>
      </c>
      <c r="T64" s="63">
        <v>1401401</v>
      </c>
      <c r="U64" s="63">
        <v>1401401</v>
      </c>
      <c r="V64" s="63" t="s">
        <v>199</v>
      </c>
      <c r="W64" s="63" t="s">
        <v>200</v>
      </c>
      <c r="X64" s="63">
        <v>330103</v>
      </c>
      <c r="Y64" s="63" t="s">
        <v>201</v>
      </c>
      <c r="Z64" s="63" t="s">
        <v>202</v>
      </c>
      <c r="AA64" s="64">
        <v>44809</v>
      </c>
      <c r="AB64" s="66">
        <v>0.87135416666666998</v>
      </c>
      <c r="AC64" s="63" t="s">
        <v>202</v>
      </c>
      <c r="AD64" s="63" t="s">
        <v>202</v>
      </c>
      <c r="AE64" s="63" t="s">
        <v>202</v>
      </c>
      <c r="AF64" s="63" t="s">
        <v>216</v>
      </c>
      <c r="AG64" s="63" t="s">
        <v>202</v>
      </c>
      <c r="AH64" s="63" t="s">
        <v>204</v>
      </c>
      <c r="AI64" t="str">
        <f t="shared" si="0"/>
        <v>3000</v>
      </c>
      <c r="AJ64" t="s">
        <v>99</v>
      </c>
      <c r="AK64" t="s">
        <v>121</v>
      </c>
    </row>
    <row r="65" spans="1:37" x14ac:dyDescent="0.25">
      <c r="A65" s="63">
        <v>2946228</v>
      </c>
      <c r="B65" s="63">
        <v>15569</v>
      </c>
      <c r="C65" s="63">
        <v>2023</v>
      </c>
      <c r="D65" s="63" t="s">
        <v>195</v>
      </c>
      <c r="E65" s="63">
        <v>2023</v>
      </c>
      <c r="F65" s="63" t="s">
        <v>94</v>
      </c>
      <c r="G65" s="63">
        <v>704</v>
      </c>
      <c r="H65" s="63">
        <v>704</v>
      </c>
      <c r="I65" s="63">
        <v>9600319592</v>
      </c>
      <c r="J65" s="63">
        <v>2</v>
      </c>
      <c r="K65" s="64">
        <v>44804</v>
      </c>
      <c r="L65" s="63" t="s">
        <v>196</v>
      </c>
      <c r="M65" s="65">
        <v>17.739999999999998</v>
      </c>
      <c r="N65" s="63">
        <v>201988</v>
      </c>
      <c r="O65" s="63" t="s">
        <v>197</v>
      </c>
      <c r="P65" s="63" t="s">
        <v>97</v>
      </c>
      <c r="Q65" s="63">
        <v>330000</v>
      </c>
      <c r="R65" s="63">
        <v>330202</v>
      </c>
      <c r="S65" s="63" t="s">
        <v>96</v>
      </c>
      <c r="T65" s="63">
        <v>1764401</v>
      </c>
      <c r="U65" s="63">
        <v>1764401</v>
      </c>
      <c r="V65" s="63" t="s">
        <v>199</v>
      </c>
      <c r="W65" s="63" t="s">
        <v>200</v>
      </c>
      <c r="X65" s="63">
        <v>330202</v>
      </c>
      <c r="Y65" s="63" t="s">
        <v>201</v>
      </c>
      <c r="Z65" s="63" t="s">
        <v>202</v>
      </c>
      <c r="AA65" s="64">
        <v>44810</v>
      </c>
      <c r="AB65" s="66">
        <v>0.54835648148147997</v>
      </c>
      <c r="AC65" s="63" t="s">
        <v>202</v>
      </c>
      <c r="AD65" s="63" t="s">
        <v>202</v>
      </c>
      <c r="AE65" s="63" t="s">
        <v>202</v>
      </c>
      <c r="AF65" s="63" t="s">
        <v>216</v>
      </c>
      <c r="AG65" s="63" t="s">
        <v>202</v>
      </c>
      <c r="AH65" s="63" t="s">
        <v>204</v>
      </c>
      <c r="AI65" t="str">
        <f t="shared" si="0"/>
        <v>3000</v>
      </c>
      <c r="AJ65" t="s">
        <v>139</v>
      </c>
      <c r="AK65" t="s">
        <v>163</v>
      </c>
    </row>
    <row r="66" spans="1:37" x14ac:dyDescent="0.25">
      <c r="A66" s="63">
        <v>2946228</v>
      </c>
      <c r="B66" s="63">
        <v>15570</v>
      </c>
      <c r="C66" s="63">
        <v>2023</v>
      </c>
      <c r="D66" s="63" t="s">
        <v>195</v>
      </c>
      <c r="E66" s="63">
        <v>2023</v>
      </c>
      <c r="F66" s="63" t="s">
        <v>94</v>
      </c>
      <c r="G66" s="63">
        <v>705</v>
      </c>
      <c r="H66" s="63">
        <v>705</v>
      </c>
      <c r="I66" s="63">
        <v>9600319592</v>
      </c>
      <c r="J66" s="63">
        <v>2</v>
      </c>
      <c r="K66" s="64">
        <v>44804</v>
      </c>
      <c r="L66" s="63" t="s">
        <v>196</v>
      </c>
      <c r="M66" s="65">
        <v>75.84</v>
      </c>
      <c r="N66" s="63">
        <v>201988</v>
      </c>
      <c r="O66" s="63" t="s">
        <v>197</v>
      </c>
      <c r="P66" s="63" t="s">
        <v>97</v>
      </c>
      <c r="Q66" s="63">
        <v>330000</v>
      </c>
      <c r="R66" s="63">
        <v>330201</v>
      </c>
      <c r="S66" s="63" t="s">
        <v>96</v>
      </c>
      <c r="T66" s="63">
        <v>1764401</v>
      </c>
      <c r="U66" s="63">
        <v>1764401</v>
      </c>
      <c r="V66" s="63" t="s">
        <v>199</v>
      </c>
      <c r="W66" s="63" t="s">
        <v>200</v>
      </c>
      <c r="X66" s="63">
        <v>330201</v>
      </c>
      <c r="Y66" s="63" t="s">
        <v>201</v>
      </c>
      <c r="Z66" s="63" t="s">
        <v>202</v>
      </c>
      <c r="AA66" s="64">
        <v>44810</v>
      </c>
      <c r="AB66" s="66">
        <v>0.54835648148147997</v>
      </c>
      <c r="AC66" s="63" t="s">
        <v>202</v>
      </c>
      <c r="AD66" s="63" t="s">
        <v>202</v>
      </c>
      <c r="AE66" s="63" t="s">
        <v>202</v>
      </c>
      <c r="AF66" s="63" t="s">
        <v>216</v>
      </c>
      <c r="AG66" s="63" t="s">
        <v>202</v>
      </c>
      <c r="AH66" s="63" t="s">
        <v>204</v>
      </c>
      <c r="AI66" t="str">
        <f t="shared" si="0"/>
        <v>3000</v>
      </c>
      <c r="AJ66" t="s">
        <v>139</v>
      </c>
      <c r="AK66" t="s">
        <v>161</v>
      </c>
    </row>
    <row r="67" spans="1:37" x14ac:dyDescent="0.25">
      <c r="A67" s="63">
        <v>2936885</v>
      </c>
      <c r="B67" s="63">
        <v>314</v>
      </c>
      <c r="C67" s="63">
        <v>2023</v>
      </c>
      <c r="D67" s="63" t="s">
        <v>195</v>
      </c>
      <c r="E67" s="63">
        <v>2023</v>
      </c>
      <c r="F67" s="63" t="s">
        <v>94</v>
      </c>
      <c r="G67" s="63">
        <v>314</v>
      </c>
      <c r="H67" s="63">
        <v>314</v>
      </c>
      <c r="I67" s="63">
        <v>9600318272</v>
      </c>
      <c r="J67" s="63">
        <v>2</v>
      </c>
      <c r="K67" s="64">
        <v>44785</v>
      </c>
      <c r="L67" s="63" t="s">
        <v>196</v>
      </c>
      <c r="M67" s="65">
        <v>-1183.33</v>
      </c>
      <c r="N67" s="63">
        <v>201988</v>
      </c>
      <c r="O67" s="63" t="s">
        <v>197</v>
      </c>
      <c r="P67" s="63" t="s">
        <v>97</v>
      </c>
      <c r="Q67" s="63">
        <v>340000</v>
      </c>
      <c r="R67" s="63">
        <v>340101</v>
      </c>
      <c r="S67" s="63" t="s">
        <v>96</v>
      </c>
      <c r="T67" s="63">
        <v>1465801</v>
      </c>
      <c r="U67" s="63">
        <v>1465801</v>
      </c>
      <c r="V67" s="63" t="s">
        <v>199</v>
      </c>
      <c r="W67" s="63" t="s">
        <v>200</v>
      </c>
      <c r="X67" s="63">
        <v>340101</v>
      </c>
      <c r="Y67" s="63" t="s">
        <v>201</v>
      </c>
      <c r="Z67" s="63" t="s">
        <v>202</v>
      </c>
      <c r="AA67" s="64">
        <v>44782</v>
      </c>
      <c r="AB67" s="66">
        <v>0.38097222222221999</v>
      </c>
      <c r="AC67" s="63" t="s">
        <v>202</v>
      </c>
      <c r="AD67" s="63" t="s">
        <v>202</v>
      </c>
      <c r="AE67" s="63" t="s">
        <v>202</v>
      </c>
      <c r="AF67" s="63" t="s">
        <v>203</v>
      </c>
      <c r="AG67" s="63" t="s">
        <v>202</v>
      </c>
      <c r="AH67" s="63" t="s">
        <v>204</v>
      </c>
      <c r="AI67" t="str">
        <f t="shared" si="0"/>
        <v>3000</v>
      </c>
      <c r="AJ67" t="s">
        <v>132</v>
      </c>
      <c r="AK67" t="s">
        <v>123</v>
      </c>
    </row>
    <row r="68" spans="1:37" x14ac:dyDescent="0.25">
      <c r="A68" s="63">
        <v>2937277</v>
      </c>
      <c r="B68" s="63">
        <v>6538</v>
      </c>
      <c r="C68" s="63">
        <v>2023</v>
      </c>
      <c r="D68" s="63" t="s">
        <v>195</v>
      </c>
      <c r="E68" s="63">
        <v>2023</v>
      </c>
      <c r="F68" s="63" t="s">
        <v>94</v>
      </c>
      <c r="G68" s="63">
        <v>592</v>
      </c>
      <c r="H68" s="63">
        <v>592</v>
      </c>
      <c r="I68" s="63">
        <v>9600318422</v>
      </c>
      <c r="J68" s="63">
        <v>2</v>
      </c>
      <c r="K68" s="64">
        <v>44804</v>
      </c>
      <c r="L68" s="63" t="s">
        <v>196</v>
      </c>
      <c r="M68" s="65">
        <v>1183.33</v>
      </c>
      <c r="N68" s="63">
        <v>201988</v>
      </c>
      <c r="O68" s="63" t="s">
        <v>197</v>
      </c>
      <c r="P68" s="63" t="s">
        <v>97</v>
      </c>
      <c r="Q68" s="63">
        <v>340000</v>
      </c>
      <c r="R68" s="63">
        <v>340201</v>
      </c>
      <c r="S68" s="63" t="s">
        <v>96</v>
      </c>
      <c r="T68" s="63">
        <v>1764401</v>
      </c>
      <c r="U68" s="63">
        <v>1764401</v>
      </c>
      <c r="V68" s="63" t="s">
        <v>199</v>
      </c>
      <c r="W68" s="63" t="s">
        <v>200</v>
      </c>
      <c r="X68" s="63">
        <v>340201</v>
      </c>
      <c r="Y68" s="63" t="s">
        <v>201</v>
      </c>
      <c r="Z68" s="63" t="s">
        <v>202</v>
      </c>
      <c r="AA68" s="64">
        <v>44792</v>
      </c>
      <c r="AB68" s="66">
        <v>0.57842592592593001</v>
      </c>
      <c r="AC68" s="63" t="s">
        <v>202</v>
      </c>
      <c r="AD68" s="63" t="s">
        <v>202</v>
      </c>
      <c r="AE68" s="63" t="s">
        <v>202</v>
      </c>
      <c r="AF68" s="63" t="s">
        <v>203</v>
      </c>
      <c r="AG68" s="63" t="s">
        <v>202</v>
      </c>
      <c r="AH68" s="63" t="s">
        <v>204</v>
      </c>
      <c r="AI68" t="str">
        <f t="shared" ref="AI68:AI131" si="1">LEFT(R68,1)&amp;"000"</f>
        <v>3000</v>
      </c>
      <c r="AJ68" t="s">
        <v>139</v>
      </c>
      <c r="AK68" t="s">
        <v>140</v>
      </c>
    </row>
    <row r="69" spans="1:37" x14ac:dyDescent="0.25">
      <c r="A69" s="63">
        <v>2940038</v>
      </c>
      <c r="B69" s="63">
        <v>1299</v>
      </c>
      <c r="C69" s="63">
        <v>2023</v>
      </c>
      <c r="D69" s="63" t="s">
        <v>195</v>
      </c>
      <c r="E69" s="63">
        <v>2023</v>
      </c>
      <c r="F69" s="63" t="s">
        <v>94</v>
      </c>
      <c r="G69" s="63">
        <v>308</v>
      </c>
      <c r="H69" s="63">
        <v>308</v>
      </c>
      <c r="I69" s="63">
        <v>9600318977</v>
      </c>
      <c r="J69" s="63">
        <v>2</v>
      </c>
      <c r="K69" s="64">
        <v>44804</v>
      </c>
      <c r="L69" s="63" t="s">
        <v>196</v>
      </c>
      <c r="M69" s="65">
        <v>1183.33</v>
      </c>
      <c r="N69" s="63">
        <v>201988</v>
      </c>
      <c r="O69" s="63" t="s">
        <v>197</v>
      </c>
      <c r="P69" s="63" t="s">
        <v>97</v>
      </c>
      <c r="Q69" s="63">
        <v>340000</v>
      </c>
      <c r="R69" s="63">
        <v>340101</v>
      </c>
      <c r="S69" s="63" t="s">
        <v>96</v>
      </c>
      <c r="T69" s="63">
        <v>1401401</v>
      </c>
      <c r="U69" s="63">
        <v>1401401</v>
      </c>
      <c r="V69" s="63" t="s">
        <v>199</v>
      </c>
      <c r="W69" s="63" t="s">
        <v>200</v>
      </c>
      <c r="X69" s="63">
        <v>340101</v>
      </c>
      <c r="Y69" s="63" t="s">
        <v>201</v>
      </c>
      <c r="Z69" s="63" t="s">
        <v>202</v>
      </c>
      <c r="AA69" s="64">
        <v>44802</v>
      </c>
      <c r="AB69" s="66">
        <v>0.69179398148147997</v>
      </c>
      <c r="AC69" s="63" t="s">
        <v>202</v>
      </c>
      <c r="AD69" s="63" t="s">
        <v>202</v>
      </c>
      <c r="AE69" s="63" t="s">
        <v>202</v>
      </c>
      <c r="AF69" s="63" t="s">
        <v>203</v>
      </c>
      <c r="AG69" s="63" t="s">
        <v>202</v>
      </c>
      <c r="AH69" s="63" t="s">
        <v>204</v>
      </c>
      <c r="AI69" t="str">
        <f t="shared" si="1"/>
        <v>3000</v>
      </c>
      <c r="AJ69" t="s">
        <v>99</v>
      </c>
      <c r="AK69" t="s">
        <v>123</v>
      </c>
    </row>
    <row r="70" spans="1:37" x14ac:dyDescent="0.25">
      <c r="A70" s="63">
        <v>2936885</v>
      </c>
      <c r="B70" s="63">
        <v>318</v>
      </c>
      <c r="C70" s="63">
        <v>2023</v>
      </c>
      <c r="D70" s="63" t="s">
        <v>195</v>
      </c>
      <c r="E70" s="63">
        <v>2023</v>
      </c>
      <c r="F70" s="63" t="s">
        <v>94</v>
      </c>
      <c r="G70" s="63">
        <v>318</v>
      </c>
      <c r="H70" s="63">
        <v>318</v>
      </c>
      <c r="I70" s="63">
        <v>9600318272</v>
      </c>
      <c r="J70" s="63">
        <v>2</v>
      </c>
      <c r="K70" s="64">
        <v>44785</v>
      </c>
      <c r="L70" s="63" t="s">
        <v>196</v>
      </c>
      <c r="M70" s="65">
        <v>-38.43</v>
      </c>
      <c r="N70" s="63">
        <v>201988</v>
      </c>
      <c r="O70" s="63" t="s">
        <v>197</v>
      </c>
      <c r="P70" s="63" t="s">
        <v>97</v>
      </c>
      <c r="Q70" s="63">
        <v>350000</v>
      </c>
      <c r="R70" s="63">
        <v>350101</v>
      </c>
      <c r="S70" s="63" t="s">
        <v>96</v>
      </c>
      <c r="T70" s="63">
        <v>1465801</v>
      </c>
      <c r="U70" s="63">
        <v>1465801</v>
      </c>
      <c r="V70" s="63" t="s">
        <v>199</v>
      </c>
      <c r="W70" s="63" t="s">
        <v>200</v>
      </c>
      <c r="X70" s="63">
        <v>350101</v>
      </c>
      <c r="Y70" s="63" t="s">
        <v>201</v>
      </c>
      <c r="Z70" s="63" t="s">
        <v>202</v>
      </c>
      <c r="AA70" s="64">
        <v>44782</v>
      </c>
      <c r="AB70" s="66">
        <v>0.38097222222221999</v>
      </c>
      <c r="AC70" s="63" t="s">
        <v>202</v>
      </c>
      <c r="AD70" s="63" t="s">
        <v>202</v>
      </c>
      <c r="AE70" s="63" t="s">
        <v>202</v>
      </c>
      <c r="AF70" s="63" t="s">
        <v>203</v>
      </c>
      <c r="AG70" s="63" t="s">
        <v>202</v>
      </c>
      <c r="AH70" s="63" t="s">
        <v>204</v>
      </c>
      <c r="AI70" t="str">
        <f t="shared" si="1"/>
        <v>3000</v>
      </c>
      <c r="AJ70" t="s">
        <v>132</v>
      </c>
      <c r="AK70" t="s">
        <v>125</v>
      </c>
    </row>
    <row r="71" spans="1:37" x14ac:dyDescent="0.25">
      <c r="A71" s="63">
        <v>2937277</v>
      </c>
      <c r="B71" s="63">
        <v>6533</v>
      </c>
      <c r="C71" s="63">
        <v>2023</v>
      </c>
      <c r="D71" s="63" t="s">
        <v>195</v>
      </c>
      <c r="E71" s="63">
        <v>2023</v>
      </c>
      <c r="F71" s="63" t="s">
        <v>94</v>
      </c>
      <c r="G71" s="63">
        <v>587</v>
      </c>
      <c r="H71" s="63">
        <v>587</v>
      </c>
      <c r="I71" s="63">
        <v>9600318422</v>
      </c>
      <c r="J71" s="63">
        <v>2</v>
      </c>
      <c r="K71" s="64">
        <v>44804</v>
      </c>
      <c r="L71" s="63" t="s">
        <v>196</v>
      </c>
      <c r="M71" s="65">
        <v>1.1100000000000001</v>
      </c>
      <c r="N71" s="63">
        <v>201988</v>
      </c>
      <c r="O71" s="63" t="s">
        <v>197</v>
      </c>
      <c r="P71" s="63" t="s">
        <v>97</v>
      </c>
      <c r="Q71" s="63">
        <v>350000</v>
      </c>
      <c r="R71" s="63">
        <v>350201</v>
      </c>
      <c r="S71" s="63" t="s">
        <v>96</v>
      </c>
      <c r="T71" s="63">
        <v>1764401</v>
      </c>
      <c r="U71" s="63">
        <v>1764401</v>
      </c>
      <c r="V71" s="63" t="s">
        <v>199</v>
      </c>
      <c r="W71" s="63" t="s">
        <v>200</v>
      </c>
      <c r="X71" s="63">
        <v>350201</v>
      </c>
      <c r="Y71" s="63" t="s">
        <v>201</v>
      </c>
      <c r="Z71" s="63" t="s">
        <v>202</v>
      </c>
      <c r="AA71" s="64">
        <v>44792</v>
      </c>
      <c r="AB71" s="66">
        <v>0.57842592592593001</v>
      </c>
      <c r="AC71" s="63" t="s">
        <v>202</v>
      </c>
      <c r="AD71" s="63" t="s">
        <v>202</v>
      </c>
      <c r="AE71" s="63" t="s">
        <v>202</v>
      </c>
      <c r="AF71" s="63" t="s">
        <v>203</v>
      </c>
      <c r="AG71" s="63" t="s">
        <v>202</v>
      </c>
      <c r="AH71" s="63" t="s">
        <v>204</v>
      </c>
      <c r="AI71" t="str">
        <f t="shared" si="1"/>
        <v>3000</v>
      </c>
      <c r="AJ71" t="s">
        <v>139</v>
      </c>
      <c r="AK71" t="s">
        <v>164</v>
      </c>
    </row>
    <row r="72" spans="1:37" x14ac:dyDescent="0.25">
      <c r="A72" s="63">
        <v>2937333</v>
      </c>
      <c r="B72" s="63">
        <v>16946</v>
      </c>
      <c r="C72" s="63">
        <v>2023</v>
      </c>
      <c r="D72" s="63" t="s">
        <v>195</v>
      </c>
      <c r="E72" s="63">
        <v>2023</v>
      </c>
      <c r="F72" s="63" t="s">
        <v>94</v>
      </c>
      <c r="G72" s="63">
        <v>99</v>
      </c>
      <c r="H72" s="63">
        <v>99</v>
      </c>
      <c r="I72" s="63">
        <v>9600318626</v>
      </c>
      <c r="J72" s="63">
        <v>2</v>
      </c>
      <c r="K72" s="64">
        <v>44804</v>
      </c>
      <c r="L72" s="63" t="s">
        <v>196</v>
      </c>
      <c r="M72" s="65">
        <v>2.54</v>
      </c>
      <c r="N72" s="63">
        <v>201988</v>
      </c>
      <c r="O72" s="63" t="s">
        <v>197</v>
      </c>
      <c r="P72" s="63" t="s">
        <v>97</v>
      </c>
      <c r="Q72" s="63">
        <v>350000</v>
      </c>
      <c r="R72" s="63">
        <v>350101</v>
      </c>
      <c r="S72" s="63" t="s">
        <v>96</v>
      </c>
      <c r="T72" s="63">
        <v>1401401</v>
      </c>
      <c r="U72" s="63">
        <v>1401401</v>
      </c>
      <c r="V72" s="63" t="s">
        <v>199</v>
      </c>
      <c r="W72" s="63" t="s">
        <v>200</v>
      </c>
      <c r="X72" s="63">
        <v>350101</v>
      </c>
      <c r="Y72" s="63" t="s">
        <v>201</v>
      </c>
      <c r="Z72" s="63" t="s">
        <v>202</v>
      </c>
      <c r="AA72" s="64">
        <v>44792</v>
      </c>
      <c r="AB72" s="66">
        <v>0.60314814814814999</v>
      </c>
      <c r="AC72" s="63" t="s">
        <v>202</v>
      </c>
      <c r="AD72" s="63" t="s">
        <v>202</v>
      </c>
      <c r="AE72" s="63" t="s">
        <v>202</v>
      </c>
      <c r="AF72" s="63" t="s">
        <v>203</v>
      </c>
      <c r="AG72" s="63" t="s">
        <v>202</v>
      </c>
      <c r="AH72" s="63" t="s">
        <v>204</v>
      </c>
      <c r="AI72" t="str">
        <f t="shared" si="1"/>
        <v>3000</v>
      </c>
      <c r="AJ72" t="s">
        <v>99</v>
      </c>
      <c r="AK72" t="s">
        <v>125</v>
      </c>
    </row>
    <row r="73" spans="1:37" x14ac:dyDescent="0.25">
      <c r="A73" s="63">
        <v>2940038</v>
      </c>
      <c r="B73" s="63">
        <v>1303</v>
      </c>
      <c r="C73" s="63">
        <v>2023</v>
      </c>
      <c r="D73" s="63" t="s">
        <v>195</v>
      </c>
      <c r="E73" s="63">
        <v>2023</v>
      </c>
      <c r="F73" s="63" t="s">
        <v>94</v>
      </c>
      <c r="G73" s="63">
        <v>312</v>
      </c>
      <c r="H73" s="63">
        <v>312</v>
      </c>
      <c r="I73" s="63">
        <v>9600318977</v>
      </c>
      <c r="J73" s="63">
        <v>2</v>
      </c>
      <c r="K73" s="64">
        <v>44804</v>
      </c>
      <c r="L73" s="63" t="s">
        <v>196</v>
      </c>
      <c r="M73" s="65">
        <v>38.93</v>
      </c>
      <c r="N73" s="63">
        <v>201988</v>
      </c>
      <c r="O73" s="63" t="s">
        <v>197</v>
      </c>
      <c r="P73" s="63" t="s">
        <v>97</v>
      </c>
      <c r="Q73" s="63">
        <v>350000</v>
      </c>
      <c r="R73" s="63">
        <v>350101</v>
      </c>
      <c r="S73" s="63" t="s">
        <v>96</v>
      </c>
      <c r="T73" s="63">
        <v>1401401</v>
      </c>
      <c r="U73" s="63">
        <v>1401401</v>
      </c>
      <c r="V73" s="63" t="s">
        <v>199</v>
      </c>
      <c r="W73" s="63" t="s">
        <v>200</v>
      </c>
      <c r="X73" s="63">
        <v>350101</v>
      </c>
      <c r="Y73" s="63" t="s">
        <v>201</v>
      </c>
      <c r="Z73" s="63" t="s">
        <v>202</v>
      </c>
      <c r="AA73" s="64">
        <v>44802</v>
      </c>
      <c r="AB73" s="66">
        <v>0.69179398148147997</v>
      </c>
      <c r="AC73" s="63" t="s">
        <v>202</v>
      </c>
      <c r="AD73" s="63" t="s">
        <v>202</v>
      </c>
      <c r="AE73" s="63" t="s">
        <v>202</v>
      </c>
      <c r="AF73" s="63" t="s">
        <v>203</v>
      </c>
      <c r="AG73" s="63" t="s">
        <v>202</v>
      </c>
      <c r="AH73" s="63" t="s">
        <v>204</v>
      </c>
      <c r="AI73" t="str">
        <f t="shared" si="1"/>
        <v>3000</v>
      </c>
      <c r="AJ73" t="s">
        <v>99</v>
      </c>
      <c r="AK73" t="s">
        <v>125</v>
      </c>
    </row>
    <row r="74" spans="1:37" x14ac:dyDescent="0.25">
      <c r="A74" s="63">
        <v>2940106</v>
      </c>
      <c r="B74" s="63">
        <v>1386</v>
      </c>
      <c r="C74" s="63">
        <v>2023</v>
      </c>
      <c r="D74" s="63" t="s">
        <v>195</v>
      </c>
      <c r="E74" s="63">
        <v>2023</v>
      </c>
      <c r="F74" s="63" t="s">
        <v>94</v>
      </c>
      <c r="G74" s="63">
        <v>395</v>
      </c>
      <c r="H74" s="63">
        <v>395</v>
      </c>
      <c r="I74" s="63">
        <v>9600319162</v>
      </c>
      <c r="J74" s="63">
        <v>2</v>
      </c>
      <c r="K74" s="64">
        <v>44804</v>
      </c>
      <c r="L74" s="63" t="s">
        <v>196</v>
      </c>
      <c r="M74" s="65">
        <v>-0.16</v>
      </c>
      <c r="N74" s="63">
        <v>201988</v>
      </c>
      <c r="O74" s="63" t="s">
        <v>197</v>
      </c>
      <c r="P74" s="63" t="s">
        <v>97</v>
      </c>
      <c r="Q74" s="63">
        <v>350000</v>
      </c>
      <c r="R74" s="63">
        <v>350101</v>
      </c>
      <c r="S74" s="63" t="s">
        <v>96</v>
      </c>
      <c r="T74" s="63">
        <v>1478601</v>
      </c>
      <c r="U74" s="63">
        <v>1478601</v>
      </c>
      <c r="V74" s="63" t="s">
        <v>199</v>
      </c>
      <c r="W74" s="63" t="s">
        <v>200</v>
      </c>
      <c r="X74" s="63">
        <v>350101</v>
      </c>
      <c r="Y74" s="63" t="s">
        <v>201</v>
      </c>
      <c r="Z74" s="63" t="s">
        <v>202</v>
      </c>
      <c r="AA74" s="64">
        <v>44802</v>
      </c>
      <c r="AB74" s="66">
        <v>0.70771990740740998</v>
      </c>
      <c r="AC74" s="63" t="s">
        <v>202</v>
      </c>
      <c r="AD74" s="63" t="s">
        <v>202</v>
      </c>
      <c r="AE74" s="63" t="s">
        <v>202</v>
      </c>
      <c r="AF74" s="63" t="s">
        <v>203</v>
      </c>
      <c r="AG74" s="63" t="s">
        <v>202</v>
      </c>
      <c r="AH74" s="63" t="s">
        <v>204</v>
      </c>
      <c r="AI74" t="str">
        <f t="shared" si="1"/>
        <v>3000</v>
      </c>
      <c r="AJ74" t="s">
        <v>134</v>
      </c>
      <c r="AK74" t="s">
        <v>125</v>
      </c>
    </row>
    <row r="75" spans="1:37" x14ac:dyDescent="0.25">
      <c r="A75" s="63">
        <v>2940365</v>
      </c>
      <c r="B75" s="63">
        <v>10740</v>
      </c>
      <c r="C75" s="63">
        <v>2023</v>
      </c>
      <c r="D75" s="63" t="s">
        <v>195</v>
      </c>
      <c r="E75" s="63">
        <v>2023</v>
      </c>
      <c r="F75" s="63" t="s">
        <v>94</v>
      </c>
      <c r="G75" s="63">
        <v>830</v>
      </c>
      <c r="H75" s="63">
        <v>830</v>
      </c>
      <c r="I75" s="63">
        <v>9600319118</v>
      </c>
      <c r="J75" s="63">
        <v>2</v>
      </c>
      <c r="K75" s="64">
        <v>44804</v>
      </c>
      <c r="L75" s="63" t="s">
        <v>196</v>
      </c>
      <c r="M75" s="65">
        <v>-0.12</v>
      </c>
      <c r="N75" s="63">
        <v>201988</v>
      </c>
      <c r="O75" s="63" t="s">
        <v>197</v>
      </c>
      <c r="P75" s="63" t="s">
        <v>97</v>
      </c>
      <c r="Q75" s="63">
        <v>350000</v>
      </c>
      <c r="R75" s="63">
        <v>350101</v>
      </c>
      <c r="S75" s="63" t="s">
        <v>96</v>
      </c>
      <c r="T75" s="63">
        <v>1478601</v>
      </c>
      <c r="U75" s="63">
        <v>1478601</v>
      </c>
      <c r="V75" s="63" t="s">
        <v>199</v>
      </c>
      <c r="W75" s="63" t="s">
        <v>200</v>
      </c>
      <c r="X75" s="63">
        <v>350101</v>
      </c>
      <c r="Y75" s="63" t="s">
        <v>201</v>
      </c>
      <c r="Z75" s="63" t="s">
        <v>202</v>
      </c>
      <c r="AA75" s="64">
        <v>44802</v>
      </c>
      <c r="AB75" s="66">
        <v>0.69603009259258997</v>
      </c>
      <c r="AC75" s="63" t="s">
        <v>202</v>
      </c>
      <c r="AD75" s="63" t="s">
        <v>202</v>
      </c>
      <c r="AE75" s="63" t="s">
        <v>202</v>
      </c>
      <c r="AF75" s="63" t="s">
        <v>203</v>
      </c>
      <c r="AG75" s="63" t="s">
        <v>202</v>
      </c>
      <c r="AH75" s="63" t="s">
        <v>204</v>
      </c>
      <c r="AI75" t="str">
        <f t="shared" si="1"/>
        <v>3000</v>
      </c>
      <c r="AJ75" t="s">
        <v>134</v>
      </c>
      <c r="AK75" t="s">
        <v>125</v>
      </c>
    </row>
    <row r="76" spans="1:37" x14ac:dyDescent="0.25">
      <c r="A76" s="63">
        <v>2941192</v>
      </c>
      <c r="B76" s="63">
        <v>11969</v>
      </c>
      <c r="C76" s="63">
        <v>2023</v>
      </c>
      <c r="D76" s="63" t="s">
        <v>195</v>
      </c>
      <c r="E76" s="63">
        <v>2023</v>
      </c>
      <c r="F76" s="63" t="s">
        <v>94</v>
      </c>
      <c r="G76" s="63">
        <v>77</v>
      </c>
      <c r="H76" s="63">
        <v>77</v>
      </c>
      <c r="I76" s="63">
        <v>9600318924</v>
      </c>
      <c r="J76" s="63">
        <v>2</v>
      </c>
      <c r="K76" s="64">
        <v>44804</v>
      </c>
      <c r="L76" s="63" t="s">
        <v>196</v>
      </c>
      <c r="M76" s="65">
        <v>-0.02</v>
      </c>
      <c r="N76" s="63">
        <v>201988</v>
      </c>
      <c r="O76" s="63" t="s">
        <v>197</v>
      </c>
      <c r="P76" s="63" t="s">
        <v>97</v>
      </c>
      <c r="Q76" s="63">
        <v>350000</v>
      </c>
      <c r="R76" s="63">
        <v>350101</v>
      </c>
      <c r="S76" s="63" t="s">
        <v>146</v>
      </c>
      <c r="T76" s="63">
        <v>1478601</v>
      </c>
      <c r="U76" s="63">
        <v>1478601</v>
      </c>
      <c r="V76" s="63" t="s">
        <v>199</v>
      </c>
      <c r="W76" s="63" t="s">
        <v>200</v>
      </c>
      <c r="X76" s="63">
        <v>350101</v>
      </c>
      <c r="Y76" s="63" t="s">
        <v>201</v>
      </c>
      <c r="Z76" s="63" t="s">
        <v>202</v>
      </c>
      <c r="AA76" s="64">
        <v>44802</v>
      </c>
      <c r="AB76" s="66">
        <v>0.69400462962963005</v>
      </c>
      <c r="AC76" s="63" t="s">
        <v>202</v>
      </c>
      <c r="AD76" s="63" t="s">
        <v>202</v>
      </c>
      <c r="AE76" s="63" t="s">
        <v>202</v>
      </c>
      <c r="AF76" s="63" t="s">
        <v>203</v>
      </c>
      <c r="AG76" s="63" t="s">
        <v>202</v>
      </c>
      <c r="AH76" s="63" t="s">
        <v>204</v>
      </c>
      <c r="AI76" t="str">
        <f t="shared" si="1"/>
        <v>3000</v>
      </c>
      <c r="AJ76" t="s">
        <v>134</v>
      </c>
      <c r="AK76" t="s">
        <v>125</v>
      </c>
    </row>
    <row r="77" spans="1:37" x14ac:dyDescent="0.25">
      <c r="A77" s="63">
        <v>2942042</v>
      </c>
      <c r="B77" s="63">
        <v>22609</v>
      </c>
      <c r="C77" s="63">
        <v>2023</v>
      </c>
      <c r="D77" s="63" t="s">
        <v>195</v>
      </c>
      <c r="E77" s="63">
        <v>2023</v>
      </c>
      <c r="F77" s="63" t="s">
        <v>94</v>
      </c>
      <c r="G77" s="63">
        <v>807</v>
      </c>
      <c r="H77" s="63">
        <v>807</v>
      </c>
      <c r="I77" s="63">
        <v>9600319213</v>
      </c>
      <c r="J77" s="63">
        <v>2</v>
      </c>
      <c r="K77" s="64">
        <v>44804</v>
      </c>
      <c r="L77" s="63" t="s">
        <v>196</v>
      </c>
      <c r="M77" s="65">
        <v>18.47</v>
      </c>
      <c r="N77" s="63">
        <v>201988</v>
      </c>
      <c r="O77" s="63" t="s">
        <v>197</v>
      </c>
      <c r="P77" s="63" t="s">
        <v>97</v>
      </c>
      <c r="Q77" s="63">
        <v>350000</v>
      </c>
      <c r="R77" s="63">
        <v>350101</v>
      </c>
      <c r="S77" s="63" t="s">
        <v>96</v>
      </c>
      <c r="T77" s="63">
        <v>1401401</v>
      </c>
      <c r="U77" s="63">
        <v>1401401</v>
      </c>
      <c r="V77" s="63" t="s">
        <v>199</v>
      </c>
      <c r="W77" s="63" t="s">
        <v>200</v>
      </c>
      <c r="X77" s="63">
        <v>350101</v>
      </c>
      <c r="Y77" s="63" t="s">
        <v>201</v>
      </c>
      <c r="Z77" s="63" t="s">
        <v>202</v>
      </c>
      <c r="AA77" s="64">
        <v>44809</v>
      </c>
      <c r="AB77" s="66">
        <v>0.87135416666666998</v>
      </c>
      <c r="AC77" s="63" t="s">
        <v>202</v>
      </c>
      <c r="AD77" s="63" t="s">
        <v>202</v>
      </c>
      <c r="AE77" s="63" t="s">
        <v>202</v>
      </c>
      <c r="AF77" s="63" t="s">
        <v>216</v>
      </c>
      <c r="AG77" s="63" t="s">
        <v>202</v>
      </c>
      <c r="AH77" s="63" t="s">
        <v>204</v>
      </c>
      <c r="AI77" t="str">
        <f t="shared" si="1"/>
        <v>3000</v>
      </c>
      <c r="AJ77" t="s">
        <v>99</v>
      </c>
      <c r="AK77" t="s">
        <v>125</v>
      </c>
    </row>
    <row r="78" spans="1:37" x14ac:dyDescent="0.25">
      <c r="A78" s="63">
        <v>2946228</v>
      </c>
      <c r="B78" s="63">
        <v>15568</v>
      </c>
      <c r="C78" s="63">
        <v>2023</v>
      </c>
      <c r="D78" s="63" t="s">
        <v>195</v>
      </c>
      <c r="E78" s="63">
        <v>2023</v>
      </c>
      <c r="F78" s="63" t="s">
        <v>94</v>
      </c>
      <c r="G78" s="63">
        <v>703</v>
      </c>
      <c r="H78" s="63">
        <v>703</v>
      </c>
      <c r="I78" s="63">
        <v>9600319592</v>
      </c>
      <c r="J78" s="63">
        <v>2</v>
      </c>
      <c r="K78" s="64">
        <v>44804</v>
      </c>
      <c r="L78" s="63" t="s">
        <v>196</v>
      </c>
      <c r="M78" s="65">
        <v>6.12</v>
      </c>
      <c r="N78" s="63">
        <v>201988</v>
      </c>
      <c r="O78" s="63" t="s">
        <v>197</v>
      </c>
      <c r="P78" s="63" t="s">
        <v>97</v>
      </c>
      <c r="Q78" s="63">
        <v>350000</v>
      </c>
      <c r="R78" s="63">
        <v>350201</v>
      </c>
      <c r="S78" s="63" t="s">
        <v>96</v>
      </c>
      <c r="T78" s="63">
        <v>1764401</v>
      </c>
      <c r="U78" s="63">
        <v>1764401</v>
      </c>
      <c r="V78" s="63" t="s">
        <v>199</v>
      </c>
      <c r="W78" s="63" t="s">
        <v>200</v>
      </c>
      <c r="X78" s="63">
        <v>350201</v>
      </c>
      <c r="Y78" s="63" t="s">
        <v>201</v>
      </c>
      <c r="Z78" s="63" t="s">
        <v>202</v>
      </c>
      <c r="AA78" s="64">
        <v>44810</v>
      </c>
      <c r="AB78" s="66">
        <v>0.54835648148147997</v>
      </c>
      <c r="AC78" s="63" t="s">
        <v>202</v>
      </c>
      <c r="AD78" s="63" t="s">
        <v>202</v>
      </c>
      <c r="AE78" s="63" t="s">
        <v>202</v>
      </c>
      <c r="AF78" s="63" t="s">
        <v>216</v>
      </c>
      <c r="AG78" s="63" t="s">
        <v>202</v>
      </c>
      <c r="AH78" s="63" t="s">
        <v>204</v>
      </c>
      <c r="AI78" t="str">
        <f t="shared" si="1"/>
        <v>3000</v>
      </c>
      <c r="AJ78" t="s">
        <v>139</v>
      </c>
      <c r="AK78" t="s">
        <v>164</v>
      </c>
    </row>
    <row r="79" spans="1:37" x14ac:dyDescent="0.25">
      <c r="A79" s="63">
        <v>2936885</v>
      </c>
      <c r="B79" s="63">
        <v>317</v>
      </c>
      <c r="C79" s="63">
        <v>2023</v>
      </c>
      <c r="D79" s="63" t="s">
        <v>195</v>
      </c>
      <c r="E79" s="63">
        <v>2023</v>
      </c>
      <c r="F79" s="63" t="s">
        <v>94</v>
      </c>
      <c r="G79" s="63">
        <v>317</v>
      </c>
      <c r="H79" s="63">
        <v>317</v>
      </c>
      <c r="I79" s="63">
        <v>9600318272</v>
      </c>
      <c r="J79" s="63">
        <v>2</v>
      </c>
      <c r="K79" s="64">
        <v>44785</v>
      </c>
      <c r="L79" s="63" t="s">
        <v>196</v>
      </c>
      <c r="M79" s="65">
        <v>-202.15</v>
      </c>
      <c r="N79" s="63">
        <v>201988</v>
      </c>
      <c r="O79" s="63" t="s">
        <v>197</v>
      </c>
      <c r="P79" s="63" t="s">
        <v>97</v>
      </c>
      <c r="Q79" s="63">
        <v>360000</v>
      </c>
      <c r="R79" s="63">
        <v>360101</v>
      </c>
      <c r="S79" s="63" t="s">
        <v>96</v>
      </c>
      <c r="T79" s="63">
        <v>1465801</v>
      </c>
      <c r="U79" s="63">
        <v>1465801</v>
      </c>
      <c r="V79" s="63" t="s">
        <v>199</v>
      </c>
      <c r="W79" s="63" t="s">
        <v>200</v>
      </c>
      <c r="X79" s="63">
        <v>360101</v>
      </c>
      <c r="Y79" s="63" t="s">
        <v>201</v>
      </c>
      <c r="Z79" s="63" t="s">
        <v>202</v>
      </c>
      <c r="AA79" s="64">
        <v>44782</v>
      </c>
      <c r="AB79" s="66">
        <v>0.38097222222221999</v>
      </c>
      <c r="AC79" s="63" t="s">
        <v>202</v>
      </c>
      <c r="AD79" s="63" t="s">
        <v>202</v>
      </c>
      <c r="AE79" s="63" t="s">
        <v>202</v>
      </c>
      <c r="AF79" s="63" t="s">
        <v>203</v>
      </c>
      <c r="AG79" s="63" t="s">
        <v>202</v>
      </c>
      <c r="AH79" s="63" t="s">
        <v>204</v>
      </c>
      <c r="AI79" t="str">
        <f t="shared" si="1"/>
        <v>3000</v>
      </c>
      <c r="AJ79" t="s">
        <v>132</v>
      </c>
      <c r="AK79" t="s">
        <v>127</v>
      </c>
    </row>
    <row r="80" spans="1:37" x14ac:dyDescent="0.25">
      <c r="A80" s="63">
        <v>2937277</v>
      </c>
      <c r="B80" s="63">
        <v>6609</v>
      </c>
      <c r="C80" s="63">
        <v>2023</v>
      </c>
      <c r="D80" s="63" t="s">
        <v>195</v>
      </c>
      <c r="E80" s="63">
        <v>2023</v>
      </c>
      <c r="F80" s="63" t="s">
        <v>94</v>
      </c>
      <c r="G80" s="63">
        <v>663</v>
      </c>
      <c r="H80" s="63">
        <v>663</v>
      </c>
      <c r="I80" s="63">
        <v>9600318422</v>
      </c>
      <c r="J80" s="63">
        <v>2</v>
      </c>
      <c r="K80" s="64">
        <v>44804</v>
      </c>
      <c r="L80" s="63" t="s">
        <v>196</v>
      </c>
      <c r="M80" s="65">
        <v>5.85</v>
      </c>
      <c r="N80" s="63">
        <v>201988</v>
      </c>
      <c r="O80" s="63" t="s">
        <v>197</v>
      </c>
      <c r="P80" s="63" t="s">
        <v>97</v>
      </c>
      <c r="Q80" s="63">
        <v>360000</v>
      </c>
      <c r="R80" s="63">
        <v>360201</v>
      </c>
      <c r="S80" s="63" t="s">
        <v>96</v>
      </c>
      <c r="T80" s="63">
        <v>1764401</v>
      </c>
      <c r="U80" s="63">
        <v>1764401</v>
      </c>
      <c r="V80" s="63" t="s">
        <v>199</v>
      </c>
      <c r="W80" s="63" t="s">
        <v>200</v>
      </c>
      <c r="X80" s="63">
        <v>360201</v>
      </c>
      <c r="Y80" s="63" t="s">
        <v>201</v>
      </c>
      <c r="Z80" s="63" t="s">
        <v>202</v>
      </c>
      <c r="AA80" s="64">
        <v>44792</v>
      </c>
      <c r="AB80" s="66">
        <v>0.57842592592593001</v>
      </c>
      <c r="AC80" s="63" t="s">
        <v>202</v>
      </c>
      <c r="AD80" s="63" t="s">
        <v>202</v>
      </c>
      <c r="AE80" s="63" t="s">
        <v>202</v>
      </c>
      <c r="AF80" s="63" t="s">
        <v>203</v>
      </c>
      <c r="AG80" s="63" t="s">
        <v>202</v>
      </c>
      <c r="AH80" s="63" t="s">
        <v>204</v>
      </c>
      <c r="AI80" t="str">
        <f t="shared" si="1"/>
        <v>3000</v>
      </c>
      <c r="AJ80" t="s">
        <v>139</v>
      </c>
      <c r="AK80" t="s">
        <v>165</v>
      </c>
    </row>
    <row r="81" spans="1:37" x14ac:dyDescent="0.25">
      <c r="A81" s="63">
        <v>2937333</v>
      </c>
      <c r="B81" s="63">
        <v>16882</v>
      </c>
      <c r="C81" s="63">
        <v>2023</v>
      </c>
      <c r="D81" s="63" t="s">
        <v>195</v>
      </c>
      <c r="E81" s="63">
        <v>2023</v>
      </c>
      <c r="F81" s="63" t="s">
        <v>94</v>
      </c>
      <c r="G81" s="63">
        <v>35</v>
      </c>
      <c r="H81" s="63">
        <v>35</v>
      </c>
      <c r="I81" s="63">
        <v>9600318626</v>
      </c>
      <c r="J81" s="63">
        <v>2</v>
      </c>
      <c r="K81" s="64">
        <v>44804</v>
      </c>
      <c r="L81" s="63" t="s">
        <v>196</v>
      </c>
      <c r="M81" s="65">
        <v>13.34</v>
      </c>
      <c r="N81" s="63">
        <v>201988</v>
      </c>
      <c r="O81" s="63" t="s">
        <v>197</v>
      </c>
      <c r="P81" s="63" t="s">
        <v>97</v>
      </c>
      <c r="Q81" s="63">
        <v>360000</v>
      </c>
      <c r="R81" s="63">
        <v>360101</v>
      </c>
      <c r="S81" s="63" t="s">
        <v>96</v>
      </c>
      <c r="T81" s="63">
        <v>1401401</v>
      </c>
      <c r="U81" s="63">
        <v>1401401</v>
      </c>
      <c r="V81" s="63" t="s">
        <v>199</v>
      </c>
      <c r="W81" s="63" t="s">
        <v>200</v>
      </c>
      <c r="X81" s="63">
        <v>360101</v>
      </c>
      <c r="Y81" s="63" t="s">
        <v>201</v>
      </c>
      <c r="Z81" s="63" t="s">
        <v>202</v>
      </c>
      <c r="AA81" s="64">
        <v>44792</v>
      </c>
      <c r="AB81" s="66">
        <v>0.60314814814814999</v>
      </c>
      <c r="AC81" s="63" t="s">
        <v>202</v>
      </c>
      <c r="AD81" s="63" t="s">
        <v>202</v>
      </c>
      <c r="AE81" s="63" t="s">
        <v>202</v>
      </c>
      <c r="AF81" s="63" t="s">
        <v>203</v>
      </c>
      <c r="AG81" s="63" t="s">
        <v>202</v>
      </c>
      <c r="AH81" s="63" t="s">
        <v>204</v>
      </c>
      <c r="AI81" t="str">
        <f t="shared" si="1"/>
        <v>3000</v>
      </c>
      <c r="AJ81" t="s">
        <v>99</v>
      </c>
      <c r="AK81" t="s">
        <v>127</v>
      </c>
    </row>
    <row r="82" spans="1:37" x14ac:dyDescent="0.25">
      <c r="A82" s="63">
        <v>2940038</v>
      </c>
      <c r="B82" s="63">
        <v>1305</v>
      </c>
      <c r="C82" s="63">
        <v>2023</v>
      </c>
      <c r="D82" s="63" t="s">
        <v>195</v>
      </c>
      <c r="E82" s="63">
        <v>2023</v>
      </c>
      <c r="F82" s="63" t="s">
        <v>94</v>
      </c>
      <c r="G82" s="63">
        <v>314</v>
      </c>
      <c r="H82" s="63">
        <v>314</v>
      </c>
      <c r="I82" s="63">
        <v>9600318977</v>
      </c>
      <c r="J82" s="63">
        <v>2</v>
      </c>
      <c r="K82" s="64">
        <v>44804</v>
      </c>
      <c r="L82" s="63" t="s">
        <v>196</v>
      </c>
      <c r="M82" s="65">
        <v>204.75</v>
      </c>
      <c r="N82" s="63">
        <v>201988</v>
      </c>
      <c r="O82" s="63" t="s">
        <v>197</v>
      </c>
      <c r="P82" s="63" t="s">
        <v>97</v>
      </c>
      <c r="Q82" s="63">
        <v>360000</v>
      </c>
      <c r="R82" s="63">
        <v>360101</v>
      </c>
      <c r="S82" s="63" t="s">
        <v>96</v>
      </c>
      <c r="T82" s="63">
        <v>1401401</v>
      </c>
      <c r="U82" s="63">
        <v>1401401</v>
      </c>
      <c r="V82" s="63" t="s">
        <v>199</v>
      </c>
      <c r="W82" s="63" t="s">
        <v>200</v>
      </c>
      <c r="X82" s="63">
        <v>360101</v>
      </c>
      <c r="Y82" s="63" t="s">
        <v>201</v>
      </c>
      <c r="Z82" s="63" t="s">
        <v>202</v>
      </c>
      <c r="AA82" s="64">
        <v>44802</v>
      </c>
      <c r="AB82" s="66">
        <v>0.69179398148147997</v>
      </c>
      <c r="AC82" s="63" t="s">
        <v>202</v>
      </c>
      <c r="AD82" s="63" t="s">
        <v>202</v>
      </c>
      <c r="AE82" s="63" t="s">
        <v>202</v>
      </c>
      <c r="AF82" s="63" t="s">
        <v>203</v>
      </c>
      <c r="AG82" s="63" t="s">
        <v>202</v>
      </c>
      <c r="AH82" s="63" t="s">
        <v>204</v>
      </c>
      <c r="AI82" t="str">
        <f t="shared" si="1"/>
        <v>3000</v>
      </c>
      <c r="AJ82" t="s">
        <v>99</v>
      </c>
      <c r="AK82" t="s">
        <v>127</v>
      </c>
    </row>
    <row r="83" spans="1:37" x14ac:dyDescent="0.25">
      <c r="A83" s="63">
        <v>2942042</v>
      </c>
      <c r="B83" s="63">
        <v>22607</v>
      </c>
      <c r="C83" s="63">
        <v>2023</v>
      </c>
      <c r="D83" s="63" t="s">
        <v>195</v>
      </c>
      <c r="E83" s="63">
        <v>2023</v>
      </c>
      <c r="F83" s="63" t="s">
        <v>94</v>
      </c>
      <c r="G83" s="63">
        <v>805</v>
      </c>
      <c r="H83" s="63">
        <v>805</v>
      </c>
      <c r="I83" s="63">
        <v>9600319213</v>
      </c>
      <c r="J83" s="63">
        <v>2</v>
      </c>
      <c r="K83" s="64">
        <v>44804</v>
      </c>
      <c r="L83" s="63" t="s">
        <v>196</v>
      </c>
      <c r="M83" s="65">
        <v>89.88</v>
      </c>
      <c r="N83" s="63">
        <v>201988</v>
      </c>
      <c r="O83" s="63" t="s">
        <v>197</v>
      </c>
      <c r="P83" s="63" t="s">
        <v>97</v>
      </c>
      <c r="Q83" s="63">
        <v>360000</v>
      </c>
      <c r="R83" s="63">
        <v>360101</v>
      </c>
      <c r="S83" s="63" t="s">
        <v>96</v>
      </c>
      <c r="T83" s="63">
        <v>1401401</v>
      </c>
      <c r="U83" s="63">
        <v>1401401</v>
      </c>
      <c r="V83" s="63" t="s">
        <v>199</v>
      </c>
      <c r="W83" s="63" t="s">
        <v>200</v>
      </c>
      <c r="X83" s="63">
        <v>360101</v>
      </c>
      <c r="Y83" s="63" t="s">
        <v>201</v>
      </c>
      <c r="Z83" s="63" t="s">
        <v>202</v>
      </c>
      <c r="AA83" s="64">
        <v>44809</v>
      </c>
      <c r="AB83" s="66">
        <v>0.87135416666666998</v>
      </c>
      <c r="AC83" s="63" t="s">
        <v>202</v>
      </c>
      <c r="AD83" s="63" t="s">
        <v>202</v>
      </c>
      <c r="AE83" s="63" t="s">
        <v>202</v>
      </c>
      <c r="AF83" s="63" t="s">
        <v>216</v>
      </c>
      <c r="AG83" s="63" t="s">
        <v>202</v>
      </c>
      <c r="AH83" s="63" t="s">
        <v>204</v>
      </c>
      <c r="AI83" t="str">
        <f t="shared" si="1"/>
        <v>3000</v>
      </c>
      <c r="AJ83" t="s">
        <v>99</v>
      </c>
      <c r="AK83" t="s">
        <v>127</v>
      </c>
    </row>
    <row r="84" spans="1:37" x14ac:dyDescent="0.25">
      <c r="A84" s="63">
        <v>2946228</v>
      </c>
      <c r="B84" s="63">
        <v>15614</v>
      </c>
      <c r="C84" s="63">
        <v>2023</v>
      </c>
      <c r="D84" s="63" t="s">
        <v>195</v>
      </c>
      <c r="E84" s="63">
        <v>2023</v>
      </c>
      <c r="F84" s="63" t="s">
        <v>94</v>
      </c>
      <c r="G84" s="63">
        <v>749</v>
      </c>
      <c r="H84" s="63">
        <v>749</v>
      </c>
      <c r="I84" s="63">
        <v>9600319592</v>
      </c>
      <c r="J84" s="63">
        <v>2</v>
      </c>
      <c r="K84" s="64">
        <v>44804</v>
      </c>
      <c r="L84" s="63" t="s">
        <v>196</v>
      </c>
      <c r="M84" s="65">
        <v>32.17</v>
      </c>
      <c r="N84" s="63">
        <v>201988</v>
      </c>
      <c r="O84" s="63" t="s">
        <v>197</v>
      </c>
      <c r="P84" s="63" t="s">
        <v>97</v>
      </c>
      <c r="Q84" s="63">
        <v>360000</v>
      </c>
      <c r="R84" s="63">
        <v>360201</v>
      </c>
      <c r="S84" s="63" t="s">
        <v>96</v>
      </c>
      <c r="T84" s="63">
        <v>1764401</v>
      </c>
      <c r="U84" s="63">
        <v>1764401</v>
      </c>
      <c r="V84" s="63" t="s">
        <v>199</v>
      </c>
      <c r="W84" s="63" t="s">
        <v>200</v>
      </c>
      <c r="X84" s="63">
        <v>360201</v>
      </c>
      <c r="Y84" s="63" t="s">
        <v>201</v>
      </c>
      <c r="Z84" s="63" t="s">
        <v>202</v>
      </c>
      <c r="AA84" s="64">
        <v>44810</v>
      </c>
      <c r="AB84" s="66">
        <v>0.54835648148147997</v>
      </c>
      <c r="AC84" s="63" t="s">
        <v>202</v>
      </c>
      <c r="AD84" s="63" t="s">
        <v>202</v>
      </c>
      <c r="AE84" s="63" t="s">
        <v>202</v>
      </c>
      <c r="AF84" s="63" t="s">
        <v>216</v>
      </c>
      <c r="AG84" s="63" t="s">
        <v>202</v>
      </c>
      <c r="AH84" s="63" t="s">
        <v>204</v>
      </c>
      <c r="AI84" t="str">
        <f t="shared" si="1"/>
        <v>3000</v>
      </c>
      <c r="AJ84" t="s">
        <v>139</v>
      </c>
      <c r="AK84" t="s">
        <v>165</v>
      </c>
    </row>
    <row r="85" spans="1:37" x14ac:dyDescent="0.25">
      <c r="A85" s="63">
        <v>2936885</v>
      </c>
      <c r="B85" s="63">
        <v>315</v>
      </c>
      <c r="C85" s="63">
        <v>2023</v>
      </c>
      <c r="D85" s="63" t="s">
        <v>195</v>
      </c>
      <c r="E85" s="63">
        <v>2023</v>
      </c>
      <c r="F85" s="63" t="s">
        <v>94</v>
      </c>
      <c r="G85" s="63">
        <v>315</v>
      </c>
      <c r="H85" s="63">
        <v>315</v>
      </c>
      <c r="I85" s="63">
        <v>9600318272</v>
      </c>
      <c r="J85" s="63">
        <v>2</v>
      </c>
      <c r="K85" s="64">
        <v>44785</v>
      </c>
      <c r="L85" s="63" t="s">
        <v>196</v>
      </c>
      <c r="M85" s="65">
        <v>-375</v>
      </c>
      <c r="N85" s="63">
        <v>201988</v>
      </c>
      <c r="O85" s="63" t="s">
        <v>197</v>
      </c>
      <c r="P85" s="63" t="s">
        <v>97</v>
      </c>
      <c r="Q85" s="63">
        <v>370000</v>
      </c>
      <c r="R85" s="63">
        <v>370101</v>
      </c>
      <c r="S85" s="63" t="s">
        <v>96</v>
      </c>
      <c r="T85" s="63">
        <v>1465801</v>
      </c>
      <c r="U85" s="63">
        <v>1465801</v>
      </c>
      <c r="V85" s="63" t="s">
        <v>199</v>
      </c>
      <c r="W85" s="63" t="s">
        <v>200</v>
      </c>
      <c r="X85" s="63">
        <v>370101</v>
      </c>
      <c r="Y85" s="63" t="s">
        <v>201</v>
      </c>
      <c r="Z85" s="63" t="s">
        <v>202</v>
      </c>
      <c r="AA85" s="64">
        <v>44782</v>
      </c>
      <c r="AB85" s="66">
        <v>0.38097222222221999</v>
      </c>
      <c r="AC85" s="63" t="s">
        <v>202</v>
      </c>
      <c r="AD85" s="63" t="s">
        <v>202</v>
      </c>
      <c r="AE85" s="63" t="s">
        <v>202</v>
      </c>
      <c r="AF85" s="63" t="s">
        <v>203</v>
      </c>
      <c r="AG85" s="63" t="s">
        <v>202</v>
      </c>
      <c r="AH85" s="63" t="s">
        <v>204</v>
      </c>
      <c r="AI85" t="str">
        <f t="shared" si="1"/>
        <v>3000</v>
      </c>
      <c r="AJ85" t="s">
        <v>132</v>
      </c>
      <c r="AK85" t="s">
        <v>130</v>
      </c>
    </row>
    <row r="86" spans="1:37" x14ac:dyDescent="0.25">
      <c r="A86" s="63">
        <v>2937277</v>
      </c>
      <c r="B86" s="63">
        <v>6537</v>
      </c>
      <c r="C86" s="63">
        <v>2023</v>
      </c>
      <c r="D86" s="63" t="s">
        <v>195</v>
      </c>
      <c r="E86" s="63">
        <v>2023</v>
      </c>
      <c r="F86" s="63" t="s">
        <v>94</v>
      </c>
      <c r="G86" s="63">
        <v>591</v>
      </c>
      <c r="H86" s="63">
        <v>591</v>
      </c>
      <c r="I86" s="63">
        <v>9600318422</v>
      </c>
      <c r="J86" s="63">
        <v>2</v>
      </c>
      <c r="K86" s="64">
        <v>44804</v>
      </c>
      <c r="L86" s="63" t="s">
        <v>196</v>
      </c>
      <c r="M86" s="65">
        <v>375</v>
      </c>
      <c r="N86" s="63">
        <v>201988</v>
      </c>
      <c r="O86" s="63" t="s">
        <v>197</v>
      </c>
      <c r="P86" s="63" t="s">
        <v>97</v>
      </c>
      <c r="Q86" s="63">
        <v>370000</v>
      </c>
      <c r="R86" s="63">
        <v>370201</v>
      </c>
      <c r="S86" s="63" t="s">
        <v>96</v>
      </c>
      <c r="T86" s="63">
        <v>1764401</v>
      </c>
      <c r="U86" s="63">
        <v>1764401</v>
      </c>
      <c r="V86" s="63" t="s">
        <v>199</v>
      </c>
      <c r="W86" s="63" t="s">
        <v>200</v>
      </c>
      <c r="X86" s="63">
        <v>370201</v>
      </c>
      <c r="Y86" s="63" t="s">
        <v>201</v>
      </c>
      <c r="Z86" s="63" t="s">
        <v>202</v>
      </c>
      <c r="AA86" s="64">
        <v>44792</v>
      </c>
      <c r="AB86" s="66">
        <v>0.57842592592593001</v>
      </c>
      <c r="AC86" s="63" t="s">
        <v>202</v>
      </c>
      <c r="AD86" s="63" t="s">
        <v>202</v>
      </c>
      <c r="AE86" s="63" t="s">
        <v>202</v>
      </c>
      <c r="AF86" s="63" t="s">
        <v>203</v>
      </c>
      <c r="AG86" s="63" t="s">
        <v>202</v>
      </c>
      <c r="AH86" s="63" t="s">
        <v>204</v>
      </c>
      <c r="AI86" t="str">
        <f t="shared" si="1"/>
        <v>3000</v>
      </c>
      <c r="AJ86" t="s">
        <v>139</v>
      </c>
      <c r="AK86" t="s">
        <v>145</v>
      </c>
    </row>
    <row r="87" spans="1:37" x14ac:dyDescent="0.25">
      <c r="A87" s="63">
        <v>2940038</v>
      </c>
      <c r="B87" s="63">
        <v>1300</v>
      </c>
      <c r="C87" s="63">
        <v>2023</v>
      </c>
      <c r="D87" s="63" t="s">
        <v>195</v>
      </c>
      <c r="E87" s="63">
        <v>2023</v>
      </c>
      <c r="F87" s="63" t="s">
        <v>94</v>
      </c>
      <c r="G87" s="63">
        <v>309</v>
      </c>
      <c r="H87" s="63">
        <v>309</v>
      </c>
      <c r="I87" s="63">
        <v>9600318977</v>
      </c>
      <c r="J87" s="63">
        <v>2</v>
      </c>
      <c r="K87" s="64">
        <v>44804</v>
      </c>
      <c r="L87" s="63" t="s">
        <v>196</v>
      </c>
      <c r="M87" s="65">
        <v>375</v>
      </c>
      <c r="N87" s="63">
        <v>201988</v>
      </c>
      <c r="O87" s="63" t="s">
        <v>197</v>
      </c>
      <c r="P87" s="63" t="s">
        <v>97</v>
      </c>
      <c r="Q87" s="63">
        <v>370000</v>
      </c>
      <c r="R87" s="63">
        <v>370101</v>
      </c>
      <c r="S87" s="63" t="s">
        <v>96</v>
      </c>
      <c r="T87" s="63">
        <v>1401401</v>
      </c>
      <c r="U87" s="63">
        <v>1401401</v>
      </c>
      <c r="V87" s="63" t="s">
        <v>199</v>
      </c>
      <c r="W87" s="63" t="s">
        <v>200</v>
      </c>
      <c r="X87" s="63">
        <v>370101</v>
      </c>
      <c r="Y87" s="63" t="s">
        <v>201</v>
      </c>
      <c r="Z87" s="63" t="s">
        <v>202</v>
      </c>
      <c r="AA87" s="64">
        <v>44802</v>
      </c>
      <c r="AB87" s="66">
        <v>0.69179398148147997</v>
      </c>
      <c r="AC87" s="63" t="s">
        <v>202</v>
      </c>
      <c r="AD87" s="63" t="s">
        <v>202</v>
      </c>
      <c r="AE87" s="63" t="s">
        <v>202</v>
      </c>
      <c r="AF87" s="63" t="s">
        <v>203</v>
      </c>
      <c r="AG87" s="63" t="s">
        <v>202</v>
      </c>
      <c r="AH87" s="63" t="s">
        <v>204</v>
      </c>
      <c r="AI87" t="str">
        <f t="shared" si="1"/>
        <v>3000</v>
      </c>
      <c r="AJ87" t="s">
        <v>99</v>
      </c>
      <c r="AK87" t="s">
        <v>130</v>
      </c>
    </row>
    <row r="88" spans="1:37" x14ac:dyDescent="0.25">
      <c r="A88" s="63">
        <v>5003487441</v>
      </c>
      <c r="B88" s="63">
        <v>1</v>
      </c>
      <c r="C88" s="63">
        <v>2023</v>
      </c>
      <c r="D88" s="63" t="s">
        <v>195</v>
      </c>
      <c r="E88" s="63">
        <v>2023</v>
      </c>
      <c r="F88" s="63" t="s">
        <v>94</v>
      </c>
      <c r="G88" s="63">
        <v>1</v>
      </c>
      <c r="H88" s="63">
        <v>1</v>
      </c>
      <c r="I88" s="63">
        <v>6101953519</v>
      </c>
      <c r="J88" s="63">
        <v>2</v>
      </c>
      <c r="K88" s="64">
        <v>44778</v>
      </c>
      <c r="L88" s="63">
        <v>99</v>
      </c>
      <c r="M88" s="65">
        <v>3600</v>
      </c>
      <c r="N88" s="63">
        <v>201988</v>
      </c>
      <c r="O88" s="63" t="s">
        <v>197</v>
      </c>
      <c r="P88" s="63" t="s">
        <v>97</v>
      </c>
      <c r="Q88" s="63">
        <v>580000</v>
      </c>
      <c r="R88" s="63">
        <v>580030</v>
      </c>
      <c r="S88" s="63" t="s">
        <v>96</v>
      </c>
      <c r="T88" s="63">
        <v>1401401</v>
      </c>
      <c r="U88" s="63">
        <v>1401401</v>
      </c>
      <c r="V88" s="63" t="s">
        <v>217</v>
      </c>
      <c r="W88" s="63" t="s">
        <v>218</v>
      </c>
      <c r="X88" s="63">
        <v>580030</v>
      </c>
      <c r="Y88" s="63" t="s">
        <v>201</v>
      </c>
      <c r="Z88" s="63" t="s">
        <v>202</v>
      </c>
      <c r="AA88" s="64">
        <v>44778</v>
      </c>
      <c r="AB88" s="66">
        <v>0.56899305555556001</v>
      </c>
      <c r="AC88" s="63" t="s">
        <v>202</v>
      </c>
      <c r="AD88" s="63" t="s">
        <v>202</v>
      </c>
      <c r="AE88" s="63" t="s">
        <v>202</v>
      </c>
      <c r="AF88" s="63" t="s">
        <v>219</v>
      </c>
      <c r="AG88" s="63" t="s">
        <v>220</v>
      </c>
      <c r="AH88" s="63" t="s">
        <v>204</v>
      </c>
      <c r="AI88" t="str">
        <f t="shared" si="1"/>
        <v>5000</v>
      </c>
      <c r="AJ88" t="s">
        <v>99</v>
      </c>
      <c r="AK88" t="s">
        <v>851</v>
      </c>
    </row>
    <row r="89" spans="1:37" x14ac:dyDescent="0.25">
      <c r="A89" s="63">
        <v>8003490742</v>
      </c>
      <c r="B89" s="63">
        <v>13</v>
      </c>
      <c r="C89" s="63">
        <v>2023</v>
      </c>
      <c r="D89" s="63" t="s">
        <v>195</v>
      </c>
      <c r="E89" s="63">
        <v>2023</v>
      </c>
      <c r="F89" s="63" t="s">
        <v>94</v>
      </c>
      <c r="G89" s="63">
        <v>13</v>
      </c>
      <c r="H89" s="63">
        <v>13</v>
      </c>
      <c r="I89" s="63">
        <v>8003490742</v>
      </c>
      <c r="J89" s="63">
        <v>2</v>
      </c>
      <c r="K89" s="64">
        <v>44804</v>
      </c>
      <c r="L89" s="63">
        <v>99</v>
      </c>
      <c r="M89" s="65">
        <v>153.76</v>
      </c>
      <c r="N89" s="63">
        <v>201988</v>
      </c>
      <c r="O89" s="63" t="s">
        <v>197</v>
      </c>
      <c r="P89" s="63" t="s">
        <v>97</v>
      </c>
      <c r="Q89" s="63">
        <v>730000</v>
      </c>
      <c r="R89" s="63">
        <v>731001</v>
      </c>
      <c r="S89" s="63" t="s">
        <v>211</v>
      </c>
      <c r="T89" s="63">
        <v>1764401</v>
      </c>
      <c r="U89" s="63">
        <v>1764401</v>
      </c>
      <c r="V89" s="63" t="s">
        <v>212</v>
      </c>
      <c r="W89" s="63" t="s">
        <v>213</v>
      </c>
      <c r="X89" s="63">
        <v>731001</v>
      </c>
      <c r="Y89" s="63" t="s">
        <v>201</v>
      </c>
      <c r="Z89" s="63" t="s">
        <v>221</v>
      </c>
      <c r="AA89" s="64">
        <v>44817</v>
      </c>
      <c r="AB89" s="66">
        <v>0.39774305555556</v>
      </c>
      <c r="AC89" s="63" t="s">
        <v>202</v>
      </c>
      <c r="AD89" s="63" t="s">
        <v>202</v>
      </c>
      <c r="AE89" s="63" t="s">
        <v>202</v>
      </c>
      <c r="AF89" s="63" t="s">
        <v>215</v>
      </c>
      <c r="AG89" s="63" t="s">
        <v>202</v>
      </c>
      <c r="AH89" s="63" t="s">
        <v>204</v>
      </c>
      <c r="AI89" t="str">
        <f t="shared" si="1"/>
        <v>7000</v>
      </c>
      <c r="AJ89" t="s">
        <v>139</v>
      </c>
      <c r="AK89" t="s">
        <v>987</v>
      </c>
    </row>
    <row r="90" spans="1:37" x14ac:dyDescent="0.25">
      <c r="A90" s="63">
        <v>8003490742</v>
      </c>
      <c r="B90" s="63">
        <v>12</v>
      </c>
      <c r="C90" s="63">
        <v>2023</v>
      </c>
      <c r="D90" s="63" t="s">
        <v>195</v>
      </c>
      <c r="E90" s="63">
        <v>2023</v>
      </c>
      <c r="F90" s="63" t="s">
        <v>94</v>
      </c>
      <c r="G90" s="63">
        <v>12</v>
      </c>
      <c r="H90" s="63">
        <v>12</v>
      </c>
      <c r="I90" s="63">
        <v>8003490742</v>
      </c>
      <c r="J90" s="63">
        <v>2</v>
      </c>
      <c r="K90" s="64">
        <v>44804</v>
      </c>
      <c r="L90" s="63">
        <v>99</v>
      </c>
      <c r="M90" s="65">
        <v>-0.05</v>
      </c>
      <c r="N90" s="63">
        <v>201988</v>
      </c>
      <c r="O90" s="63" t="s">
        <v>197</v>
      </c>
      <c r="P90" s="63" t="s">
        <v>97</v>
      </c>
      <c r="Q90" s="63">
        <v>730000</v>
      </c>
      <c r="R90" s="63">
        <v>731001</v>
      </c>
      <c r="S90" s="63" t="s">
        <v>211</v>
      </c>
      <c r="T90" s="63">
        <v>1478601</v>
      </c>
      <c r="U90" s="63">
        <v>1478601</v>
      </c>
      <c r="V90" s="63" t="s">
        <v>212</v>
      </c>
      <c r="W90" s="63" t="s">
        <v>213</v>
      </c>
      <c r="X90" s="63">
        <v>731001</v>
      </c>
      <c r="Y90" s="63" t="s">
        <v>201</v>
      </c>
      <c r="Z90" s="63" t="s">
        <v>221</v>
      </c>
      <c r="AA90" s="64">
        <v>44817</v>
      </c>
      <c r="AB90" s="66">
        <v>0.39774305555556</v>
      </c>
      <c r="AC90" s="63" t="s">
        <v>202</v>
      </c>
      <c r="AD90" s="63" t="s">
        <v>202</v>
      </c>
      <c r="AE90" s="63" t="s">
        <v>202</v>
      </c>
      <c r="AF90" s="63" t="s">
        <v>215</v>
      </c>
      <c r="AG90" s="63" t="s">
        <v>202</v>
      </c>
      <c r="AH90" s="63" t="s">
        <v>204</v>
      </c>
      <c r="AI90" t="str">
        <f t="shared" si="1"/>
        <v>7000</v>
      </c>
      <c r="AJ90" t="s">
        <v>134</v>
      </c>
      <c r="AK90" t="s">
        <v>987</v>
      </c>
    </row>
    <row r="91" spans="1:37" x14ac:dyDescent="0.25">
      <c r="A91" s="63">
        <v>8003490742</v>
      </c>
      <c r="B91" s="63">
        <v>11</v>
      </c>
      <c r="C91" s="63">
        <v>2023</v>
      </c>
      <c r="D91" s="63" t="s">
        <v>195</v>
      </c>
      <c r="E91" s="63">
        <v>2023</v>
      </c>
      <c r="F91" s="63" t="s">
        <v>94</v>
      </c>
      <c r="G91" s="63">
        <v>11</v>
      </c>
      <c r="H91" s="63">
        <v>11</v>
      </c>
      <c r="I91" s="63">
        <v>8003490742</v>
      </c>
      <c r="J91" s="63">
        <v>2</v>
      </c>
      <c r="K91" s="64">
        <v>44804</v>
      </c>
      <c r="L91" s="63">
        <v>99</v>
      </c>
      <c r="M91" s="65">
        <v>-482.42</v>
      </c>
      <c r="N91" s="63">
        <v>201988</v>
      </c>
      <c r="O91" s="63" t="s">
        <v>197</v>
      </c>
      <c r="P91" s="63" t="s">
        <v>97</v>
      </c>
      <c r="Q91" s="63">
        <v>730000</v>
      </c>
      <c r="R91" s="63">
        <v>731001</v>
      </c>
      <c r="S91" s="63" t="s">
        <v>211</v>
      </c>
      <c r="T91" s="63">
        <v>1465801</v>
      </c>
      <c r="U91" s="63">
        <v>1465801</v>
      </c>
      <c r="V91" s="63" t="s">
        <v>212</v>
      </c>
      <c r="W91" s="63" t="s">
        <v>213</v>
      </c>
      <c r="X91" s="63">
        <v>731001</v>
      </c>
      <c r="Y91" s="63" t="s">
        <v>201</v>
      </c>
      <c r="Z91" s="63" t="s">
        <v>221</v>
      </c>
      <c r="AA91" s="64">
        <v>44817</v>
      </c>
      <c r="AB91" s="66">
        <v>0.39774305555556</v>
      </c>
      <c r="AC91" s="63" t="s">
        <v>202</v>
      </c>
      <c r="AD91" s="63" t="s">
        <v>202</v>
      </c>
      <c r="AE91" s="63" t="s">
        <v>202</v>
      </c>
      <c r="AF91" s="63" t="s">
        <v>215</v>
      </c>
      <c r="AG91" s="63" t="s">
        <v>202</v>
      </c>
      <c r="AH91" s="63" t="s">
        <v>204</v>
      </c>
      <c r="AI91" t="str">
        <f t="shared" si="1"/>
        <v>7000</v>
      </c>
      <c r="AJ91" t="s">
        <v>132</v>
      </c>
      <c r="AK91" t="s">
        <v>987</v>
      </c>
    </row>
    <row r="92" spans="1:37" x14ac:dyDescent="0.25">
      <c r="A92" s="63">
        <v>8003490742</v>
      </c>
      <c r="B92" s="63">
        <v>10</v>
      </c>
      <c r="C92" s="63">
        <v>2023</v>
      </c>
      <c r="D92" s="63" t="s">
        <v>195</v>
      </c>
      <c r="E92" s="63">
        <v>2023</v>
      </c>
      <c r="F92" s="63" t="s">
        <v>94</v>
      </c>
      <c r="G92" s="63">
        <v>10</v>
      </c>
      <c r="H92" s="63">
        <v>10</v>
      </c>
      <c r="I92" s="63">
        <v>8003490742</v>
      </c>
      <c r="J92" s="63">
        <v>2</v>
      </c>
      <c r="K92" s="64">
        <v>44804</v>
      </c>
      <c r="L92" s="63">
        <v>99</v>
      </c>
      <c r="M92" s="65">
        <v>830.33</v>
      </c>
      <c r="N92" s="63">
        <v>201988</v>
      </c>
      <c r="O92" s="63" t="s">
        <v>197</v>
      </c>
      <c r="P92" s="63" t="s">
        <v>97</v>
      </c>
      <c r="Q92" s="63">
        <v>730000</v>
      </c>
      <c r="R92" s="63">
        <v>731001</v>
      </c>
      <c r="S92" s="63" t="s">
        <v>211</v>
      </c>
      <c r="T92" s="63">
        <v>1401401</v>
      </c>
      <c r="U92" s="63">
        <v>1401401</v>
      </c>
      <c r="V92" s="63" t="s">
        <v>212</v>
      </c>
      <c r="W92" s="63" t="s">
        <v>213</v>
      </c>
      <c r="X92" s="63">
        <v>731001</v>
      </c>
      <c r="Y92" s="63" t="s">
        <v>201</v>
      </c>
      <c r="Z92" s="63" t="s">
        <v>221</v>
      </c>
      <c r="AA92" s="64">
        <v>44817</v>
      </c>
      <c r="AB92" s="66">
        <v>0.39774305555556</v>
      </c>
      <c r="AC92" s="63" t="s">
        <v>202</v>
      </c>
      <c r="AD92" s="63" t="s">
        <v>202</v>
      </c>
      <c r="AE92" s="63" t="s">
        <v>202</v>
      </c>
      <c r="AF92" s="63" t="s">
        <v>215</v>
      </c>
      <c r="AG92" s="63" t="s">
        <v>202</v>
      </c>
      <c r="AH92" s="63" t="s">
        <v>204</v>
      </c>
      <c r="AI92" t="str">
        <f t="shared" si="1"/>
        <v>7000</v>
      </c>
      <c r="AJ92" t="s">
        <v>99</v>
      </c>
      <c r="AK92" t="s">
        <v>987</v>
      </c>
    </row>
    <row r="93" spans="1:37" x14ac:dyDescent="0.25">
      <c r="A93" s="63">
        <v>2946609</v>
      </c>
      <c r="B93" s="63">
        <v>14959</v>
      </c>
      <c r="C93" s="63">
        <v>2023</v>
      </c>
      <c r="D93" s="63" t="s">
        <v>195</v>
      </c>
      <c r="E93" s="63">
        <v>2023</v>
      </c>
      <c r="F93" s="63" t="s">
        <v>94</v>
      </c>
      <c r="G93" s="63">
        <v>94</v>
      </c>
      <c r="H93" s="63">
        <v>94</v>
      </c>
      <c r="I93" s="63">
        <v>9600320539</v>
      </c>
      <c r="J93" s="63">
        <v>3</v>
      </c>
      <c r="K93" s="64">
        <v>44834</v>
      </c>
      <c r="L93" s="63" t="s">
        <v>196</v>
      </c>
      <c r="M93" s="65">
        <v>1887.54</v>
      </c>
      <c r="N93" s="63">
        <v>201988</v>
      </c>
      <c r="O93" s="63" t="s">
        <v>197</v>
      </c>
      <c r="P93" s="63" t="s">
        <v>97</v>
      </c>
      <c r="Q93" s="63">
        <v>110000</v>
      </c>
      <c r="R93" s="63">
        <v>110005</v>
      </c>
      <c r="S93" s="63" t="s">
        <v>96</v>
      </c>
      <c r="T93" s="63">
        <v>1401401</v>
      </c>
      <c r="U93" s="63">
        <v>1401401</v>
      </c>
      <c r="V93" s="63" t="s">
        <v>199</v>
      </c>
      <c r="W93" s="63" t="s">
        <v>200</v>
      </c>
      <c r="X93" s="63">
        <v>110005</v>
      </c>
      <c r="Y93" s="63" t="s">
        <v>201</v>
      </c>
      <c r="Z93" s="63" t="s">
        <v>202</v>
      </c>
      <c r="AA93" s="64">
        <v>44825</v>
      </c>
      <c r="AB93" s="66">
        <v>0.40880787037036997</v>
      </c>
      <c r="AC93" s="63" t="s">
        <v>202</v>
      </c>
      <c r="AD93" s="63" t="s">
        <v>202</v>
      </c>
      <c r="AE93" s="63" t="s">
        <v>202</v>
      </c>
      <c r="AF93" s="63" t="s">
        <v>203</v>
      </c>
      <c r="AG93" s="63" t="s">
        <v>202</v>
      </c>
      <c r="AH93" s="63" t="s">
        <v>204</v>
      </c>
      <c r="AI93" t="str">
        <f t="shared" si="1"/>
        <v>1000</v>
      </c>
      <c r="AJ93" t="s">
        <v>99</v>
      </c>
      <c r="AK93" t="s">
        <v>109</v>
      </c>
    </row>
    <row r="94" spans="1:37" x14ac:dyDescent="0.25">
      <c r="A94" s="63">
        <v>2950301</v>
      </c>
      <c r="B94" s="63">
        <v>1162</v>
      </c>
      <c r="C94" s="63">
        <v>2023</v>
      </c>
      <c r="D94" s="63" t="s">
        <v>195</v>
      </c>
      <c r="E94" s="63">
        <v>2023</v>
      </c>
      <c r="F94" s="63" t="s">
        <v>94</v>
      </c>
      <c r="G94" s="63">
        <v>171</v>
      </c>
      <c r="H94" s="63">
        <v>171</v>
      </c>
      <c r="I94" s="63">
        <v>9600320721</v>
      </c>
      <c r="J94" s="63">
        <v>3</v>
      </c>
      <c r="K94" s="64">
        <v>44834</v>
      </c>
      <c r="L94" s="63" t="s">
        <v>196</v>
      </c>
      <c r="M94" s="65">
        <v>7799.41</v>
      </c>
      <c r="N94" s="63">
        <v>201988</v>
      </c>
      <c r="O94" s="63" t="s">
        <v>197</v>
      </c>
      <c r="P94" s="63" t="s">
        <v>97</v>
      </c>
      <c r="Q94" s="63">
        <v>110000</v>
      </c>
      <c r="R94" s="63">
        <v>110001</v>
      </c>
      <c r="S94" s="63" t="s">
        <v>96</v>
      </c>
      <c r="T94" s="63">
        <v>1401401</v>
      </c>
      <c r="U94" s="63">
        <v>1401401</v>
      </c>
      <c r="V94" s="63" t="s">
        <v>199</v>
      </c>
      <c r="W94" s="63" t="s">
        <v>200</v>
      </c>
      <c r="X94" s="63">
        <v>110001</v>
      </c>
      <c r="Y94" s="63" t="s">
        <v>201</v>
      </c>
      <c r="Z94" s="63" t="s">
        <v>202</v>
      </c>
      <c r="AA94" s="64">
        <v>44837</v>
      </c>
      <c r="AB94" s="66">
        <v>0.46677083333333003</v>
      </c>
      <c r="AC94" s="63" t="s">
        <v>202</v>
      </c>
      <c r="AD94" s="63" t="s">
        <v>202</v>
      </c>
      <c r="AE94" s="63" t="s">
        <v>202</v>
      </c>
      <c r="AF94" s="63" t="s">
        <v>203</v>
      </c>
      <c r="AG94" s="63" t="s">
        <v>202</v>
      </c>
      <c r="AH94" s="63" t="s">
        <v>204</v>
      </c>
      <c r="AI94" t="str">
        <f t="shared" si="1"/>
        <v>1000</v>
      </c>
      <c r="AJ94" t="s">
        <v>99</v>
      </c>
      <c r="AK94" t="s">
        <v>100</v>
      </c>
    </row>
    <row r="95" spans="1:37" x14ac:dyDescent="0.25">
      <c r="A95" s="63">
        <v>2951977</v>
      </c>
      <c r="B95" s="63">
        <v>11947</v>
      </c>
      <c r="C95" s="63">
        <v>2023</v>
      </c>
      <c r="D95" s="63" t="s">
        <v>195</v>
      </c>
      <c r="E95" s="63">
        <v>2023</v>
      </c>
      <c r="F95" s="63" t="s">
        <v>94</v>
      </c>
      <c r="G95" s="63">
        <v>55</v>
      </c>
      <c r="H95" s="63">
        <v>55</v>
      </c>
      <c r="I95" s="63">
        <v>9600321213</v>
      </c>
      <c r="J95" s="63">
        <v>3</v>
      </c>
      <c r="K95" s="64">
        <v>44834</v>
      </c>
      <c r="L95" s="63" t="s">
        <v>196</v>
      </c>
      <c r="M95" s="65">
        <v>2031.31</v>
      </c>
      <c r="N95" s="63">
        <v>201988</v>
      </c>
      <c r="O95" s="63" t="s">
        <v>197</v>
      </c>
      <c r="P95" s="63" t="s">
        <v>97</v>
      </c>
      <c r="Q95" s="63">
        <v>110000</v>
      </c>
      <c r="R95" s="63">
        <v>110005</v>
      </c>
      <c r="S95" s="63" t="s">
        <v>96</v>
      </c>
      <c r="T95" s="63">
        <v>1401401</v>
      </c>
      <c r="U95" s="63">
        <v>1401401</v>
      </c>
      <c r="V95" s="63" t="s">
        <v>199</v>
      </c>
      <c r="W95" s="63" t="s">
        <v>200</v>
      </c>
      <c r="X95" s="63">
        <v>110005</v>
      </c>
      <c r="Y95" s="63" t="s">
        <v>201</v>
      </c>
      <c r="Z95" s="63" t="s">
        <v>202</v>
      </c>
      <c r="AA95" s="64">
        <v>44839</v>
      </c>
      <c r="AB95" s="66">
        <v>0.45464120370369998</v>
      </c>
      <c r="AC95" s="63" t="s">
        <v>202</v>
      </c>
      <c r="AD95" s="63" t="s">
        <v>202</v>
      </c>
      <c r="AE95" s="63" t="s">
        <v>202</v>
      </c>
      <c r="AF95" s="63" t="s">
        <v>203</v>
      </c>
      <c r="AG95" s="63" t="s">
        <v>202</v>
      </c>
      <c r="AH95" s="63" t="s">
        <v>204</v>
      </c>
      <c r="AI95" t="str">
        <f t="shared" si="1"/>
        <v>1000</v>
      </c>
      <c r="AJ95" t="s">
        <v>99</v>
      </c>
      <c r="AK95" t="s">
        <v>109</v>
      </c>
    </row>
    <row r="96" spans="1:37" x14ac:dyDescent="0.25">
      <c r="A96" s="63">
        <v>2946629</v>
      </c>
      <c r="B96" s="63">
        <v>5846</v>
      </c>
      <c r="C96" s="63">
        <v>2023</v>
      </c>
      <c r="D96" s="63" t="s">
        <v>195</v>
      </c>
      <c r="E96" s="63">
        <v>2023</v>
      </c>
      <c r="F96" s="63" t="s">
        <v>94</v>
      </c>
      <c r="G96" s="63">
        <v>891</v>
      </c>
      <c r="H96" s="63">
        <v>891</v>
      </c>
      <c r="I96" s="63">
        <v>9600320422</v>
      </c>
      <c r="J96" s="63">
        <v>3</v>
      </c>
      <c r="K96" s="64">
        <v>44834</v>
      </c>
      <c r="L96" s="63" t="s">
        <v>196</v>
      </c>
      <c r="M96" s="65">
        <v>1223.27</v>
      </c>
      <c r="N96" s="63">
        <v>201988</v>
      </c>
      <c r="O96" s="63" t="s">
        <v>197</v>
      </c>
      <c r="P96" s="63" t="s">
        <v>97</v>
      </c>
      <c r="Q96" s="63">
        <v>210000</v>
      </c>
      <c r="R96" s="63">
        <v>210001</v>
      </c>
      <c r="S96" s="63" t="s">
        <v>96</v>
      </c>
      <c r="T96" s="63">
        <v>1764401</v>
      </c>
      <c r="U96" s="63">
        <v>1764401</v>
      </c>
      <c r="V96" s="63" t="s">
        <v>199</v>
      </c>
      <c r="W96" s="63" t="s">
        <v>200</v>
      </c>
      <c r="X96" s="63">
        <v>210001</v>
      </c>
      <c r="Y96" s="63" t="s">
        <v>201</v>
      </c>
      <c r="Z96" s="63" t="s">
        <v>202</v>
      </c>
      <c r="AA96" s="64">
        <v>44825</v>
      </c>
      <c r="AB96" s="66">
        <v>0.39829861111110998</v>
      </c>
      <c r="AC96" s="63" t="s">
        <v>202</v>
      </c>
      <c r="AD96" s="63" t="s">
        <v>202</v>
      </c>
      <c r="AE96" s="63" t="s">
        <v>202</v>
      </c>
      <c r="AF96" s="63" t="s">
        <v>203</v>
      </c>
      <c r="AG96" s="63" t="s">
        <v>202</v>
      </c>
      <c r="AH96" s="63" t="s">
        <v>204</v>
      </c>
      <c r="AI96" t="str">
        <f t="shared" si="1"/>
        <v>2000</v>
      </c>
      <c r="AJ96" t="s">
        <v>139</v>
      </c>
      <c r="AK96" t="s">
        <v>157</v>
      </c>
    </row>
    <row r="97" spans="1:37" x14ac:dyDescent="0.25">
      <c r="A97" s="63">
        <v>2951999</v>
      </c>
      <c r="B97" s="63">
        <v>7749</v>
      </c>
      <c r="C97" s="63">
        <v>2023</v>
      </c>
      <c r="D97" s="63" t="s">
        <v>195</v>
      </c>
      <c r="E97" s="63">
        <v>2023</v>
      </c>
      <c r="F97" s="63" t="s">
        <v>94</v>
      </c>
      <c r="G97" s="63">
        <v>812</v>
      </c>
      <c r="H97" s="63">
        <v>812</v>
      </c>
      <c r="I97" s="63">
        <v>9600320957</v>
      </c>
      <c r="J97" s="63">
        <v>3</v>
      </c>
      <c r="K97" s="64">
        <v>44834</v>
      </c>
      <c r="L97" s="63" t="s">
        <v>196</v>
      </c>
      <c r="M97" s="65">
        <v>1112.06</v>
      </c>
      <c r="N97" s="63">
        <v>201988</v>
      </c>
      <c r="O97" s="63" t="s">
        <v>197</v>
      </c>
      <c r="P97" s="63" t="s">
        <v>97</v>
      </c>
      <c r="Q97" s="63">
        <v>210000</v>
      </c>
      <c r="R97" s="63">
        <v>210001</v>
      </c>
      <c r="S97" s="63" t="s">
        <v>96</v>
      </c>
      <c r="T97" s="63">
        <v>1764401</v>
      </c>
      <c r="U97" s="63">
        <v>1764401</v>
      </c>
      <c r="V97" s="63" t="s">
        <v>199</v>
      </c>
      <c r="W97" s="63" t="s">
        <v>200</v>
      </c>
      <c r="X97" s="63">
        <v>210001</v>
      </c>
      <c r="Y97" s="63" t="s">
        <v>201</v>
      </c>
      <c r="Z97" s="63" t="s">
        <v>202</v>
      </c>
      <c r="AA97" s="64">
        <v>44839</v>
      </c>
      <c r="AB97" s="66">
        <v>0.43771990740741001</v>
      </c>
      <c r="AC97" s="63" t="s">
        <v>202</v>
      </c>
      <c r="AD97" s="63" t="s">
        <v>202</v>
      </c>
      <c r="AE97" s="63" t="s">
        <v>202</v>
      </c>
      <c r="AF97" s="63" t="s">
        <v>203</v>
      </c>
      <c r="AG97" s="63" t="s">
        <v>202</v>
      </c>
      <c r="AH97" s="63" t="s">
        <v>204</v>
      </c>
      <c r="AI97" t="str">
        <f t="shared" si="1"/>
        <v>2000</v>
      </c>
      <c r="AJ97" t="s">
        <v>139</v>
      </c>
      <c r="AK97" t="s">
        <v>157</v>
      </c>
    </row>
    <row r="98" spans="1:37" x14ac:dyDescent="0.25">
      <c r="A98" s="63">
        <v>2942081</v>
      </c>
      <c r="B98" s="63">
        <v>290</v>
      </c>
      <c r="C98" s="63">
        <v>2023</v>
      </c>
      <c r="D98" s="63" t="s">
        <v>195</v>
      </c>
      <c r="E98" s="63">
        <v>2023</v>
      </c>
      <c r="F98" s="63" t="s">
        <v>94</v>
      </c>
      <c r="G98" s="63">
        <v>290</v>
      </c>
      <c r="H98" s="63">
        <v>290</v>
      </c>
      <c r="I98" s="63">
        <v>9600319922</v>
      </c>
      <c r="J98" s="63">
        <v>3</v>
      </c>
      <c r="K98" s="64">
        <v>44816</v>
      </c>
      <c r="L98" s="63" t="s">
        <v>196</v>
      </c>
      <c r="M98" s="65">
        <v>0.01</v>
      </c>
      <c r="N98" s="63">
        <v>201988</v>
      </c>
      <c r="O98" s="63" t="s">
        <v>197</v>
      </c>
      <c r="P98" s="63" t="s">
        <v>97</v>
      </c>
      <c r="Q98" s="63">
        <v>310000</v>
      </c>
      <c r="R98" s="63">
        <v>310101</v>
      </c>
      <c r="S98" s="63" t="s">
        <v>96</v>
      </c>
      <c r="T98" s="63">
        <v>1401401</v>
      </c>
      <c r="U98" s="63">
        <v>1401401</v>
      </c>
      <c r="V98" s="63" t="s">
        <v>199</v>
      </c>
      <c r="W98" s="63" t="s">
        <v>200</v>
      </c>
      <c r="X98" s="63">
        <v>310101</v>
      </c>
      <c r="Y98" s="63" t="s">
        <v>201</v>
      </c>
      <c r="Z98" s="63" t="s">
        <v>202</v>
      </c>
      <c r="AA98" s="64">
        <v>44813</v>
      </c>
      <c r="AB98" s="66">
        <v>0.67758101851852004</v>
      </c>
      <c r="AC98" s="63" t="s">
        <v>202</v>
      </c>
      <c r="AD98" s="63" t="s">
        <v>202</v>
      </c>
      <c r="AE98" s="63" t="s">
        <v>202</v>
      </c>
      <c r="AF98" s="63" t="s">
        <v>216</v>
      </c>
      <c r="AG98" s="63" t="s">
        <v>202</v>
      </c>
      <c r="AH98" s="63" t="s">
        <v>204</v>
      </c>
      <c r="AI98" t="str">
        <f t="shared" si="1"/>
        <v>3000</v>
      </c>
      <c r="AJ98" t="s">
        <v>99</v>
      </c>
      <c r="AK98" t="s">
        <v>117</v>
      </c>
    </row>
    <row r="99" spans="1:37" x14ac:dyDescent="0.25">
      <c r="A99" s="63">
        <v>2950301</v>
      </c>
      <c r="B99" s="63">
        <v>1159</v>
      </c>
      <c r="C99" s="63">
        <v>2023</v>
      </c>
      <c r="D99" s="63" t="s">
        <v>195</v>
      </c>
      <c r="E99" s="63">
        <v>2023</v>
      </c>
      <c r="F99" s="63" t="s">
        <v>94</v>
      </c>
      <c r="G99" s="63">
        <v>168</v>
      </c>
      <c r="H99" s="63">
        <v>168</v>
      </c>
      <c r="I99" s="63">
        <v>9600320721</v>
      </c>
      <c r="J99" s="63">
        <v>3</v>
      </c>
      <c r="K99" s="64">
        <v>44834</v>
      </c>
      <c r="L99" s="63" t="s">
        <v>196</v>
      </c>
      <c r="M99" s="65">
        <v>1489.69</v>
      </c>
      <c r="N99" s="63">
        <v>201988</v>
      </c>
      <c r="O99" s="63" t="s">
        <v>197</v>
      </c>
      <c r="P99" s="63" t="s">
        <v>97</v>
      </c>
      <c r="Q99" s="63">
        <v>310000</v>
      </c>
      <c r="R99" s="63">
        <v>310101</v>
      </c>
      <c r="S99" s="63" t="s">
        <v>96</v>
      </c>
      <c r="T99" s="63">
        <v>1401401</v>
      </c>
      <c r="U99" s="63">
        <v>1401401</v>
      </c>
      <c r="V99" s="63" t="s">
        <v>199</v>
      </c>
      <c r="W99" s="63" t="s">
        <v>200</v>
      </c>
      <c r="X99" s="63">
        <v>310101</v>
      </c>
      <c r="Y99" s="63" t="s">
        <v>201</v>
      </c>
      <c r="Z99" s="63" t="s">
        <v>202</v>
      </c>
      <c r="AA99" s="64">
        <v>44837</v>
      </c>
      <c r="AB99" s="66">
        <v>0.46677083333333003</v>
      </c>
      <c r="AC99" s="63" t="s">
        <v>202</v>
      </c>
      <c r="AD99" s="63" t="s">
        <v>202</v>
      </c>
      <c r="AE99" s="63" t="s">
        <v>202</v>
      </c>
      <c r="AF99" s="63" t="s">
        <v>203</v>
      </c>
      <c r="AG99" s="63" t="s">
        <v>202</v>
      </c>
      <c r="AH99" s="63" t="s">
        <v>204</v>
      </c>
      <c r="AI99" t="str">
        <f t="shared" si="1"/>
        <v>3000</v>
      </c>
      <c r="AJ99" t="s">
        <v>99</v>
      </c>
      <c r="AK99" t="s">
        <v>117</v>
      </c>
    </row>
    <row r="100" spans="1:37" x14ac:dyDescent="0.25">
      <c r="A100" s="63">
        <v>2946629</v>
      </c>
      <c r="B100" s="63">
        <v>5850</v>
      </c>
      <c r="C100" s="63">
        <v>2023</v>
      </c>
      <c r="D100" s="63" t="s">
        <v>195</v>
      </c>
      <c r="E100" s="63">
        <v>2023</v>
      </c>
      <c r="F100" s="63" t="s">
        <v>94</v>
      </c>
      <c r="G100" s="63">
        <v>895</v>
      </c>
      <c r="H100" s="63">
        <v>895</v>
      </c>
      <c r="I100" s="63">
        <v>9600320422</v>
      </c>
      <c r="J100" s="63">
        <v>3</v>
      </c>
      <c r="K100" s="64">
        <v>44834</v>
      </c>
      <c r="L100" s="63" t="s">
        <v>196</v>
      </c>
      <c r="M100" s="65">
        <v>310.33999999999997</v>
      </c>
      <c r="N100" s="63">
        <v>201988</v>
      </c>
      <c r="O100" s="63" t="s">
        <v>197</v>
      </c>
      <c r="P100" s="63" t="s">
        <v>97</v>
      </c>
      <c r="Q100" s="63">
        <v>320000</v>
      </c>
      <c r="R100" s="63">
        <v>320201</v>
      </c>
      <c r="S100" s="63" t="s">
        <v>96</v>
      </c>
      <c r="T100" s="63">
        <v>1764401</v>
      </c>
      <c r="U100" s="63">
        <v>1764401</v>
      </c>
      <c r="V100" s="63" t="s">
        <v>199</v>
      </c>
      <c r="W100" s="63" t="s">
        <v>200</v>
      </c>
      <c r="X100" s="63">
        <v>320201</v>
      </c>
      <c r="Y100" s="63" t="s">
        <v>201</v>
      </c>
      <c r="Z100" s="63" t="s">
        <v>202</v>
      </c>
      <c r="AA100" s="64">
        <v>44825</v>
      </c>
      <c r="AB100" s="66">
        <v>0.39829861111110998</v>
      </c>
      <c r="AC100" s="63" t="s">
        <v>202</v>
      </c>
      <c r="AD100" s="63" t="s">
        <v>202</v>
      </c>
      <c r="AE100" s="63" t="s">
        <v>202</v>
      </c>
      <c r="AF100" s="63" t="s">
        <v>203</v>
      </c>
      <c r="AG100" s="63" t="s">
        <v>202</v>
      </c>
      <c r="AH100" s="63" t="s">
        <v>204</v>
      </c>
      <c r="AI100" t="str">
        <f t="shared" si="1"/>
        <v>3000</v>
      </c>
      <c r="AJ100" t="s">
        <v>139</v>
      </c>
      <c r="AK100" t="s">
        <v>159</v>
      </c>
    </row>
    <row r="101" spans="1:37" x14ac:dyDescent="0.25">
      <c r="A101" s="63">
        <v>2951999</v>
      </c>
      <c r="B101" s="63">
        <v>7745</v>
      </c>
      <c r="C101" s="63">
        <v>2023</v>
      </c>
      <c r="D101" s="63" t="s">
        <v>195</v>
      </c>
      <c r="E101" s="63">
        <v>2023</v>
      </c>
      <c r="F101" s="63" t="s">
        <v>94</v>
      </c>
      <c r="G101" s="63">
        <v>808</v>
      </c>
      <c r="H101" s="63">
        <v>808</v>
      </c>
      <c r="I101" s="63">
        <v>9600320957</v>
      </c>
      <c r="J101" s="63">
        <v>3</v>
      </c>
      <c r="K101" s="64">
        <v>44834</v>
      </c>
      <c r="L101" s="63" t="s">
        <v>196</v>
      </c>
      <c r="M101" s="65">
        <v>282.13</v>
      </c>
      <c r="N101" s="63">
        <v>201988</v>
      </c>
      <c r="O101" s="63" t="s">
        <v>197</v>
      </c>
      <c r="P101" s="63" t="s">
        <v>97</v>
      </c>
      <c r="Q101" s="63">
        <v>320000</v>
      </c>
      <c r="R101" s="63">
        <v>320201</v>
      </c>
      <c r="S101" s="63" t="s">
        <v>96</v>
      </c>
      <c r="T101" s="63">
        <v>1764401</v>
      </c>
      <c r="U101" s="63">
        <v>1764401</v>
      </c>
      <c r="V101" s="63" t="s">
        <v>199</v>
      </c>
      <c r="W101" s="63" t="s">
        <v>200</v>
      </c>
      <c r="X101" s="63">
        <v>320201</v>
      </c>
      <c r="Y101" s="63" t="s">
        <v>201</v>
      </c>
      <c r="Z101" s="63" t="s">
        <v>202</v>
      </c>
      <c r="AA101" s="64">
        <v>44839</v>
      </c>
      <c r="AB101" s="66">
        <v>0.43771990740741001</v>
      </c>
      <c r="AC101" s="63" t="s">
        <v>202</v>
      </c>
      <c r="AD101" s="63" t="s">
        <v>202</v>
      </c>
      <c r="AE101" s="63" t="s">
        <v>202</v>
      </c>
      <c r="AF101" s="63" t="s">
        <v>203</v>
      </c>
      <c r="AG101" s="63" t="s">
        <v>202</v>
      </c>
      <c r="AH101" s="63" t="s">
        <v>204</v>
      </c>
      <c r="AI101" t="str">
        <f t="shared" si="1"/>
        <v>3000</v>
      </c>
      <c r="AJ101" t="s">
        <v>139</v>
      </c>
      <c r="AK101" t="s">
        <v>159</v>
      </c>
    </row>
    <row r="102" spans="1:37" x14ac:dyDescent="0.25">
      <c r="A102" s="63">
        <v>2942081</v>
      </c>
      <c r="B102" s="63">
        <v>289</v>
      </c>
      <c r="C102" s="63">
        <v>2023</v>
      </c>
      <c r="D102" s="63" t="s">
        <v>195</v>
      </c>
      <c r="E102" s="63">
        <v>2023</v>
      </c>
      <c r="F102" s="63" t="s">
        <v>94</v>
      </c>
      <c r="G102" s="63">
        <v>289</v>
      </c>
      <c r="H102" s="63">
        <v>289</v>
      </c>
      <c r="I102" s="63">
        <v>9600319922</v>
      </c>
      <c r="J102" s="63">
        <v>3</v>
      </c>
      <c r="K102" s="64">
        <v>44816</v>
      </c>
      <c r="L102" s="63" t="s">
        <v>196</v>
      </c>
      <c r="M102" s="65">
        <v>3</v>
      </c>
      <c r="N102" s="63">
        <v>201988</v>
      </c>
      <c r="O102" s="63" t="s">
        <v>197</v>
      </c>
      <c r="P102" s="63" t="s">
        <v>97</v>
      </c>
      <c r="Q102" s="63">
        <v>330000</v>
      </c>
      <c r="R102" s="63">
        <v>330102</v>
      </c>
      <c r="S102" s="63" t="s">
        <v>96</v>
      </c>
      <c r="T102" s="63">
        <v>1401401</v>
      </c>
      <c r="U102" s="63">
        <v>1401401</v>
      </c>
      <c r="V102" s="63" t="s">
        <v>199</v>
      </c>
      <c r="W102" s="63" t="s">
        <v>200</v>
      </c>
      <c r="X102" s="63">
        <v>330102</v>
      </c>
      <c r="Y102" s="63" t="s">
        <v>201</v>
      </c>
      <c r="Z102" s="63" t="s">
        <v>202</v>
      </c>
      <c r="AA102" s="64">
        <v>44813</v>
      </c>
      <c r="AB102" s="66">
        <v>0.67758101851852004</v>
      </c>
      <c r="AC102" s="63" t="s">
        <v>202</v>
      </c>
      <c r="AD102" s="63" t="s">
        <v>202</v>
      </c>
      <c r="AE102" s="63" t="s">
        <v>202</v>
      </c>
      <c r="AF102" s="63" t="s">
        <v>216</v>
      </c>
      <c r="AG102" s="63" t="s">
        <v>202</v>
      </c>
      <c r="AH102" s="63" t="s">
        <v>204</v>
      </c>
      <c r="AI102" t="str">
        <f t="shared" si="1"/>
        <v>3000</v>
      </c>
      <c r="AJ102" t="s">
        <v>99</v>
      </c>
      <c r="AK102" t="s">
        <v>119</v>
      </c>
    </row>
    <row r="103" spans="1:37" x14ac:dyDescent="0.25">
      <c r="A103" s="63">
        <v>2946609</v>
      </c>
      <c r="B103" s="63">
        <v>14957</v>
      </c>
      <c r="C103" s="63">
        <v>2023</v>
      </c>
      <c r="D103" s="63" t="s">
        <v>195</v>
      </c>
      <c r="E103" s="63">
        <v>2023</v>
      </c>
      <c r="F103" s="63" t="s">
        <v>94</v>
      </c>
      <c r="G103" s="63">
        <v>92</v>
      </c>
      <c r="H103" s="63">
        <v>92</v>
      </c>
      <c r="I103" s="63">
        <v>9600320539</v>
      </c>
      <c r="J103" s="63">
        <v>3</v>
      </c>
      <c r="K103" s="64">
        <v>44834</v>
      </c>
      <c r="L103" s="63" t="s">
        <v>196</v>
      </c>
      <c r="M103" s="65">
        <v>27.36</v>
      </c>
      <c r="N103" s="63">
        <v>201988</v>
      </c>
      <c r="O103" s="63" t="s">
        <v>197</v>
      </c>
      <c r="P103" s="63" t="s">
        <v>97</v>
      </c>
      <c r="Q103" s="63">
        <v>330000</v>
      </c>
      <c r="R103" s="63">
        <v>330102</v>
      </c>
      <c r="S103" s="63" t="s">
        <v>96</v>
      </c>
      <c r="T103" s="63">
        <v>1401401</v>
      </c>
      <c r="U103" s="63">
        <v>1401401</v>
      </c>
      <c r="V103" s="63" t="s">
        <v>199</v>
      </c>
      <c r="W103" s="63" t="s">
        <v>200</v>
      </c>
      <c r="X103" s="63">
        <v>330102</v>
      </c>
      <c r="Y103" s="63" t="s">
        <v>201</v>
      </c>
      <c r="Z103" s="63" t="s">
        <v>202</v>
      </c>
      <c r="AA103" s="64">
        <v>44825</v>
      </c>
      <c r="AB103" s="66">
        <v>0.40880787037036997</v>
      </c>
      <c r="AC103" s="63" t="s">
        <v>202</v>
      </c>
      <c r="AD103" s="63" t="s">
        <v>202</v>
      </c>
      <c r="AE103" s="63" t="s">
        <v>202</v>
      </c>
      <c r="AF103" s="63" t="s">
        <v>203</v>
      </c>
      <c r="AG103" s="63" t="s">
        <v>202</v>
      </c>
      <c r="AH103" s="63" t="s">
        <v>204</v>
      </c>
      <c r="AI103" t="str">
        <f t="shared" si="1"/>
        <v>3000</v>
      </c>
      <c r="AJ103" t="s">
        <v>99</v>
      </c>
      <c r="AK103" t="s">
        <v>119</v>
      </c>
    </row>
    <row r="104" spans="1:37" x14ac:dyDescent="0.25">
      <c r="A104" s="63">
        <v>2946609</v>
      </c>
      <c r="B104" s="63">
        <v>14956</v>
      </c>
      <c r="C104" s="63">
        <v>2023</v>
      </c>
      <c r="D104" s="63" t="s">
        <v>195</v>
      </c>
      <c r="E104" s="63">
        <v>2023</v>
      </c>
      <c r="F104" s="63" t="s">
        <v>94</v>
      </c>
      <c r="G104" s="63">
        <v>91</v>
      </c>
      <c r="H104" s="63">
        <v>91</v>
      </c>
      <c r="I104" s="63">
        <v>9600320539</v>
      </c>
      <c r="J104" s="63">
        <v>3</v>
      </c>
      <c r="K104" s="64">
        <v>44834</v>
      </c>
      <c r="L104" s="63" t="s">
        <v>196</v>
      </c>
      <c r="M104" s="65">
        <v>70.78</v>
      </c>
      <c r="N104" s="63">
        <v>201988</v>
      </c>
      <c r="O104" s="63" t="s">
        <v>197</v>
      </c>
      <c r="P104" s="63" t="s">
        <v>97</v>
      </c>
      <c r="Q104" s="63">
        <v>330000</v>
      </c>
      <c r="R104" s="63">
        <v>330103</v>
      </c>
      <c r="S104" s="63" t="s">
        <v>96</v>
      </c>
      <c r="T104" s="63">
        <v>1401401</v>
      </c>
      <c r="U104" s="63">
        <v>1401401</v>
      </c>
      <c r="V104" s="63" t="s">
        <v>199</v>
      </c>
      <c r="W104" s="63" t="s">
        <v>200</v>
      </c>
      <c r="X104" s="63">
        <v>330103</v>
      </c>
      <c r="Y104" s="63" t="s">
        <v>201</v>
      </c>
      <c r="Z104" s="63" t="s">
        <v>202</v>
      </c>
      <c r="AA104" s="64">
        <v>44825</v>
      </c>
      <c r="AB104" s="66">
        <v>0.40880787037036997</v>
      </c>
      <c r="AC104" s="63" t="s">
        <v>202</v>
      </c>
      <c r="AD104" s="63" t="s">
        <v>202</v>
      </c>
      <c r="AE104" s="63" t="s">
        <v>202</v>
      </c>
      <c r="AF104" s="63" t="s">
        <v>203</v>
      </c>
      <c r="AG104" s="63" t="s">
        <v>202</v>
      </c>
      <c r="AH104" s="63" t="s">
        <v>204</v>
      </c>
      <c r="AI104" t="str">
        <f t="shared" si="1"/>
        <v>3000</v>
      </c>
      <c r="AJ104" t="s">
        <v>99</v>
      </c>
      <c r="AK104" t="s">
        <v>121</v>
      </c>
    </row>
    <row r="105" spans="1:37" x14ac:dyDescent="0.25">
      <c r="A105" s="63">
        <v>2946629</v>
      </c>
      <c r="B105" s="63">
        <v>5849</v>
      </c>
      <c r="C105" s="63">
        <v>2023</v>
      </c>
      <c r="D105" s="63" t="s">
        <v>195</v>
      </c>
      <c r="E105" s="63">
        <v>2023</v>
      </c>
      <c r="F105" s="63" t="s">
        <v>94</v>
      </c>
      <c r="G105" s="63">
        <v>894</v>
      </c>
      <c r="H105" s="63">
        <v>894</v>
      </c>
      <c r="I105" s="63">
        <v>9600320422</v>
      </c>
      <c r="J105" s="63">
        <v>3</v>
      </c>
      <c r="K105" s="64">
        <v>44834</v>
      </c>
      <c r="L105" s="63" t="s">
        <v>196</v>
      </c>
      <c r="M105" s="65">
        <v>75.849999999999994</v>
      </c>
      <c r="N105" s="63">
        <v>201988</v>
      </c>
      <c r="O105" s="63" t="s">
        <v>197</v>
      </c>
      <c r="P105" s="63" t="s">
        <v>97</v>
      </c>
      <c r="Q105" s="63">
        <v>330000</v>
      </c>
      <c r="R105" s="63">
        <v>330201</v>
      </c>
      <c r="S105" s="63" t="s">
        <v>96</v>
      </c>
      <c r="T105" s="63">
        <v>1764401</v>
      </c>
      <c r="U105" s="63">
        <v>1764401</v>
      </c>
      <c r="V105" s="63" t="s">
        <v>199</v>
      </c>
      <c r="W105" s="63" t="s">
        <v>200</v>
      </c>
      <c r="X105" s="63">
        <v>330201</v>
      </c>
      <c r="Y105" s="63" t="s">
        <v>201</v>
      </c>
      <c r="Z105" s="63" t="s">
        <v>202</v>
      </c>
      <c r="AA105" s="64">
        <v>44825</v>
      </c>
      <c r="AB105" s="66">
        <v>0.39829861111110998</v>
      </c>
      <c r="AC105" s="63" t="s">
        <v>202</v>
      </c>
      <c r="AD105" s="63" t="s">
        <v>202</v>
      </c>
      <c r="AE105" s="63" t="s">
        <v>202</v>
      </c>
      <c r="AF105" s="63" t="s">
        <v>203</v>
      </c>
      <c r="AG105" s="63" t="s">
        <v>202</v>
      </c>
      <c r="AH105" s="63" t="s">
        <v>204</v>
      </c>
      <c r="AI105" t="str">
        <f t="shared" si="1"/>
        <v>3000</v>
      </c>
      <c r="AJ105" t="s">
        <v>139</v>
      </c>
      <c r="AK105" t="s">
        <v>161</v>
      </c>
    </row>
    <row r="106" spans="1:37" x14ac:dyDescent="0.25">
      <c r="A106" s="63">
        <v>2946629</v>
      </c>
      <c r="B106" s="63">
        <v>5848</v>
      </c>
      <c r="C106" s="63">
        <v>2023</v>
      </c>
      <c r="D106" s="63" t="s">
        <v>195</v>
      </c>
      <c r="E106" s="63">
        <v>2023</v>
      </c>
      <c r="F106" s="63" t="s">
        <v>94</v>
      </c>
      <c r="G106" s="63">
        <v>893</v>
      </c>
      <c r="H106" s="63">
        <v>893</v>
      </c>
      <c r="I106" s="63">
        <v>9600320422</v>
      </c>
      <c r="J106" s="63">
        <v>3</v>
      </c>
      <c r="K106" s="64">
        <v>44834</v>
      </c>
      <c r="L106" s="63" t="s">
        <v>196</v>
      </c>
      <c r="M106" s="65">
        <v>17.739999999999998</v>
      </c>
      <c r="N106" s="63">
        <v>201988</v>
      </c>
      <c r="O106" s="63" t="s">
        <v>197</v>
      </c>
      <c r="P106" s="63" t="s">
        <v>97</v>
      </c>
      <c r="Q106" s="63">
        <v>330000</v>
      </c>
      <c r="R106" s="63">
        <v>330202</v>
      </c>
      <c r="S106" s="63" t="s">
        <v>96</v>
      </c>
      <c r="T106" s="63">
        <v>1764401</v>
      </c>
      <c r="U106" s="63">
        <v>1764401</v>
      </c>
      <c r="V106" s="63" t="s">
        <v>199</v>
      </c>
      <c r="W106" s="63" t="s">
        <v>200</v>
      </c>
      <c r="X106" s="63">
        <v>330202</v>
      </c>
      <c r="Y106" s="63" t="s">
        <v>201</v>
      </c>
      <c r="Z106" s="63" t="s">
        <v>202</v>
      </c>
      <c r="AA106" s="64">
        <v>44825</v>
      </c>
      <c r="AB106" s="66">
        <v>0.39829861111110998</v>
      </c>
      <c r="AC106" s="63" t="s">
        <v>202</v>
      </c>
      <c r="AD106" s="63" t="s">
        <v>202</v>
      </c>
      <c r="AE106" s="63" t="s">
        <v>202</v>
      </c>
      <c r="AF106" s="63" t="s">
        <v>203</v>
      </c>
      <c r="AG106" s="63" t="s">
        <v>202</v>
      </c>
      <c r="AH106" s="63" t="s">
        <v>204</v>
      </c>
      <c r="AI106" t="str">
        <f t="shared" si="1"/>
        <v>3000</v>
      </c>
      <c r="AJ106" t="s">
        <v>139</v>
      </c>
      <c r="AK106" t="s">
        <v>163</v>
      </c>
    </row>
    <row r="107" spans="1:37" x14ac:dyDescent="0.25">
      <c r="A107" s="63">
        <v>2950110</v>
      </c>
      <c r="B107" s="63">
        <v>13124</v>
      </c>
      <c r="C107" s="63">
        <v>2023</v>
      </c>
      <c r="D107" s="63" t="s">
        <v>195</v>
      </c>
      <c r="E107" s="63">
        <v>2023</v>
      </c>
      <c r="F107" s="63" t="s">
        <v>94</v>
      </c>
      <c r="G107" s="63">
        <v>241</v>
      </c>
      <c r="H107" s="63">
        <v>241</v>
      </c>
      <c r="I107" s="63">
        <v>9600320664</v>
      </c>
      <c r="J107" s="63">
        <v>3</v>
      </c>
      <c r="K107" s="64">
        <v>44834</v>
      </c>
      <c r="L107" s="63" t="s">
        <v>196</v>
      </c>
      <c r="M107" s="65">
        <v>-0.05</v>
      </c>
      <c r="N107" s="63">
        <v>201988</v>
      </c>
      <c r="O107" s="63" t="s">
        <v>197</v>
      </c>
      <c r="P107" s="63" t="s">
        <v>97</v>
      </c>
      <c r="Q107" s="63">
        <v>330000</v>
      </c>
      <c r="R107" s="63">
        <v>330102</v>
      </c>
      <c r="S107" s="63" t="s">
        <v>175</v>
      </c>
      <c r="T107" s="63">
        <v>1465801</v>
      </c>
      <c r="U107" s="63">
        <v>1465801</v>
      </c>
      <c r="V107" s="63" t="s">
        <v>199</v>
      </c>
      <c r="W107" s="63" t="s">
        <v>200</v>
      </c>
      <c r="X107" s="63">
        <v>330102</v>
      </c>
      <c r="Y107" s="63" t="s">
        <v>201</v>
      </c>
      <c r="Z107" s="63" t="s">
        <v>202</v>
      </c>
      <c r="AA107" s="64">
        <v>44837</v>
      </c>
      <c r="AB107" s="66">
        <v>0.45990740740740998</v>
      </c>
      <c r="AC107" s="63" t="s">
        <v>202</v>
      </c>
      <c r="AD107" s="63" t="s">
        <v>202</v>
      </c>
      <c r="AE107" s="63" t="s">
        <v>202</v>
      </c>
      <c r="AF107" s="63" t="s">
        <v>203</v>
      </c>
      <c r="AG107" s="63" t="s">
        <v>202</v>
      </c>
      <c r="AH107" s="63" t="s">
        <v>204</v>
      </c>
      <c r="AI107" t="str">
        <f t="shared" si="1"/>
        <v>3000</v>
      </c>
      <c r="AJ107" t="s">
        <v>132</v>
      </c>
      <c r="AK107" t="s">
        <v>119</v>
      </c>
    </row>
    <row r="108" spans="1:37" x14ac:dyDescent="0.25">
      <c r="A108" s="63">
        <v>2950301</v>
      </c>
      <c r="B108" s="63">
        <v>1160</v>
      </c>
      <c r="C108" s="63">
        <v>2023</v>
      </c>
      <c r="D108" s="63" t="s">
        <v>195</v>
      </c>
      <c r="E108" s="63">
        <v>2023</v>
      </c>
      <c r="F108" s="63" t="s">
        <v>94</v>
      </c>
      <c r="G108" s="63">
        <v>169</v>
      </c>
      <c r="H108" s="63">
        <v>169</v>
      </c>
      <c r="I108" s="63">
        <v>9600320721</v>
      </c>
      <c r="J108" s="63">
        <v>3</v>
      </c>
      <c r="K108" s="64">
        <v>44834</v>
      </c>
      <c r="L108" s="63" t="s">
        <v>196</v>
      </c>
      <c r="M108" s="65">
        <v>113.09</v>
      </c>
      <c r="N108" s="63">
        <v>201988</v>
      </c>
      <c r="O108" s="63" t="s">
        <v>197</v>
      </c>
      <c r="P108" s="63" t="s">
        <v>97</v>
      </c>
      <c r="Q108" s="63">
        <v>330000</v>
      </c>
      <c r="R108" s="63">
        <v>330102</v>
      </c>
      <c r="S108" s="63" t="s">
        <v>96</v>
      </c>
      <c r="T108" s="63">
        <v>1401401</v>
      </c>
      <c r="U108" s="63">
        <v>1401401</v>
      </c>
      <c r="V108" s="63" t="s">
        <v>199</v>
      </c>
      <c r="W108" s="63" t="s">
        <v>200</v>
      </c>
      <c r="X108" s="63">
        <v>330102</v>
      </c>
      <c r="Y108" s="63" t="s">
        <v>201</v>
      </c>
      <c r="Z108" s="63" t="s">
        <v>202</v>
      </c>
      <c r="AA108" s="64">
        <v>44837</v>
      </c>
      <c r="AB108" s="66">
        <v>0.46677083333333003</v>
      </c>
      <c r="AC108" s="63" t="s">
        <v>202</v>
      </c>
      <c r="AD108" s="63" t="s">
        <v>202</v>
      </c>
      <c r="AE108" s="63" t="s">
        <v>202</v>
      </c>
      <c r="AF108" s="63" t="s">
        <v>203</v>
      </c>
      <c r="AG108" s="63" t="s">
        <v>202</v>
      </c>
      <c r="AH108" s="63" t="s">
        <v>204</v>
      </c>
      <c r="AI108" t="str">
        <f t="shared" si="1"/>
        <v>3000</v>
      </c>
      <c r="AJ108" t="s">
        <v>99</v>
      </c>
      <c r="AK108" t="s">
        <v>119</v>
      </c>
    </row>
    <row r="109" spans="1:37" x14ac:dyDescent="0.25">
      <c r="A109" s="63">
        <v>2951977</v>
      </c>
      <c r="B109" s="63">
        <v>11950</v>
      </c>
      <c r="C109" s="63">
        <v>2023</v>
      </c>
      <c r="D109" s="63" t="s">
        <v>195</v>
      </c>
      <c r="E109" s="63">
        <v>2023</v>
      </c>
      <c r="F109" s="63" t="s">
        <v>94</v>
      </c>
      <c r="G109" s="63">
        <v>58</v>
      </c>
      <c r="H109" s="63">
        <v>58</v>
      </c>
      <c r="I109" s="63">
        <v>9600321213</v>
      </c>
      <c r="J109" s="63">
        <v>3</v>
      </c>
      <c r="K109" s="64">
        <v>44834</v>
      </c>
      <c r="L109" s="63" t="s">
        <v>196</v>
      </c>
      <c r="M109" s="65">
        <v>76.17</v>
      </c>
      <c r="N109" s="63">
        <v>201988</v>
      </c>
      <c r="O109" s="63" t="s">
        <v>197</v>
      </c>
      <c r="P109" s="63" t="s">
        <v>97</v>
      </c>
      <c r="Q109" s="63">
        <v>330000</v>
      </c>
      <c r="R109" s="63">
        <v>330103</v>
      </c>
      <c r="S109" s="63" t="s">
        <v>96</v>
      </c>
      <c r="T109" s="63">
        <v>1401401</v>
      </c>
      <c r="U109" s="63">
        <v>1401401</v>
      </c>
      <c r="V109" s="63" t="s">
        <v>199</v>
      </c>
      <c r="W109" s="63" t="s">
        <v>200</v>
      </c>
      <c r="X109" s="63">
        <v>330103</v>
      </c>
      <c r="Y109" s="63" t="s">
        <v>201</v>
      </c>
      <c r="Z109" s="63" t="s">
        <v>202</v>
      </c>
      <c r="AA109" s="64">
        <v>44839</v>
      </c>
      <c r="AB109" s="66">
        <v>0.45464120370369998</v>
      </c>
      <c r="AC109" s="63" t="s">
        <v>202</v>
      </c>
      <c r="AD109" s="63" t="s">
        <v>202</v>
      </c>
      <c r="AE109" s="63" t="s">
        <v>202</v>
      </c>
      <c r="AF109" s="63" t="s">
        <v>203</v>
      </c>
      <c r="AG109" s="63" t="s">
        <v>202</v>
      </c>
      <c r="AH109" s="63" t="s">
        <v>204</v>
      </c>
      <c r="AI109" t="str">
        <f t="shared" si="1"/>
        <v>3000</v>
      </c>
      <c r="AJ109" t="s">
        <v>99</v>
      </c>
      <c r="AK109" t="s">
        <v>121</v>
      </c>
    </row>
    <row r="110" spans="1:37" x14ac:dyDescent="0.25">
      <c r="A110" s="63">
        <v>2951977</v>
      </c>
      <c r="B110" s="63">
        <v>11949</v>
      </c>
      <c r="C110" s="63">
        <v>2023</v>
      </c>
      <c r="D110" s="63" t="s">
        <v>195</v>
      </c>
      <c r="E110" s="63">
        <v>2023</v>
      </c>
      <c r="F110" s="63" t="s">
        <v>94</v>
      </c>
      <c r="G110" s="63">
        <v>57</v>
      </c>
      <c r="H110" s="63">
        <v>57</v>
      </c>
      <c r="I110" s="63">
        <v>9600321213</v>
      </c>
      <c r="J110" s="63">
        <v>3</v>
      </c>
      <c r="K110" s="64">
        <v>44834</v>
      </c>
      <c r="L110" s="63" t="s">
        <v>196</v>
      </c>
      <c r="M110" s="65">
        <v>34.299999999999997</v>
      </c>
      <c r="N110" s="63">
        <v>201988</v>
      </c>
      <c r="O110" s="63" t="s">
        <v>197</v>
      </c>
      <c r="P110" s="63" t="s">
        <v>97</v>
      </c>
      <c r="Q110" s="63">
        <v>330000</v>
      </c>
      <c r="R110" s="63">
        <v>330102</v>
      </c>
      <c r="S110" s="63" t="s">
        <v>96</v>
      </c>
      <c r="T110" s="63">
        <v>1401401</v>
      </c>
      <c r="U110" s="63">
        <v>1401401</v>
      </c>
      <c r="V110" s="63" t="s">
        <v>199</v>
      </c>
      <c r="W110" s="63" t="s">
        <v>200</v>
      </c>
      <c r="X110" s="63">
        <v>330102</v>
      </c>
      <c r="Y110" s="63" t="s">
        <v>201</v>
      </c>
      <c r="Z110" s="63" t="s">
        <v>202</v>
      </c>
      <c r="AA110" s="64">
        <v>44839</v>
      </c>
      <c r="AB110" s="66">
        <v>0.45464120370369998</v>
      </c>
      <c r="AC110" s="63" t="s">
        <v>202</v>
      </c>
      <c r="AD110" s="63" t="s">
        <v>202</v>
      </c>
      <c r="AE110" s="63" t="s">
        <v>202</v>
      </c>
      <c r="AF110" s="63" t="s">
        <v>203</v>
      </c>
      <c r="AG110" s="63" t="s">
        <v>202</v>
      </c>
      <c r="AH110" s="63" t="s">
        <v>204</v>
      </c>
      <c r="AI110" t="str">
        <f t="shared" si="1"/>
        <v>3000</v>
      </c>
      <c r="AJ110" t="s">
        <v>99</v>
      </c>
      <c r="AK110" t="s">
        <v>119</v>
      </c>
    </row>
    <row r="111" spans="1:37" x14ac:dyDescent="0.25">
      <c r="A111" s="63">
        <v>2951999</v>
      </c>
      <c r="B111" s="63">
        <v>7747</v>
      </c>
      <c r="C111" s="63">
        <v>2023</v>
      </c>
      <c r="D111" s="63" t="s">
        <v>195</v>
      </c>
      <c r="E111" s="63">
        <v>2023</v>
      </c>
      <c r="F111" s="63" t="s">
        <v>94</v>
      </c>
      <c r="G111" s="63">
        <v>810</v>
      </c>
      <c r="H111" s="63">
        <v>810</v>
      </c>
      <c r="I111" s="63">
        <v>9600320957</v>
      </c>
      <c r="J111" s="63">
        <v>3</v>
      </c>
      <c r="K111" s="64">
        <v>44834</v>
      </c>
      <c r="L111" s="63" t="s">
        <v>196</v>
      </c>
      <c r="M111" s="65">
        <v>16.12</v>
      </c>
      <c r="N111" s="63">
        <v>201988</v>
      </c>
      <c r="O111" s="63" t="s">
        <v>197</v>
      </c>
      <c r="P111" s="63" t="s">
        <v>97</v>
      </c>
      <c r="Q111" s="63">
        <v>330000</v>
      </c>
      <c r="R111" s="63">
        <v>330202</v>
      </c>
      <c r="S111" s="63" t="s">
        <v>96</v>
      </c>
      <c r="T111" s="63">
        <v>1764401</v>
      </c>
      <c r="U111" s="63">
        <v>1764401</v>
      </c>
      <c r="V111" s="63" t="s">
        <v>199</v>
      </c>
      <c r="W111" s="63" t="s">
        <v>200</v>
      </c>
      <c r="X111" s="63">
        <v>330202</v>
      </c>
      <c r="Y111" s="63" t="s">
        <v>201</v>
      </c>
      <c r="Z111" s="63" t="s">
        <v>202</v>
      </c>
      <c r="AA111" s="64">
        <v>44839</v>
      </c>
      <c r="AB111" s="66">
        <v>0.43771990740741001</v>
      </c>
      <c r="AC111" s="63" t="s">
        <v>202</v>
      </c>
      <c r="AD111" s="63" t="s">
        <v>202</v>
      </c>
      <c r="AE111" s="63" t="s">
        <v>202</v>
      </c>
      <c r="AF111" s="63" t="s">
        <v>203</v>
      </c>
      <c r="AG111" s="63" t="s">
        <v>202</v>
      </c>
      <c r="AH111" s="63" t="s">
        <v>204</v>
      </c>
      <c r="AI111" t="str">
        <f t="shared" si="1"/>
        <v>3000</v>
      </c>
      <c r="AJ111" t="s">
        <v>139</v>
      </c>
      <c r="AK111" t="s">
        <v>163</v>
      </c>
    </row>
    <row r="112" spans="1:37" x14ac:dyDescent="0.25">
      <c r="A112" s="63">
        <v>2951999</v>
      </c>
      <c r="B112" s="63">
        <v>7746</v>
      </c>
      <c r="C112" s="63">
        <v>2023</v>
      </c>
      <c r="D112" s="63" t="s">
        <v>195</v>
      </c>
      <c r="E112" s="63">
        <v>2023</v>
      </c>
      <c r="F112" s="63" t="s">
        <v>94</v>
      </c>
      <c r="G112" s="63">
        <v>809</v>
      </c>
      <c r="H112" s="63">
        <v>809</v>
      </c>
      <c r="I112" s="63">
        <v>9600320957</v>
      </c>
      <c r="J112" s="63">
        <v>3</v>
      </c>
      <c r="K112" s="64">
        <v>44834</v>
      </c>
      <c r="L112" s="63" t="s">
        <v>196</v>
      </c>
      <c r="M112" s="65">
        <v>68.94</v>
      </c>
      <c r="N112" s="63">
        <v>201988</v>
      </c>
      <c r="O112" s="63" t="s">
        <v>197</v>
      </c>
      <c r="P112" s="63" t="s">
        <v>97</v>
      </c>
      <c r="Q112" s="63">
        <v>330000</v>
      </c>
      <c r="R112" s="63">
        <v>330201</v>
      </c>
      <c r="S112" s="63" t="s">
        <v>96</v>
      </c>
      <c r="T112" s="63">
        <v>1764401</v>
      </c>
      <c r="U112" s="63">
        <v>1764401</v>
      </c>
      <c r="V112" s="63" t="s">
        <v>199</v>
      </c>
      <c r="W112" s="63" t="s">
        <v>200</v>
      </c>
      <c r="X112" s="63">
        <v>330201</v>
      </c>
      <c r="Y112" s="63" t="s">
        <v>201</v>
      </c>
      <c r="Z112" s="63" t="s">
        <v>202</v>
      </c>
      <c r="AA112" s="64">
        <v>44839</v>
      </c>
      <c r="AB112" s="66">
        <v>0.43771990740741001</v>
      </c>
      <c r="AC112" s="63" t="s">
        <v>202</v>
      </c>
      <c r="AD112" s="63" t="s">
        <v>202</v>
      </c>
      <c r="AE112" s="63" t="s">
        <v>202</v>
      </c>
      <c r="AF112" s="63" t="s">
        <v>203</v>
      </c>
      <c r="AG112" s="63" t="s">
        <v>202</v>
      </c>
      <c r="AH112" s="63" t="s">
        <v>204</v>
      </c>
      <c r="AI112" t="str">
        <f t="shared" si="1"/>
        <v>3000</v>
      </c>
      <c r="AJ112" t="s">
        <v>139</v>
      </c>
      <c r="AK112" t="s">
        <v>161</v>
      </c>
    </row>
    <row r="113" spans="1:37" x14ac:dyDescent="0.25">
      <c r="A113" s="63">
        <v>2946629</v>
      </c>
      <c r="B113" s="63">
        <v>5852</v>
      </c>
      <c r="C113" s="63">
        <v>2023</v>
      </c>
      <c r="D113" s="63" t="s">
        <v>195</v>
      </c>
      <c r="E113" s="63">
        <v>2023</v>
      </c>
      <c r="F113" s="63" t="s">
        <v>94</v>
      </c>
      <c r="G113" s="63">
        <v>897</v>
      </c>
      <c r="H113" s="63">
        <v>897</v>
      </c>
      <c r="I113" s="63">
        <v>9600320422</v>
      </c>
      <c r="J113" s="63">
        <v>3</v>
      </c>
      <c r="K113" s="64">
        <v>44834</v>
      </c>
      <c r="L113" s="63" t="s">
        <v>196</v>
      </c>
      <c r="M113" s="65">
        <v>1183.33</v>
      </c>
      <c r="N113" s="63">
        <v>201988</v>
      </c>
      <c r="O113" s="63" t="s">
        <v>197</v>
      </c>
      <c r="P113" s="63" t="s">
        <v>97</v>
      </c>
      <c r="Q113" s="63">
        <v>340000</v>
      </c>
      <c r="R113" s="63">
        <v>340201</v>
      </c>
      <c r="S113" s="63" t="s">
        <v>96</v>
      </c>
      <c r="T113" s="63">
        <v>1764401</v>
      </c>
      <c r="U113" s="63">
        <v>1764401</v>
      </c>
      <c r="V113" s="63" t="s">
        <v>199</v>
      </c>
      <c r="W113" s="63" t="s">
        <v>200</v>
      </c>
      <c r="X113" s="63">
        <v>340201</v>
      </c>
      <c r="Y113" s="63" t="s">
        <v>201</v>
      </c>
      <c r="Z113" s="63" t="s">
        <v>202</v>
      </c>
      <c r="AA113" s="64">
        <v>44825</v>
      </c>
      <c r="AB113" s="66">
        <v>0.39829861111110998</v>
      </c>
      <c r="AC113" s="63" t="s">
        <v>202</v>
      </c>
      <c r="AD113" s="63" t="s">
        <v>202</v>
      </c>
      <c r="AE113" s="63" t="s">
        <v>202</v>
      </c>
      <c r="AF113" s="63" t="s">
        <v>203</v>
      </c>
      <c r="AG113" s="63" t="s">
        <v>202</v>
      </c>
      <c r="AH113" s="63" t="s">
        <v>204</v>
      </c>
      <c r="AI113" t="str">
        <f t="shared" si="1"/>
        <v>3000</v>
      </c>
      <c r="AJ113" t="s">
        <v>139</v>
      </c>
      <c r="AK113" t="s">
        <v>140</v>
      </c>
    </row>
    <row r="114" spans="1:37" x14ac:dyDescent="0.25">
      <c r="A114" s="63">
        <v>2950301</v>
      </c>
      <c r="B114" s="63">
        <v>1157</v>
      </c>
      <c r="C114" s="63">
        <v>2023</v>
      </c>
      <c r="D114" s="63" t="s">
        <v>195</v>
      </c>
      <c r="E114" s="63">
        <v>2023</v>
      </c>
      <c r="F114" s="63" t="s">
        <v>94</v>
      </c>
      <c r="G114" s="63">
        <v>166</v>
      </c>
      <c r="H114" s="63">
        <v>166</v>
      </c>
      <c r="I114" s="63">
        <v>9600320721</v>
      </c>
      <c r="J114" s="63">
        <v>3</v>
      </c>
      <c r="K114" s="64">
        <v>44834</v>
      </c>
      <c r="L114" s="63" t="s">
        <v>196</v>
      </c>
      <c r="M114" s="65">
        <v>1183.33</v>
      </c>
      <c r="N114" s="63">
        <v>201988</v>
      </c>
      <c r="O114" s="63" t="s">
        <v>197</v>
      </c>
      <c r="P114" s="63" t="s">
        <v>97</v>
      </c>
      <c r="Q114" s="63">
        <v>340000</v>
      </c>
      <c r="R114" s="63">
        <v>340101</v>
      </c>
      <c r="S114" s="63" t="s">
        <v>96</v>
      </c>
      <c r="T114" s="63">
        <v>1401401</v>
      </c>
      <c r="U114" s="63">
        <v>1401401</v>
      </c>
      <c r="V114" s="63" t="s">
        <v>199</v>
      </c>
      <c r="W114" s="63" t="s">
        <v>200</v>
      </c>
      <c r="X114" s="63">
        <v>340101</v>
      </c>
      <c r="Y114" s="63" t="s">
        <v>201</v>
      </c>
      <c r="Z114" s="63" t="s">
        <v>202</v>
      </c>
      <c r="AA114" s="64">
        <v>44837</v>
      </c>
      <c r="AB114" s="66">
        <v>0.46677083333333003</v>
      </c>
      <c r="AC114" s="63" t="s">
        <v>202</v>
      </c>
      <c r="AD114" s="63" t="s">
        <v>202</v>
      </c>
      <c r="AE114" s="63" t="s">
        <v>202</v>
      </c>
      <c r="AF114" s="63" t="s">
        <v>203</v>
      </c>
      <c r="AG114" s="63" t="s">
        <v>202</v>
      </c>
      <c r="AH114" s="63" t="s">
        <v>204</v>
      </c>
      <c r="AI114" t="str">
        <f t="shared" si="1"/>
        <v>3000</v>
      </c>
      <c r="AJ114" t="s">
        <v>99</v>
      </c>
      <c r="AK114" t="s">
        <v>123</v>
      </c>
    </row>
    <row r="115" spans="1:37" x14ac:dyDescent="0.25">
      <c r="A115" s="63">
        <v>2942081</v>
      </c>
      <c r="B115" s="63">
        <v>288</v>
      </c>
      <c r="C115" s="63">
        <v>2023</v>
      </c>
      <c r="D115" s="63" t="s">
        <v>195</v>
      </c>
      <c r="E115" s="63">
        <v>2023</v>
      </c>
      <c r="F115" s="63" t="s">
        <v>94</v>
      </c>
      <c r="G115" s="63">
        <v>288</v>
      </c>
      <c r="H115" s="63">
        <v>288</v>
      </c>
      <c r="I115" s="63">
        <v>9600319922</v>
      </c>
      <c r="J115" s="63">
        <v>3</v>
      </c>
      <c r="K115" s="64">
        <v>44816</v>
      </c>
      <c r="L115" s="63" t="s">
        <v>196</v>
      </c>
      <c r="M115" s="65">
        <v>1.04</v>
      </c>
      <c r="N115" s="63">
        <v>201988</v>
      </c>
      <c r="O115" s="63" t="s">
        <v>197</v>
      </c>
      <c r="P115" s="63" t="s">
        <v>97</v>
      </c>
      <c r="Q115" s="63">
        <v>350000</v>
      </c>
      <c r="R115" s="63">
        <v>350101</v>
      </c>
      <c r="S115" s="63" t="s">
        <v>96</v>
      </c>
      <c r="T115" s="63">
        <v>1401401</v>
      </c>
      <c r="U115" s="63">
        <v>1401401</v>
      </c>
      <c r="V115" s="63" t="s">
        <v>199</v>
      </c>
      <c r="W115" s="63" t="s">
        <v>200</v>
      </c>
      <c r="X115" s="63">
        <v>350101</v>
      </c>
      <c r="Y115" s="63" t="s">
        <v>201</v>
      </c>
      <c r="Z115" s="63" t="s">
        <v>202</v>
      </c>
      <c r="AA115" s="64">
        <v>44813</v>
      </c>
      <c r="AB115" s="66">
        <v>0.67758101851852004</v>
      </c>
      <c r="AC115" s="63" t="s">
        <v>202</v>
      </c>
      <c r="AD115" s="63" t="s">
        <v>202</v>
      </c>
      <c r="AE115" s="63" t="s">
        <v>202</v>
      </c>
      <c r="AF115" s="63" t="s">
        <v>216</v>
      </c>
      <c r="AG115" s="63" t="s">
        <v>202</v>
      </c>
      <c r="AH115" s="63" t="s">
        <v>204</v>
      </c>
      <c r="AI115" t="str">
        <f t="shared" si="1"/>
        <v>3000</v>
      </c>
      <c r="AJ115" t="s">
        <v>99</v>
      </c>
      <c r="AK115" t="s">
        <v>125</v>
      </c>
    </row>
    <row r="116" spans="1:37" x14ac:dyDescent="0.25">
      <c r="A116" s="63">
        <v>2946609</v>
      </c>
      <c r="B116" s="63">
        <v>14958</v>
      </c>
      <c r="C116" s="63">
        <v>2023</v>
      </c>
      <c r="D116" s="63" t="s">
        <v>195</v>
      </c>
      <c r="E116" s="63">
        <v>2023</v>
      </c>
      <c r="F116" s="63" t="s">
        <v>94</v>
      </c>
      <c r="G116" s="63">
        <v>93</v>
      </c>
      <c r="H116" s="63">
        <v>93</v>
      </c>
      <c r="I116" s="63">
        <v>9600320539</v>
      </c>
      <c r="J116" s="63">
        <v>3</v>
      </c>
      <c r="K116" s="64">
        <v>44834</v>
      </c>
      <c r="L116" s="63" t="s">
        <v>196</v>
      </c>
      <c r="M116" s="65">
        <v>9.44</v>
      </c>
      <c r="N116" s="63">
        <v>201988</v>
      </c>
      <c r="O116" s="63" t="s">
        <v>197</v>
      </c>
      <c r="P116" s="63" t="s">
        <v>97</v>
      </c>
      <c r="Q116" s="63">
        <v>350000</v>
      </c>
      <c r="R116" s="63">
        <v>350101</v>
      </c>
      <c r="S116" s="63" t="s">
        <v>96</v>
      </c>
      <c r="T116" s="63">
        <v>1401401</v>
      </c>
      <c r="U116" s="63">
        <v>1401401</v>
      </c>
      <c r="V116" s="63" t="s">
        <v>199</v>
      </c>
      <c r="W116" s="63" t="s">
        <v>200</v>
      </c>
      <c r="X116" s="63">
        <v>350101</v>
      </c>
      <c r="Y116" s="63" t="s">
        <v>201</v>
      </c>
      <c r="Z116" s="63" t="s">
        <v>202</v>
      </c>
      <c r="AA116" s="64">
        <v>44825</v>
      </c>
      <c r="AB116" s="66">
        <v>0.40880787037036997</v>
      </c>
      <c r="AC116" s="63" t="s">
        <v>202</v>
      </c>
      <c r="AD116" s="63" t="s">
        <v>202</v>
      </c>
      <c r="AE116" s="63" t="s">
        <v>202</v>
      </c>
      <c r="AF116" s="63" t="s">
        <v>203</v>
      </c>
      <c r="AG116" s="63" t="s">
        <v>202</v>
      </c>
      <c r="AH116" s="63" t="s">
        <v>204</v>
      </c>
      <c r="AI116" t="str">
        <f t="shared" si="1"/>
        <v>3000</v>
      </c>
      <c r="AJ116" t="s">
        <v>99</v>
      </c>
      <c r="AK116" t="s">
        <v>125</v>
      </c>
    </row>
    <row r="117" spans="1:37" x14ac:dyDescent="0.25">
      <c r="A117" s="63">
        <v>2946629</v>
      </c>
      <c r="B117" s="63">
        <v>5847</v>
      </c>
      <c r="C117" s="63">
        <v>2023</v>
      </c>
      <c r="D117" s="63" t="s">
        <v>195</v>
      </c>
      <c r="E117" s="63">
        <v>2023</v>
      </c>
      <c r="F117" s="63" t="s">
        <v>94</v>
      </c>
      <c r="G117" s="63">
        <v>892</v>
      </c>
      <c r="H117" s="63">
        <v>892</v>
      </c>
      <c r="I117" s="63">
        <v>9600320422</v>
      </c>
      <c r="J117" s="63">
        <v>3</v>
      </c>
      <c r="K117" s="64">
        <v>44834</v>
      </c>
      <c r="L117" s="63" t="s">
        <v>196</v>
      </c>
      <c r="M117" s="65">
        <v>6.12</v>
      </c>
      <c r="N117" s="63">
        <v>201988</v>
      </c>
      <c r="O117" s="63" t="s">
        <v>197</v>
      </c>
      <c r="P117" s="63" t="s">
        <v>97</v>
      </c>
      <c r="Q117" s="63">
        <v>350000</v>
      </c>
      <c r="R117" s="63">
        <v>350201</v>
      </c>
      <c r="S117" s="63" t="s">
        <v>96</v>
      </c>
      <c r="T117" s="63">
        <v>1764401</v>
      </c>
      <c r="U117" s="63">
        <v>1764401</v>
      </c>
      <c r="V117" s="63" t="s">
        <v>199</v>
      </c>
      <c r="W117" s="63" t="s">
        <v>200</v>
      </c>
      <c r="X117" s="63">
        <v>350201</v>
      </c>
      <c r="Y117" s="63" t="s">
        <v>201</v>
      </c>
      <c r="Z117" s="63" t="s">
        <v>202</v>
      </c>
      <c r="AA117" s="64">
        <v>44825</v>
      </c>
      <c r="AB117" s="66">
        <v>0.39829861111110998</v>
      </c>
      <c r="AC117" s="63" t="s">
        <v>202</v>
      </c>
      <c r="AD117" s="63" t="s">
        <v>202</v>
      </c>
      <c r="AE117" s="63" t="s">
        <v>202</v>
      </c>
      <c r="AF117" s="63" t="s">
        <v>203</v>
      </c>
      <c r="AG117" s="63" t="s">
        <v>202</v>
      </c>
      <c r="AH117" s="63" t="s">
        <v>204</v>
      </c>
      <c r="AI117" t="str">
        <f t="shared" si="1"/>
        <v>3000</v>
      </c>
      <c r="AJ117" t="s">
        <v>139</v>
      </c>
      <c r="AK117" t="s">
        <v>164</v>
      </c>
    </row>
    <row r="118" spans="1:37" x14ac:dyDescent="0.25">
      <c r="A118" s="63">
        <v>2950110</v>
      </c>
      <c r="B118" s="63">
        <v>13177</v>
      </c>
      <c r="C118" s="63">
        <v>2023</v>
      </c>
      <c r="D118" s="63" t="s">
        <v>195</v>
      </c>
      <c r="E118" s="63">
        <v>2023</v>
      </c>
      <c r="F118" s="63" t="s">
        <v>94</v>
      </c>
      <c r="G118" s="63">
        <v>294</v>
      </c>
      <c r="H118" s="63">
        <v>294</v>
      </c>
      <c r="I118" s="63">
        <v>9600320664</v>
      </c>
      <c r="J118" s="63">
        <v>3</v>
      </c>
      <c r="K118" s="64">
        <v>44834</v>
      </c>
      <c r="L118" s="63" t="s">
        <v>196</v>
      </c>
      <c r="M118" s="65">
        <v>-0.02</v>
      </c>
      <c r="N118" s="63">
        <v>201988</v>
      </c>
      <c r="O118" s="63" t="s">
        <v>197</v>
      </c>
      <c r="P118" s="63" t="s">
        <v>97</v>
      </c>
      <c r="Q118" s="63">
        <v>350000</v>
      </c>
      <c r="R118" s="63">
        <v>350101</v>
      </c>
      <c r="S118" s="63" t="s">
        <v>175</v>
      </c>
      <c r="T118" s="63">
        <v>1465801</v>
      </c>
      <c r="U118" s="63">
        <v>1465801</v>
      </c>
      <c r="V118" s="63" t="s">
        <v>199</v>
      </c>
      <c r="W118" s="63" t="s">
        <v>200</v>
      </c>
      <c r="X118" s="63">
        <v>350101</v>
      </c>
      <c r="Y118" s="63" t="s">
        <v>201</v>
      </c>
      <c r="Z118" s="63" t="s">
        <v>202</v>
      </c>
      <c r="AA118" s="64">
        <v>44837</v>
      </c>
      <c r="AB118" s="66">
        <v>0.45990740740740998</v>
      </c>
      <c r="AC118" s="63" t="s">
        <v>202</v>
      </c>
      <c r="AD118" s="63" t="s">
        <v>202</v>
      </c>
      <c r="AE118" s="63" t="s">
        <v>202</v>
      </c>
      <c r="AF118" s="63" t="s">
        <v>203</v>
      </c>
      <c r="AG118" s="63" t="s">
        <v>202</v>
      </c>
      <c r="AH118" s="63" t="s">
        <v>204</v>
      </c>
      <c r="AI118" t="str">
        <f t="shared" si="1"/>
        <v>3000</v>
      </c>
      <c r="AJ118" t="s">
        <v>132</v>
      </c>
      <c r="AK118" t="s">
        <v>125</v>
      </c>
    </row>
    <row r="119" spans="1:37" x14ac:dyDescent="0.25">
      <c r="A119" s="63">
        <v>2950301</v>
      </c>
      <c r="B119" s="63">
        <v>1161</v>
      </c>
      <c r="C119" s="63">
        <v>2023</v>
      </c>
      <c r="D119" s="63" t="s">
        <v>195</v>
      </c>
      <c r="E119" s="63">
        <v>2023</v>
      </c>
      <c r="F119" s="63" t="s">
        <v>94</v>
      </c>
      <c r="G119" s="63">
        <v>170</v>
      </c>
      <c r="H119" s="63">
        <v>170</v>
      </c>
      <c r="I119" s="63">
        <v>9600320721</v>
      </c>
      <c r="J119" s="63">
        <v>3</v>
      </c>
      <c r="K119" s="64">
        <v>44834</v>
      </c>
      <c r="L119" s="63" t="s">
        <v>196</v>
      </c>
      <c r="M119" s="65">
        <v>38.99</v>
      </c>
      <c r="N119" s="63">
        <v>201988</v>
      </c>
      <c r="O119" s="63" t="s">
        <v>197</v>
      </c>
      <c r="P119" s="63" t="s">
        <v>97</v>
      </c>
      <c r="Q119" s="63">
        <v>350000</v>
      </c>
      <c r="R119" s="63">
        <v>350101</v>
      </c>
      <c r="S119" s="63" t="s">
        <v>96</v>
      </c>
      <c r="T119" s="63">
        <v>1401401</v>
      </c>
      <c r="U119" s="63">
        <v>1401401</v>
      </c>
      <c r="V119" s="63" t="s">
        <v>199</v>
      </c>
      <c r="W119" s="63" t="s">
        <v>200</v>
      </c>
      <c r="X119" s="63">
        <v>350101</v>
      </c>
      <c r="Y119" s="63" t="s">
        <v>201</v>
      </c>
      <c r="Z119" s="63" t="s">
        <v>202</v>
      </c>
      <c r="AA119" s="64">
        <v>44837</v>
      </c>
      <c r="AB119" s="66">
        <v>0.46677083333333003</v>
      </c>
      <c r="AC119" s="63" t="s">
        <v>202</v>
      </c>
      <c r="AD119" s="63" t="s">
        <v>202</v>
      </c>
      <c r="AE119" s="63" t="s">
        <v>202</v>
      </c>
      <c r="AF119" s="63" t="s">
        <v>203</v>
      </c>
      <c r="AG119" s="63" t="s">
        <v>202</v>
      </c>
      <c r="AH119" s="63" t="s">
        <v>204</v>
      </c>
      <c r="AI119" t="str">
        <f t="shared" si="1"/>
        <v>3000</v>
      </c>
      <c r="AJ119" t="s">
        <v>99</v>
      </c>
      <c r="AK119" t="s">
        <v>125</v>
      </c>
    </row>
    <row r="120" spans="1:37" x14ac:dyDescent="0.25">
      <c r="A120" s="63">
        <v>2951977</v>
      </c>
      <c r="B120" s="63">
        <v>11948</v>
      </c>
      <c r="C120" s="63">
        <v>2023</v>
      </c>
      <c r="D120" s="63" t="s">
        <v>195</v>
      </c>
      <c r="E120" s="63">
        <v>2023</v>
      </c>
      <c r="F120" s="63" t="s">
        <v>94</v>
      </c>
      <c r="G120" s="63">
        <v>56</v>
      </c>
      <c r="H120" s="63">
        <v>56</v>
      </c>
      <c r="I120" s="63">
        <v>9600321213</v>
      </c>
      <c r="J120" s="63">
        <v>3</v>
      </c>
      <c r="K120" s="64">
        <v>44834</v>
      </c>
      <c r="L120" s="63" t="s">
        <v>196</v>
      </c>
      <c r="M120" s="65">
        <v>11.83</v>
      </c>
      <c r="N120" s="63">
        <v>201988</v>
      </c>
      <c r="O120" s="63" t="s">
        <v>197</v>
      </c>
      <c r="P120" s="63" t="s">
        <v>97</v>
      </c>
      <c r="Q120" s="63">
        <v>350000</v>
      </c>
      <c r="R120" s="63">
        <v>350101</v>
      </c>
      <c r="S120" s="63" t="s">
        <v>96</v>
      </c>
      <c r="T120" s="63">
        <v>1401401</v>
      </c>
      <c r="U120" s="63">
        <v>1401401</v>
      </c>
      <c r="V120" s="63" t="s">
        <v>199</v>
      </c>
      <c r="W120" s="63" t="s">
        <v>200</v>
      </c>
      <c r="X120" s="63">
        <v>350101</v>
      </c>
      <c r="Y120" s="63" t="s">
        <v>201</v>
      </c>
      <c r="Z120" s="63" t="s">
        <v>202</v>
      </c>
      <c r="AA120" s="64">
        <v>44839</v>
      </c>
      <c r="AB120" s="66">
        <v>0.45464120370369998</v>
      </c>
      <c r="AC120" s="63" t="s">
        <v>202</v>
      </c>
      <c r="AD120" s="63" t="s">
        <v>202</v>
      </c>
      <c r="AE120" s="63" t="s">
        <v>202</v>
      </c>
      <c r="AF120" s="63" t="s">
        <v>203</v>
      </c>
      <c r="AG120" s="63" t="s">
        <v>202</v>
      </c>
      <c r="AH120" s="63" t="s">
        <v>204</v>
      </c>
      <c r="AI120" t="str">
        <f t="shared" si="1"/>
        <v>3000</v>
      </c>
      <c r="AJ120" t="s">
        <v>99</v>
      </c>
      <c r="AK120" t="s">
        <v>125</v>
      </c>
    </row>
    <row r="121" spans="1:37" x14ac:dyDescent="0.25">
      <c r="A121" s="63">
        <v>2951999</v>
      </c>
      <c r="B121" s="63">
        <v>7748</v>
      </c>
      <c r="C121" s="63">
        <v>2023</v>
      </c>
      <c r="D121" s="63" t="s">
        <v>195</v>
      </c>
      <c r="E121" s="63">
        <v>2023</v>
      </c>
      <c r="F121" s="63" t="s">
        <v>94</v>
      </c>
      <c r="G121" s="63">
        <v>811</v>
      </c>
      <c r="H121" s="63">
        <v>811</v>
      </c>
      <c r="I121" s="63">
        <v>9600320957</v>
      </c>
      <c r="J121" s="63">
        <v>3</v>
      </c>
      <c r="K121" s="64">
        <v>44834</v>
      </c>
      <c r="L121" s="63" t="s">
        <v>196</v>
      </c>
      <c r="M121" s="65">
        <v>5.56</v>
      </c>
      <c r="N121" s="63">
        <v>201988</v>
      </c>
      <c r="O121" s="63" t="s">
        <v>197</v>
      </c>
      <c r="P121" s="63" t="s">
        <v>97</v>
      </c>
      <c r="Q121" s="63">
        <v>350000</v>
      </c>
      <c r="R121" s="63">
        <v>350201</v>
      </c>
      <c r="S121" s="63" t="s">
        <v>96</v>
      </c>
      <c r="T121" s="63">
        <v>1764401</v>
      </c>
      <c r="U121" s="63">
        <v>1764401</v>
      </c>
      <c r="V121" s="63" t="s">
        <v>199</v>
      </c>
      <c r="W121" s="63" t="s">
        <v>200</v>
      </c>
      <c r="X121" s="63">
        <v>350201</v>
      </c>
      <c r="Y121" s="63" t="s">
        <v>201</v>
      </c>
      <c r="Z121" s="63" t="s">
        <v>202</v>
      </c>
      <c r="AA121" s="64">
        <v>44839</v>
      </c>
      <c r="AB121" s="66">
        <v>0.43771990740741001</v>
      </c>
      <c r="AC121" s="63" t="s">
        <v>202</v>
      </c>
      <c r="AD121" s="63" t="s">
        <v>202</v>
      </c>
      <c r="AE121" s="63" t="s">
        <v>202</v>
      </c>
      <c r="AF121" s="63" t="s">
        <v>203</v>
      </c>
      <c r="AG121" s="63" t="s">
        <v>202</v>
      </c>
      <c r="AH121" s="63" t="s">
        <v>204</v>
      </c>
      <c r="AI121" t="str">
        <f t="shared" si="1"/>
        <v>3000</v>
      </c>
      <c r="AJ121" t="s">
        <v>139</v>
      </c>
      <c r="AK121" t="s">
        <v>164</v>
      </c>
    </row>
    <row r="122" spans="1:37" x14ac:dyDescent="0.25">
      <c r="A122" s="63">
        <v>2946609</v>
      </c>
      <c r="B122" s="63">
        <v>14960</v>
      </c>
      <c r="C122" s="63">
        <v>2023</v>
      </c>
      <c r="D122" s="63" t="s">
        <v>195</v>
      </c>
      <c r="E122" s="63">
        <v>2023</v>
      </c>
      <c r="F122" s="63" t="s">
        <v>94</v>
      </c>
      <c r="G122" s="63">
        <v>95</v>
      </c>
      <c r="H122" s="63">
        <v>95</v>
      </c>
      <c r="I122" s="63">
        <v>9600320539</v>
      </c>
      <c r="J122" s="63">
        <v>3</v>
      </c>
      <c r="K122" s="64">
        <v>44834</v>
      </c>
      <c r="L122" s="63" t="s">
        <v>196</v>
      </c>
      <c r="M122" s="65">
        <v>49.64</v>
      </c>
      <c r="N122" s="63">
        <v>201988</v>
      </c>
      <c r="O122" s="63" t="s">
        <v>197</v>
      </c>
      <c r="P122" s="63" t="s">
        <v>97</v>
      </c>
      <c r="Q122" s="63">
        <v>360000</v>
      </c>
      <c r="R122" s="63">
        <v>360101</v>
      </c>
      <c r="S122" s="63" t="s">
        <v>96</v>
      </c>
      <c r="T122" s="63">
        <v>1401401</v>
      </c>
      <c r="U122" s="63">
        <v>1401401</v>
      </c>
      <c r="V122" s="63" t="s">
        <v>199</v>
      </c>
      <c r="W122" s="63" t="s">
        <v>200</v>
      </c>
      <c r="X122" s="63">
        <v>360101</v>
      </c>
      <c r="Y122" s="63" t="s">
        <v>201</v>
      </c>
      <c r="Z122" s="63" t="s">
        <v>202</v>
      </c>
      <c r="AA122" s="64">
        <v>44825</v>
      </c>
      <c r="AB122" s="66">
        <v>0.40880787037036997</v>
      </c>
      <c r="AC122" s="63" t="s">
        <v>202</v>
      </c>
      <c r="AD122" s="63" t="s">
        <v>202</v>
      </c>
      <c r="AE122" s="63" t="s">
        <v>202</v>
      </c>
      <c r="AF122" s="63" t="s">
        <v>203</v>
      </c>
      <c r="AG122" s="63" t="s">
        <v>202</v>
      </c>
      <c r="AH122" s="63" t="s">
        <v>204</v>
      </c>
      <c r="AI122" t="str">
        <f t="shared" si="1"/>
        <v>3000</v>
      </c>
      <c r="AJ122" t="s">
        <v>99</v>
      </c>
      <c r="AK122" t="s">
        <v>127</v>
      </c>
    </row>
    <row r="123" spans="1:37" x14ac:dyDescent="0.25">
      <c r="A123" s="63">
        <v>2946629</v>
      </c>
      <c r="B123" s="63">
        <v>5845</v>
      </c>
      <c r="C123" s="63">
        <v>2023</v>
      </c>
      <c r="D123" s="63" t="s">
        <v>195</v>
      </c>
      <c r="E123" s="63">
        <v>2023</v>
      </c>
      <c r="F123" s="63" t="s">
        <v>94</v>
      </c>
      <c r="G123" s="63">
        <v>890</v>
      </c>
      <c r="H123" s="63">
        <v>890</v>
      </c>
      <c r="I123" s="63">
        <v>9600320422</v>
      </c>
      <c r="J123" s="63">
        <v>3</v>
      </c>
      <c r="K123" s="64">
        <v>44834</v>
      </c>
      <c r="L123" s="63" t="s">
        <v>196</v>
      </c>
      <c r="M123" s="65">
        <v>32.17</v>
      </c>
      <c r="N123" s="63">
        <v>201988</v>
      </c>
      <c r="O123" s="63" t="s">
        <v>197</v>
      </c>
      <c r="P123" s="63" t="s">
        <v>97</v>
      </c>
      <c r="Q123" s="63">
        <v>360000</v>
      </c>
      <c r="R123" s="63">
        <v>360201</v>
      </c>
      <c r="S123" s="63" t="s">
        <v>96</v>
      </c>
      <c r="T123" s="63">
        <v>1764401</v>
      </c>
      <c r="U123" s="63">
        <v>1764401</v>
      </c>
      <c r="V123" s="63" t="s">
        <v>199</v>
      </c>
      <c r="W123" s="63" t="s">
        <v>200</v>
      </c>
      <c r="X123" s="63">
        <v>360201</v>
      </c>
      <c r="Y123" s="63" t="s">
        <v>201</v>
      </c>
      <c r="Z123" s="63" t="s">
        <v>202</v>
      </c>
      <c r="AA123" s="64">
        <v>44825</v>
      </c>
      <c r="AB123" s="66">
        <v>0.39829861111110998</v>
      </c>
      <c r="AC123" s="63" t="s">
        <v>202</v>
      </c>
      <c r="AD123" s="63" t="s">
        <v>202</v>
      </c>
      <c r="AE123" s="63" t="s">
        <v>202</v>
      </c>
      <c r="AF123" s="63" t="s">
        <v>203</v>
      </c>
      <c r="AG123" s="63" t="s">
        <v>202</v>
      </c>
      <c r="AH123" s="63" t="s">
        <v>204</v>
      </c>
      <c r="AI123" t="str">
        <f t="shared" si="1"/>
        <v>3000</v>
      </c>
      <c r="AJ123" t="s">
        <v>139</v>
      </c>
      <c r="AK123" t="s">
        <v>165</v>
      </c>
    </row>
    <row r="124" spans="1:37" x14ac:dyDescent="0.25">
      <c r="A124" s="63">
        <v>2950301</v>
      </c>
      <c r="B124" s="63">
        <v>1163</v>
      </c>
      <c r="C124" s="63">
        <v>2023</v>
      </c>
      <c r="D124" s="63" t="s">
        <v>195</v>
      </c>
      <c r="E124" s="63">
        <v>2023</v>
      </c>
      <c r="F124" s="63" t="s">
        <v>94</v>
      </c>
      <c r="G124" s="63">
        <v>172</v>
      </c>
      <c r="H124" s="63">
        <v>172</v>
      </c>
      <c r="I124" s="63">
        <v>9600320721</v>
      </c>
      <c r="J124" s="63">
        <v>3</v>
      </c>
      <c r="K124" s="64">
        <v>44834</v>
      </c>
      <c r="L124" s="63" t="s">
        <v>196</v>
      </c>
      <c r="M124" s="65">
        <v>205.12</v>
      </c>
      <c r="N124" s="63">
        <v>201988</v>
      </c>
      <c r="O124" s="63" t="s">
        <v>197</v>
      </c>
      <c r="P124" s="63" t="s">
        <v>97</v>
      </c>
      <c r="Q124" s="63">
        <v>360000</v>
      </c>
      <c r="R124" s="63">
        <v>360101</v>
      </c>
      <c r="S124" s="63" t="s">
        <v>96</v>
      </c>
      <c r="T124" s="63">
        <v>1401401</v>
      </c>
      <c r="U124" s="63">
        <v>1401401</v>
      </c>
      <c r="V124" s="63" t="s">
        <v>199</v>
      </c>
      <c r="W124" s="63" t="s">
        <v>200</v>
      </c>
      <c r="X124" s="63">
        <v>360101</v>
      </c>
      <c r="Y124" s="63" t="s">
        <v>201</v>
      </c>
      <c r="Z124" s="63" t="s">
        <v>202</v>
      </c>
      <c r="AA124" s="64">
        <v>44837</v>
      </c>
      <c r="AB124" s="66">
        <v>0.46677083333333003</v>
      </c>
      <c r="AC124" s="63" t="s">
        <v>202</v>
      </c>
      <c r="AD124" s="63" t="s">
        <v>202</v>
      </c>
      <c r="AE124" s="63" t="s">
        <v>202</v>
      </c>
      <c r="AF124" s="63" t="s">
        <v>203</v>
      </c>
      <c r="AG124" s="63" t="s">
        <v>202</v>
      </c>
      <c r="AH124" s="63" t="s">
        <v>204</v>
      </c>
      <c r="AI124" t="str">
        <f t="shared" si="1"/>
        <v>3000</v>
      </c>
      <c r="AJ124" t="s">
        <v>99</v>
      </c>
      <c r="AK124" t="s">
        <v>127</v>
      </c>
    </row>
    <row r="125" spans="1:37" x14ac:dyDescent="0.25">
      <c r="A125" s="63">
        <v>2951977</v>
      </c>
      <c r="B125" s="63">
        <v>11946</v>
      </c>
      <c r="C125" s="63">
        <v>2023</v>
      </c>
      <c r="D125" s="63" t="s">
        <v>195</v>
      </c>
      <c r="E125" s="63">
        <v>2023</v>
      </c>
      <c r="F125" s="63" t="s">
        <v>94</v>
      </c>
      <c r="G125" s="63">
        <v>54</v>
      </c>
      <c r="H125" s="63">
        <v>54</v>
      </c>
      <c r="I125" s="63">
        <v>9600321213</v>
      </c>
      <c r="J125" s="63">
        <v>3</v>
      </c>
      <c r="K125" s="64">
        <v>44834</v>
      </c>
      <c r="L125" s="63" t="s">
        <v>196</v>
      </c>
      <c r="M125" s="65">
        <v>65.12</v>
      </c>
      <c r="N125" s="63">
        <v>201988</v>
      </c>
      <c r="O125" s="63" t="s">
        <v>197</v>
      </c>
      <c r="P125" s="63" t="s">
        <v>97</v>
      </c>
      <c r="Q125" s="63">
        <v>360000</v>
      </c>
      <c r="R125" s="63">
        <v>360101</v>
      </c>
      <c r="S125" s="63" t="s">
        <v>96</v>
      </c>
      <c r="T125" s="63">
        <v>1401401</v>
      </c>
      <c r="U125" s="63">
        <v>1401401</v>
      </c>
      <c r="V125" s="63" t="s">
        <v>199</v>
      </c>
      <c r="W125" s="63" t="s">
        <v>200</v>
      </c>
      <c r="X125" s="63">
        <v>360101</v>
      </c>
      <c r="Y125" s="63" t="s">
        <v>201</v>
      </c>
      <c r="Z125" s="63" t="s">
        <v>202</v>
      </c>
      <c r="AA125" s="64">
        <v>44839</v>
      </c>
      <c r="AB125" s="66">
        <v>0.45464120370369998</v>
      </c>
      <c r="AC125" s="63" t="s">
        <v>202</v>
      </c>
      <c r="AD125" s="63" t="s">
        <v>202</v>
      </c>
      <c r="AE125" s="63" t="s">
        <v>202</v>
      </c>
      <c r="AF125" s="63" t="s">
        <v>203</v>
      </c>
      <c r="AG125" s="63" t="s">
        <v>202</v>
      </c>
      <c r="AH125" s="63" t="s">
        <v>204</v>
      </c>
      <c r="AI125" t="str">
        <f t="shared" si="1"/>
        <v>3000</v>
      </c>
      <c r="AJ125" t="s">
        <v>99</v>
      </c>
      <c r="AK125" t="s">
        <v>127</v>
      </c>
    </row>
    <row r="126" spans="1:37" x14ac:dyDescent="0.25">
      <c r="A126" s="63">
        <v>2951999</v>
      </c>
      <c r="B126" s="63">
        <v>7750</v>
      </c>
      <c r="C126" s="63">
        <v>2023</v>
      </c>
      <c r="D126" s="63" t="s">
        <v>195</v>
      </c>
      <c r="E126" s="63">
        <v>2023</v>
      </c>
      <c r="F126" s="63" t="s">
        <v>94</v>
      </c>
      <c r="G126" s="63">
        <v>813</v>
      </c>
      <c r="H126" s="63">
        <v>813</v>
      </c>
      <c r="I126" s="63">
        <v>9600320957</v>
      </c>
      <c r="J126" s="63">
        <v>3</v>
      </c>
      <c r="K126" s="64">
        <v>44834</v>
      </c>
      <c r="L126" s="63" t="s">
        <v>196</v>
      </c>
      <c r="M126" s="65">
        <v>29.25</v>
      </c>
      <c r="N126" s="63">
        <v>201988</v>
      </c>
      <c r="O126" s="63" t="s">
        <v>197</v>
      </c>
      <c r="P126" s="63" t="s">
        <v>97</v>
      </c>
      <c r="Q126" s="63">
        <v>360000</v>
      </c>
      <c r="R126" s="63">
        <v>360201</v>
      </c>
      <c r="S126" s="63" t="s">
        <v>96</v>
      </c>
      <c r="T126" s="63">
        <v>1764401</v>
      </c>
      <c r="U126" s="63">
        <v>1764401</v>
      </c>
      <c r="V126" s="63" t="s">
        <v>199</v>
      </c>
      <c r="W126" s="63" t="s">
        <v>200</v>
      </c>
      <c r="X126" s="63">
        <v>360201</v>
      </c>
      <c r="Y126" s="63" t="s">
        <v>201</v>
      </c>
      <c r="Z126" s="63" t="s">
        <v>202</v>
      </c>
      <c r="AA126" s="64">
        <v>44839</v>
      </c>
      <c r="AB126" s="66">
        <v>0.43771990740741001</v>
      </c>
      <c r="AC126" s="63" t="s">
        <v>202</v>
      </c>
      <c r="AD126" s="63" t="s">
        <v>202</v>
      </c>
      <c r="AE126" s="63" t="s">
        <v>202</v>
      </c>
      <c r="AF126" s="63" t="s">
        <v>203</v>
      </c>
      <c r="AG126" s="63" t="s">
        <v>202</v>
      </c>
      <c r="AH126" s="63" t="s">
        <v>204</v>
      </c>
      <c r="AI126" t="str">
        <f t="shared" si="1"/>
        <v>3000</v>
      </c>
      <c r="AJ126" t="s">
        <v>139</v>
      </c>
      <c r="AK126" t="s">
        <v>165</v>
      </c>
    </row>
    <row r="127" spans="1:37" x14ac:dyDescent="0.25">
      <c r="A127" s="63">
        <v>2946629</v>
      </c>
      <c r="B127" s="63">
        <v>5851</v>
      </c>
      <c r="C127" s="63">
        <v>2023</v>
      </c>
      <c r="D127" s="63" t="s">
        <v>195</v>
      </c>
      <c r="E127" s="63">
        <v>2023</v>
      </c>
      <c r="F127" s="63" t="s">
        <v>94</v>
      </c>
      <c r="G127" s="63">
        <v>896</v>
      </c>
      <c r="H127" s="63">
        <v>896</v>
      </c>
      <c r="I127" s="63">
        <v>9600320422</v>
      </c>
      <c r="J127" s="63">
        <v>3</v>
      </c>
      <c r="K127" s="64">
        <v>44834</v>
      </c>
      <c r="L127" s="63" t="s">
        <v>196</v>
      </c>
      <c r="M127" s="65">
        <v>375</v>
      </c>
      <c r="N127" s="63">
        <v>201988</v>
      </c>
      <c r="O127" s="63" t="s">
        <v>197</v>
      </c>
      <c r="P127" s="63" t="s">
        <v>97</v>
      </c>
      <c r="Q127" s="63">
        <v>370000</v>
      </c>
      <c r="R127" s="63">
        <v>370201</v>
      </c>
      <c r="S127" s="63" t="s">
        <v>96</v>
      </c>
      <c r="T127" s="63">
        <v>1764401</v>
      </c>
      <c r="U127" s="63">
        <v>1764401</v>
      </c>
      <c r="V127" s="63" t="s">
        <v>199</v>
      </c>
      <c r="W127" s="63" t="s">
        <v>200</v>
      </c>
      <c r="X127" s="63">
        <v>370201</v>
      </c>
      <c r="Y127" s="63" t="s">
        <v>201</v>
      </c>
      <c r="Z127" s="63" t="s">
        <v>202</v>
      </c>
      <c r="AA127" s="64">
        <v>44825</v>
      </c>
      <c r="AB127" s="66">
        <v>0.39829861111110998</v>
      </c>
      <c r="AC127" s="63" t="s">
        <v>202</v>
      </c>
      <c r="AD127" s="63" t="s">
        <v>202</v>
      </c>
      <c r="AE127" s="63" t="s">
        <v>202</v>
      </c>
      <c r="AF127" s="63" t="s">
        <v>203</v>
      </c>
      <c r="AG127" s="63" t="s">
        <v>202</v>
      </c>
      <c r="AH127" s="63" t="s">
        <v>204</v>
      </c>
      <c r="AI127" t="str">
        <f t="shared" si="1"/>
        <v>3000</v>
      </c>
      <c r="AJ127" t="s">
        <v>139</v>
      </c>
      <c r="AK127" t="s">
        <v>145</v>
      </c>
    </row>
    <row r="128" spans="1:37" ht="15.75" thickBot="1" x14ac:dyDescent="0.3">
      <c r="A128" s="63">
        <v>2950301</v>
      </c>
      <c r="B128" s="63">
        <v>1158</v>
      </c>
      <c r="C128" s="63">
        <v>2023</v>
      </c>
      <c r="D128" s="63" t="s">
        <v>195</v>
      </c>
      <c r="E128" s="63">
        <v>2023</v>
      </c>
      <c r="F128" s="63" t="s">
        <v>94</v>
      </c>
      <c r="G128" s="63">
        <v>167</v>
      </c>
      <c r="H128" s="63">
        <v>167</v>
      </c>
      <c r="I128" s="63">
        <v>9600320721</v>
      </c>
      <c r="J128" s="63">
        <v>3</v>
      </c>
      <c r="K128" s="64">
        <v>44834</v>
      </c>
      <c r="L128" s="63" t="s">
        <v>196</v>
      </c>
      <c r="M128" s="65">
        <v>375</v>
      </c>
      <c r="N128" s="63">
        <v>201988</v>
      </c>
      <c r="O128" s="63" t="s">
        <v>197</v>
      </c>
      <c r="P128" s="63" t="s">
        <v>97</v>
      </c>
      <c r="Q128" s="63">
        <v>370000</v>
      </c>
      <c r="R128" s="63">
        <v>370101</v>
      </c>
      <c r="S128" s="63" t="s">
        <v>96</v>
      </c>
      <c r="T128" s="63">
        <v>1401401</v>
      </c>
      <c r="U128" s="63">
        <v>1401401</v>
      </c>
      <c r="V128" s="63" t="s">
        <v>199</v>
      </c>
      <c r="W128" s="63" t="s">
        <v>200</v>
      </c>
      <c r="X128" s="63">
        <v>370101</v>
      </c>
      <c r="Y128" s="63" t="s">
        <v>201</v>
      </c>
      <c r="Z128" s="63" t="s">
        <v>202</v>
      </c>
      <c r="AA128" s="64">
        <v>44837</v>
      </c>
      <c r="AB128" s="66">
        <v>0.46677083333333003</v>
      </c>
      <c r="AC128" s="63" t="s">
        <v>202</v>
      </c>
      <c r="AD128" s="63" t="s">
        <v>202</v>
      </c>
      <c r="AE128" s="63" t="s">
        <v>202</v>
      </c>
      <c r="AF128" s="63" t="s">
        <v>203</v>
      </c>
      <c r="AG128" s="63" t="s">
        <v>202</v>
      </c>
      <c r="AH128" s="63" t="s">
        <v>204</v>
      </c>
      <c r="AI128" t="str">
        <f t="shared" si="1"/>
        <v>3000</v>
      </c>
      <c r="AJ128" t="s">
        <v>99</v>
      </c>
      <c r="AK128" t="s">
        <v>130</v>
      </c>
    </row>
    <row r="129" spans="1:49" ht="23.25" thickBot="1" x14ac:dyDescent="0.3">
      <c r="A129" s="63">
        <v>5003524088</v>
      </c>
      <c r="B129" s="63">
        <v>6</v>
      </c>
      <c r="C129" s="63">
        <v>2023</v>
      </c>
      <c r="D129" s="63" t="s">
        <v>195</v>
      </c>
      <c r="E129" s="63">
        <v>2023</v>
      </c>
      <c r="F129" s="63" t="s">
        <v>94</v>
      </c>
      <c r="G129" s="63">
        <v>11</v>
      </c>
      <c r="H129" s="63">
        <v>11</v>
      </c>
      <c r="I129" s="63">
        <v>6101968549</v>
      </c>
      <c r="J129" s="63">
        <v>3</v>
      </c>
      <c r="K129" s="64">
        <v>44812</v>
      </c>
      <c r="L129" s="63">
        <v>99</v>
      </c>
      <c r="M129" s="65">
        <v>1800</v>
      </c>
      <c r="N129" s="63">
        <v>201988</v>
      </c>
      <c r="O129" s="63" t="s">
        <v>197</v>
      </c>
      <c r="P129" s="63" t="s">
        <v>97</v>
      </c>
      <c r="Q129" s="63">
        <v>430000</v>
      </c>
      <c r="R129" s="63">
        <v>430010</v>
      </c>
      <c r="S129" s="63" t="s">
        <v>96</v>
      </c>
      <c r="T129" s="63">
        <v>1478601</v>
      </c>
      <c r="U129" s="63">
        <v>1478601</v>
      </c>
      <c r="V129" s="63" t="s">
        <v>217</v>
      </c>
      <c r="W129" s="63" t="s">
        <v>218</v>
      </c>
      <c r="X129" s="63">
        <v>430010</v>
      </c>
      <c r="Y129" s="63" t="s">
        <v>201</v>
      </c>
      <c r="Z129" s="63" t="s">
        <v>202</v>
      </c>
      <c r="AA129" s="64">
        <v>44812</v>
      </c>
      <c r="AB129" s="66">
        <v>0.52275462962963004</v>
      </c>
      <c r="AC129" s="63" t="s">
        <v>202</v>
      </c>
      <c r="AD129" s="63" t="s">
        <v>202</v>
      </c>
      <c r="AE129" s="63" t="s">
        <v>202</v>
      </c>
      <c r="AF129" s="63" t="s">
        <v>222</v>
      </c>
      <c r="AG129" s="63" t="s">
        <v>223</v>
      </c>
      <c r="AH129" s="63" t="s">
        <v>204</v>
      </c>
      <c r="AI129" t="str">
        <f t="shared" si="1"/>
        <v>4000</v>
      </c>
      <c r="AJ129" s="58" t="s">
        <v>134</v>
      </c>
      <c r="AK129" t="s">
        <v>662</v>
      </c>
    </row>
    <row r="130" spans="1:49" ht="23.25" thickBot="1" x14ac:dyDescent="0.3">
      <c r="A130" s="63">
        <v>5003524088</v>
      </c>
      <c r="B130" s="63">
        <v>5</v>
      </c>
      <c r="C130" s="63">
        <v>2023</v>
      </c>
      <c r="D130" s="63" t="s">
        <v>195</v>
      </c>
      <c r="E130" s="63">
        <v>2023</v>
      </c>
      <c r="F130" s="63" t="s">
        <v>94</v>
      </c>
      <c r="G130" s="63">
        <v>9</v>
      </c>
      <c r="H130" s="63">
        <v>9</v>
      </c>
      <c r="I130" s="63">
        <v>6101968549</v>
      </c>
      <c r="J130" s="63">
        <v>3</v>
      </c>
      <c r="K130" s="64">
        <v>44812</v>
      </c>
      <c r="L130" s="63">
        <v>99</v>
      </c>
      <c r="M130" s="65">
        <v>7144.88</v>
      </c>
      <c r="N130" s="63">
        <v>201988</v>
      </c>
      <c r="O130" s="63" t="s">
        <v>197</v>
      </c>
      <c r="P130" s="63" t="s">
        <v>97</v>
      </c>
      <c r="Q130" s="63">
        <v>430000</v>
      </c>
      <c r="R130" s="63">
        <v>430010</v>
      </c>
      <c r="S130" s="63" t="s">
        <v>96</v>
      </c>
      <c r="T130" s="63">
        <v>1478601</v>
      </c>
      <c r="U130" s="63">
        <v>1478601</v>
      </c>
      <c r="V130" s="63" t="s">
        <v>217</v>
      </c>
      <c r="W130" s="63" t="s">
        <v>218</v>
      </c>
      <c r="X130" s="63">
        <v>430010</v>
      </c>
      <c r="Y130" s="63" t="s">
        <v>201</v>
      </c>
      <c r="Z130" s="63" t="s">
        <v>202</v>
      </c>
      <c r="AA130" s="64">
        <v>44812</v>
      </c>
      <c r="AB130" s="66">
        <v>0.52275462962963004</v>
      </c>
      <c r="AC130" s="63" t="s">
        <v>202</v>
      </c>
      <c r="AD130" s="63" t="s">
        <v>202</v>
      </c>
      <c r="AE130" s="63" t="s">
        <v>202</v>
      </c>
      <c r="AF130" s="63" t="s">
        <v>222</v>
      </c>
      <c r="AG130" s="63" t="s">
        <v>223</v>
      </c>
      <c r="AH130" s="63" t="s">
        <v>204</v>
      </c>
      <c r="AI130" t="str">
        <f t="shared" si="1"/>
        <v>4000</v>
      </c>
      <c r="AJ130" s="58" t="s">
        <v>134</v>
      </c>
      <c r="AK130" t="s">
        <v>662</v>
      </c>
    </row>
    <row r="131" spans="1:49" ht="23.25" thickBot="1" x14ac:dyDescent="0.3">
      <c r="A131" s="63">
        <v>5003524088</v>
      </c>
      <c r="B131" s="63">
        <v>4</v>
      </c>
      <c r="C131" s="63">
        <v>2023</v>
      </c>
      <c r="D131" s="63" t="s">
        <v>195</v>
      </c>
      <c r="E131" s="63">
        <v>2023</v>
      </c>
      <c r="F131" s="63" t="s">
        <v>94</v>
      </c>
      <c r="G131" s="63">
        <v>7</v>
      </c>
      <c r="H131" s="63">
        <v>7</v>
      </c>
      <c r="I131" s="63">
        <v>6101968549</v>
      </c>
      <c r="J131" s="63">
        <v>3</v>
      </c>
      <c r="K131" s="64">
        <v>44812</v>
      </c>
      <c r="L131" s="63">
        <v>99</v>
      </c>
      <c r="M131" s="65">
        <v>7144.88</v>
      </c>
      <c r="N131" s="63">
        <v>201988</v>
      </c>
      <c r="O131" s="63" t="s">
        <v>197</v>
      </c>
      <c r="P131" s="63" t="s">
        <v>97</v>
      </c>
      <c r="Q131" s="63">
        <v>430000</v>
      </c>
      <c r="R131" s="63">
        <v>430010</v>
      </c>
      <c r="S131" s="63" t="s">
        <v>96</v>
      </c>
      <c r="T131" s="63">
        <v>1478601</v>
      </c>
      <c r="U131" s="63">
        <v>1478601</v>
      </c>
      <c r="V131" s="63" t="s">
        <v>217</v>
      </c>
      <c r="W131" s="63" t="s">
        <v>218</v>
      </c>
      <c r="X131" s="63">
        <v>430010</v>
      </c>
      <c r="Y131" s="63" t="s">
        <v>201</v>
      </c>
      <c r="Z131" s="63" t="s">
        <v>202</v>
      </c>
      <c r="AA131" s="64">
        <v>44812</v>
      </c>
      <c r="AB131" s="66">
        <v>0.52275462962963004</v>
      </c>
      <c r="AC131" s="63" t="s">
        <v>202</v>
      </c>
      <c r="AD131" s="63" t="s">
        <v>202</v>
      </c>
      <c r="AE131" s="63" t="s">
        <v>202</v>
      </c>
      <c r="AF131" s="63" t="s">
        <v>222</v>
      </c>
      <c r="AG131" s="63" t="s">
        <v>223</v>
      </c>
      <c r="AH131" s="63" t="s">
        <v>204</v>
      </c>
      <c r="AI131" t="str">
        <f t="shared" si="1"/>
        <v>4000</v>
      </c>
      <c r="AJ131" s="58" t="s">
        <v>134</v>
      </c>
      <c r="AK131" t="s">
        <v>662</v>
      </c>
    </row>
    <row r="132" spans="1:49" ht="23.25" thickBot="1" x14ac:dyDescent="0.3">
      <c r="A132" s="63">
        <v>5003524088</v>
      </c>
      <c r="B132" s="63">
        <v>3</v>
      </c>
      <c r="C132" s="63">
        <v>2023</v>
      </c>
      <c r="D132" s="63" t="s">
        <v>195</v>
      </c>
      <c r="E132" s="63">
        <v>2023</v>
      </c>
      <c r="F132" s="63" t="s">
        <v>94</v>
      </c>
      <c r="G132" s="63">
        <v>5</v>
      </c>
      <c r="H132" s="63">
        <v>5</v>
      </c>
      <c r="I132" s="63">
        <v>6101968549</v>
      </c>
      <c r="J132" s="63">
        <v>3</v>
      </c>
      <c r="K132" s="64">
        <v>44812</v>
      </c>
      <c r="L132" s="63">
        <v>99</v>
      </c>
      <c r="M132" s="65">
        <v>536.54999999999995</v>
      </c>
      <c r="N132" s="63">
        <v>201988</v>
      </c>
      <c r="O132" s="63" t="s">
        <v>197</v>
      </c>
      <c r="P132" s="63" t="s">
        <v>97</v>
      </c>
      <c r="Q132" s="63">
        <v>430000</v>
      </c>
      <c r="R132" s="63">
        <v>430010</v>
      </c>
      <c r="S132" s="63" t="s">
        <v>96</v>
      </c>
      <c r="T132" s="63">
        <v>1478601</v>
      </c>
      <c r="U132" s="63">
        <v>1478601</v>
      </c>
      <c r="V132" s="63" t="s">
        <v>217</v>
      </c>
      <c r="W132" s="63" t="s">
        <v>218</v>
      </c>
      <c r="X132" s="63">
        <v>430010</v>
      </c>
      <c r="Y132" s="63" t="s">
        <v>201</v>
      </c>
      <c r="Z132" s="63" t="s">
        <v>202</v>
      </c>
      <c r="AA132" s="64">
        <v>44812</v>
      </c>
      <c r="AB132" s="66">
        <v>0.52275462962963004</v>
      </c>
      <c r="AC132" s="63" t="s">
        <v>202</v>
      </c>
      <c r="AD132" s="63" t="s">
        <v>202</v>
      </c>
      <c r="AE132" s="63" t="s">
        <v>202</v>
      </c>
      <c r="AF132" s="63" t="s">
        <v>222</v>
      </c>
      <c r="AG132" s="63" t="s">
        <v>223</v>
      </c>
      <c r="AH132" s="63" t="s">
        <v>204</v>
      </c>
      <c r="AI132" t="str">
        <f t="shared" ref="AI132:AI195" si="2">LEFT(R132,1)&amp;"000"</f>
        <v>4000</v>
      </c>
      <c r="AJ132" s="58" t="s">
        <v>134</v>
      </c>
      <c r="AK132" t="s">
        <v>662</v>
      </c>
    </row>
    <row r="133" spans="1:49" ht="23.25" thickBot="1" x14ac:dyDescent="0.3">
      <c r="A133" s="63">
        <v>5003524088</v>
      </c>
      <c r="B133" s="63">
        <v>2</v>
      </c>
      <c r="C133" s="63">
        <v>2023</v>
      </c>
      <c r="D133" s="63" t="s">
        <v>195</v>
      </c>
      <c r="E133" s="63">
        <v>2023</v>
      </c>
      <c r="F133" s="63" t="s">
        <v>94</v>
      </c>
      <c r="G133" s="63">
        <v>3</v>
      </c>
      <c r="H133" s="63">
        <v>3</v>
      </c>
      <c r="I133" s="63">
        <v>6101968549</v>
      </c>
      <c r="J133" s="63">
        <v>3</v>
      </c>
      <c r="K133" s="64">
        <v>44812</v>
      </c>
      <c r="L133" s="63">
        <v>99</v>
      </c>
      <c r="M133" s="65">
        <v>3504</v>
      </c>
      <c r="N133" s="63">
        <v>201988</v>
      </c>
      <c r="O133" s="63" t="s">
        <v>197</v>
      </c>
      <c r="P133" s="63" t="s">
        <v>97</v>
      </c>
      <c r="Q133" s="63">
        <v>430000</v>
      </c>
      <c r="R133" s="63">
        <v>430010</v>
      </c>
      <c r="S133" s="63" t="s">
        <v>96</v>
      </c>
      <c r="T133" s="63">
        <v>1478601</v>
      </c>
      <c r="U133" s="63">
        <v>1478601</v>
      </c>
      <c r="V133" s="63" t="s">
        <v>217</v>
      </c>
      <c r="W133" s="63" t="s">
        <v>218</v>
      </c>
      <c r="X133" s="63">
        <v>430010</v>
      </c>
      <c r="Y133" s="63" t="s">
        <v>201</v>
      </c>
      <c r="Z133" s="63" t="s">
        <v>202</v>
      </c>
      <c r="AA133" s="64">
        <v>44812</v>
      </c>
      <c r="AB133" s="66">
        <v>0.52275462962963004</v>
      </c>
      <c r="AC133" s="63" t="s">
        <v>202</v>
      </c>
      <c r="AD133" s="63" t="s">
        <v>202</v>
      </c>
      <c r="AE133" s="63" t="s">
        <v>202</v>
      </c>
      <c r="AF133" s="63" t="s">
        <v>222</v>
      </c>
      <c r="AG133" s="63" t="s">
        <v>223</v>
      </c>
      <c r="AH133" s="63" t="s">
        <v>204</v>
      </c>
      <c r="AI133" t="str">
        <f t="shared" si="2"/>
        <v>4000</v>
      </c>
      <c r="AJ133" s="58" t="s">
        <v>134</v>
      </c>
      <c r="AK133" t="s">
        <v>662</v>
      </c>
    </row>
    <row r="134" spans="1:49" ht="23.25" thickBot="1" x14ac:dyDescent="0.3">
      <c r="A134" s="63">
        <v>5003524088</v>
      </c>
      <c r="B134" s="63">
        <v>1</v>
      </c>
      <c r="C134" s="63">
        <v>2023</v>
      </c>
      <c r="D134" s="63" t="s">
        <v>195</v>
      </c>
      <c r="E134" s="63">
        <v>2023</v>
      </c>
      <c r="F134" s="63" t="s">
        <v>94</v>
      </c>
      <c r="G134" s="63">
        <v>1</v>
      </c>
      <c r="H134" s="63">
        <v>1</v>
      </c>
      <c r="I134" s="63">
        <v>6101968549</v>
      </c>
      <c r="J134" s="63">
        <v>3</v>
      </c>
      <c r="K134" s="64">
        <v>44812</v>
      </c>
      <c r="L134" s="63">
        <v>99</v>
      </c>
      <c r="M134" s="65">
        <v>2628</v>
      </c>
      <c r="N134" s="63">
        <v>201988</v>
      </c>
      <c r="O134" s="63" t="s">
        <v>197</v>
      </c>
      <c r="P134" s="63" t="s">
        <v>97</v>
      </c>
      <c r="Q134" s="63">
        <v>430000</v>
      </c>
      <c r="R134" s="63">
        <v>430010</v>
      </c>
      <c r="S134" s="63" t="s">
        <v>96</v>
      </c>
      <c r="T134" s="63">
        <v>1478601</v>
      </c>
      <c r="U134" s="63">
        <v>1478601</v>
      </c>
      <c r="V134" s="63" t="s">
        <v>217</v>
      </c>
      <c r="W134" s="63" t="s">
        <v>218</v>
      </c>
      <c r="X134" s="63">
        <v>430010</v>
      </c>
      <c r="Y134" s="63" t="s">
        <v>201</v>
      </c>
      <c r="Z134" s="63" t="s">
        <v>202</v>
      </c>
      <c r="AA134" s="64">
        <v>44812</v>
      </c>
      <c r="AB134" s="66">
        <v>0.52275462962963004</v>
      </c>
      <c r="AC134" s="63" t="s">
        <v>202</v>
      </c>
      <c r="AD134" s="63" t="s">
        <v>202</v>
      </c>
      <c r="AE134" s="63" t="s">
        <v>202</v>
      </c>
      <c r="AF134" s="63" t="s">
        <v>222</v>
      </c>
      <c r="AG134" s="63" t="s">
        <v>223</v>
      </c>
      <c r="AH134" s="63" t="s">
        <v>204</v>
      </c>
      <c r="AI134" t="str">
        <f t="shared" si="2"/>
        <v>4000</v>
      </c>
      <c r="AJ134" s="58" t="s">
        <v>134</v>
      </c>
      <c r="AK134" t="s">
        <v>662</v>
      </c>
    </row>
    <row r="135" spans="1:49" ht="23.25" thickBot="1" x14ac:dyDescent="0.3">
      <c r="A135" s="63">
        <v>5900961275</v>
      </c>
      <c r="B135" s="63">
        <v>2</v>
      </c>
      <c r="C135" s="63">
        <v>2023</v>
      </c>
      <c r="D135" s="63" t="s">
        <v>195</v>
      </c>
      <c r="E135" s="63">
        <v>2023</v>
      </c>
      <c r="F135" s="63" t="s">
        <v>94</v>
      </c>
      <c r="G135" s="63">
        <v>2</v>
      </c>
      <c r="H135" s="63">
        <v>2</v>
      </c>
      <c r="I135" s="63">
        <v>5900961275</v>
      </c>
      <c r="J135" s="63">
        <v>3</v>
      </c>
      <c r="K135" s="64">
        <v>44831</v>
      </c>
      <c r="L135" s="63">
        <v>99</v>
      </c>
      <c r="M135" s="65">
        <v>1953.72</v>
      </c>
      <c r="N135" s="63">
        <v>201988</v>
      </c>
      <c r="O135" s="63" t="s">
        <v>197</v>
      </c>
      <c r="P135" s="63" t="s">
        <v>97</v>
      </c>
      <c r="Q135" s="63">
        <v>430000</v>
      </c>
      <c r="R135" s="63">
        <v>430010</v>
      </c>
      <c r="S135" s="63" t="s">
        <v>96</v>
      </c>
      <c r="T135" s="63">
        <v>1728801</v>
      </c>
      <c r="U135" s="63">
        <v>1728801</v>
      </c>
      <c r="V135" s="63" t="s">
        <v>224</v>
      </c>
      <c r="W135" s="63" t="s">
        <v>225</v>
      </c>
      <c r="X135" s="63">
        <v>430010</v>
      </c>
      <c r="Y135" s="63" t="s">
        <v>201</v>
      </c>
      <c r="Z135" s="63" t="s">
        <v>226</v>
      </c>
      <c r="AA135" s="64">
        <v>44848</v>
      </c>
      <c r="AB135" s="66">
        <v>0.70478009259259</v>
      </c>
      <c r="AC135" s="63" t="s">
        <v>202</v>
      </c>
      <c r="AD135" s="63" t="s">
        <v>202</v>
      </c>
      <c r="AE135" s="63" t="s">
        <v>202</v>
      </c>
      <c r="AF135" s="63" t="s">
        <v>207</v>
      </c>
      <c r="AG135" s="63" t="s">
        <v>202</v>
      </c>
      <c r="AH135" s="63" t="s">
        <v>204</v>
      </c>
      <c r="AI135" t="str">
        <f t="shared" si="2"/>
        <v>4000</v>
      </c>
      <c r="AJ135" s="58" t="s">
        <v>136</v>
      </c>
      <c r="AK135" t="s">
        <v>662</v>
      </c>
    </row>
    <row r="136" spans="1:49" x14ac:dyDescent="0.25">
      <c r="A136" s="63">
        <v>5003523126</v>
      </c>
      <c r="B136" s="63">
        <v>1</v>
      </c>
      <c r="C136" s="63">
        <v>2023</v>
      </c>
      <c r="D136" s="63" t="s">
        <v>195</v>
      </c>
      <c r="E136" s="63">
        <v>2023</v>
      </c>
      <c r="F136" s="63" t="s">
        <v>94</v>
      </c>
      <c r="G136" s="63">
        <v>1</v>
      </c>
      <c r="H136" s="63">
        <v>1</v>
      </c>
      <c r="I136" s="63">
        <v>6101968277</v>
      </c>
      <c r="J136" s="63">
        <v>3</v>
      </c>
      <c r="K136" s="64">
        <v>44811</v>
      </c>
      <c r="L136" s="63">
        <v>99</v>
      </c>
      <c r="M136" s="65">
        <v>15600</v>
      </c>
      <c r="N136" s="63">
        <v>201988</v>
      </c>
      <c r="O136" s="63" t="s">
        <v>197</v>
      </c>
      <c r="P136" s="63" t="s">
        <v>97</v>
      </c>
      <c r="Q136" s="63">
        <v>580000</v>
      </c>
      <c r="R136" s="63">
        <v>580030</v>
      </c>
      <c r="S136" s="63" t="s">
        <v>96</v>
      </c>
      <c r="T136" s="63">
        <v>1401401</v>
      </c>
      <c r="U136" s="63">
        <v>1401401</v>
      </c>
      <c r="V136" s="63" t="s">
        <v>217</v>
      </c>
      <c r="W136" s="63" t="s">
        <v>218</v>
      </c>
      <c r="X136" s="63">
        <v>580030</v>
      </c>
      <c r="Y136" s="63" t="s">
        <v>201</v>
      </c>
      <c r="Z136" s="63" t="s">
        <v>202</v>
      </c>
      <c r="AA136" s="64">
        <v>44811</v>
      </c>
      <c r="AB136" s="66">
        <v>0.53262731481480996</v>
      </c>
      <c r="AC136" s="63" t="s">
        <v>202</v>
      </c>
      <c r="AD136" s="63" t="s">
        <v>202</v>
      </c>
      <c r="AE136" s="63" t="s">
        <v>202</v>
      </c>
      <c r="AF136" s="63" t="s">
        <v>219</v>
      </c>
      <c r="AG136" s="63" t="s">
        <v>227</v>
      </c>
      <c r="AH136" s="63" t="s">
        <v>204</v>
      </c>
      <c r="AI136" t="str">
        <f t="shared" si="2"/>
        <v>5000</v>
      </c>
      <c r="AJ136" t="s">
        <v>99</v>
      </c>
      <c r="AK136" t="s">
        <v>851</v>
      </c>
    </row>
    <row r="137" spans="1:49" ht="15.75" thickBot="1" x14ac:dyDescent="0.3">
      <c r="A137" s="63">
        <v>8003515914</v>
      </c>
      <c r="B137" s="63">
        <v>8</v>
      </c>
      <c r="C137" s="63">
        <v>2023</v>
      </c>
      <c r="D137" s="63" t="s">
        <v>195</v>
      </c>
      <c r="E137" s="63">
        <v>2023</v>
      </c>
      <c r="F137" s="63" t="s">
        <v>94</v>
      </c>
      <c r="G137" s="63">
        <v>8</v>
      </c>
      <c r="H137" s="63">
        <v>8</v>
      </c>
      <c r="I137" s="63">
        <v>8003515914</v>
      </c>
      <c r="J137" s="63">
        <v>3</v>
      </c>
      <c r="K137" s="64">
        <v>44834</v>
      </c>
      <c r="L137" s="63">
        <v>99</v>
      </c>
      <c r="M137" s="65">
        <v>1354.75</v>
      </c>
      <c r="N137" s="63">
        <v>201988</v>
      </c>
      <c r="O137" s="63" t="s">
        <v>197</v>
      </c>
      <c r="P137" s="63" t="s">
        <v>97</v>
      </c>
      <c r="Q137" s="63">
        <v>730000</v>
      </c>
      <c r="R137" s="63">
        <v>731001</v>
      </c>
      <c r="S137" s="63" t="s">
        <v>211</v>
      </c>
      <c r="T137" s="63">
        <v>1401401</v>
      </c>
      <c r="U137" s="63">
        <v>1401401</v>
      </c>
      <c r="V137" s="63" t="s">
        <v>212</v>
      </c>
      <c r="W137" s="63" t="s">
        <v>213</v>
      </c>
      <c r="X137" s="63">
        <v>731001</v>
      </c>
      <c r="Y137" s="63" t="s">
        <v>201</v>
      </c>
      <c r="Z137" s="63" t="s">
        <v>228</v>
      </c>
      <c r="AA137" s="64">
        <v>44846</v>
      </c>
      <c r="AB137" s="66">
        <v>0.40484953703704002</v>
      </c>
      <c r="AC137" s="63" t="s">
        <v>202</v>
      </c>
      <c r="AD137" s="63" t="s">
        <v>202</v>
      </c>
      <c r="AE137" s="63" t="s">
        <v>202</v>
      </c>
      <c r="AF137" s="63" t="s">
        <v>215</v>
      </c>
      <c r="AG137" s="63" t="s">
        <v>202</v>
      </c>
      <c r="AH137" s="63" t="s">
        <v>204</v>
      </c>
      <c r="AI137" t="str">
        <f t="shared" si="2"/>
        <v>7000</v>
      </c>
      <c r="AJ137" t="s">
        <v>99</v>
      </c>
      <c r="AK137" t="s">
        <v>987</v>
      </c>
    </row>
    <row r="138" spans="1:49" ht="23.25" thickBot="1" x14ac:dyDescent="0.3">
      <c r="A138" s="63">
        <v>8003515914</v>
      </c>
      <c r="B138" s="63">
        <v>9</v>
      </c>
      <c r="C138" s="63">
        <v>2023</v>
      </c>
      <c r="D138" s="63" t="s">
        <v>195</v>
      </c>
      <c r="E138" s="63">
        <v>2023</v>
      </c>
      <c r="F138" s="63" t="s">
        <v>94</v>
      </c>
      <c r="G138" s="63">
        <v>9</v>
      </c>
      <c r="H138" s="63">
        <v>9</v>
      </c>
      <c r="I138" s="63">
        <v>8003515914</v>
      </c>
      <c r="J138" s="63">
        <v>3</v>
      </c>
      <c r="K138" s="64">
        <v>44834</v>
      </c>
      <c r="L138" s="63">
        <v>99</v>
      </c>
      <c r="M138" s="65">
        <v>992.26</v>
      </c>
      <c r="N138" s="63">
        <v>201988</v>
      </c>
      <c r="O138" s="63" t="s">
        <v>197</v>
      </c>
      <c r="P138" s="63" t="s">
        <v>97</v>
      </c>
      <c r="Q138" s="63">
        <v>730000</v>
      </c>
      <c r="R138" s="63">
        <v>731001</v>
      </c>
      <c r="S138" s="63" t="s">
        <v>211</v>
      </c>
      <c r="T138" s="63">
        <v>1478601</v>
      </c>
      <c r="U138" s="63">
        <v>1478601</v>
      </c>
      <c r="V138" s="63" t="s">
        <v>212</v>
      </c>
      <c r="W138" s="63" t="s">
        <v>213</v>
      </c>
      <c r="X138" s="63">
        <v>731001</v>
      </c>
      <c r="Y138" s="63" t="s">
        <v>201</v>
      </c>
      <c r="Z138" s="63" t="s">
        <v>228</v>
      </c>
      <c r="AA138" s="64">
        <v>44846</v>
      </c>
      <c r="AB138" s="66">
        <v>0.40484953703704002</v>
      </c>
      <c r="AC138" s="63" t="s">
        <v>202</v>
      </c>
      <c r="AD138" s="63" t="s">
        <v>202</v>
      </c>
      <c r="AE138" s="63" t="s">
        <v>202</v>
      </c>
      <c r="AF138" s="63" t="s">
        <v>215</v>
      </c>
      <c r="AG138" s="63" t="s">
        <v>202</v>
      </c>
      <c r="AH138" s="63" t="s">
        <v>204</v>
      </c>
      <c r="AI138" t="str">
        <f t="shared" si="2"/>
        <v>7000</v>
      </c>
      <c r="AJ138" s="58" t="s">
        <v>134</v>
      </c>
      <c r="AK138" t="s">
        <v>987</v>
      </c>
    </row>
    <row r="139" spans="1:49" x14ac:dyDescent="0.25">
      <c r="A139" s="63">
        <v>8003515914</v>
      </c>
      <c r="B139" s="63">
        <v>10</v>
      </c>
      <c r="C139" s="63">
        <v>2023</v>
      </c>
      <c r="D139" s="63" t="s">
        <v>195</v>
      </c>
      <c r="E139" s="63">
        <v>2023</v>
      </c>
      <c r="F139" s="63" t="s">
        <v>94</v>
      </c>
      <c r="G139" s="63">
        <v>10</v>
      </c>
      <c r="H139" s="63">
        <v>10</v>
      </c>
      <c r="I139" s="63">
        <v>8003515914</v>
      </c>
      <c r="J139" s="63">
        <v>3</v>
      </c>
      <c r="K139" s="64">
        <v>44834</v>
      </c>
      <c r="L139" s="63">
        <v>99</v>
      </c>
      <c r="M139" s="65">
        <v>206.57</v>
      </c>
      <c r="N139" s="63">
        <v>201988</v>
      </c>
      <c r="O139" s="63" t="s">
        <v>197</v>
      </c>
      <c r="P139" s="63" t="s">
        <v>97</v>
      </c>
      <c r="Q139" s="63">
        <v>730000</v>
      </c>
      <c r="R139" s="63">
        <v>731001</v>
      </c>
      <c r="S139" s="63" t="s">
        <v>211</v>
      </c>
      <c r="T139" s="63">
        <v>1764401</v>
      </c>
      <c r="U139" s="63">
        <v>1764401</v>
      </c>
      <c r="V139" s="63" t="s">
        <v>212</v>
      </c>
      <c r="W139" s="63" t="s">
        <v>213</v>
      </c>
      <c r="X139" s="63">
        <v>731001</v>
      </c>
      <c r="Y139" s="63" t="s">
        <v>201</v>
      </c>
      <c r="Z139" s="63" t="s">
        <v>228</v>
      </c>
      <c r="AA139" s="64">
        <v>44846</v>
      </c>
      <c r="AB139" s="66">
        <v>0.40484953703704002</v>
      </c>
      <c r="AC139" s="63" t="s">
        <v>202</v>
      </c>
      <c r="AD139" s="63" t="s">
        <v>202</v>
      </c>
      <c r="AE139" s="63" t="s">
        <v>202</v>
      </c>
      <c r="AF139" s="63" t="s">
        <v>215</v>
      </c>
      <c r="AG139" s="63" t="s">
        <v>202</v>
      </c>
      <c r="AH139" s="63" t="s">
        <v>204</v>
      </c>
      <c r="AI139" t="str">
        <f t="shared" si="2"/>
        <v>7000</v>
      </c>
      <c r="AJ139" t="s">
        <v>139</v>
      </c>
      <c r="AK139" t="s">
        <v>987</v>
      </c>
    </row>
    <row r="140" spans="1:49" x14ac:dyDescent="0.25">
      <c r="A140" s="97">
        <v>5003543977</v>
      </c>
      <c r="B140" s="97">
        <v>1</v>
      </c>
      <c r="C140" s="97">
        <v>2023</v>
      </c>
      <c r="D140" s="97" t="s">
        <v>195</v>
      </c>
      <c r="E140" s="97">
        <v>2023</v>
      </c>
      <c r="F140" s="97" t="s">
        <v>94</v>
      </c>
      <c r="G140" s="97">
        <v>1</v>
      </c>
      <c r="H140" s="97">
        <v>1</v>
      </c>
      <c r="I140" s="97">
        <v>6101974633</v>
      </c>
      <c r="J140" s="97">
        <v>4</v>
      </c>
      <c r="K140" s="98">
        <v>44837</v>
      </c>
      <c r="L140" s="97">
        <v>99</v>
      </c>
      <c r="M140" s="102">
        <v>4818</v>
      </c>
      <c r="N140" s="97">
        <v>201988</v>
      </c>
      <c r="O140" s="97" t="s">
        <v>197</v>
      </c>
      <c r="P140" s="97" t="s">
        <v>97</v>
      </c>
      <c r="Q140" s="97">
        <v>580000</v>
      </c>
      <c r="R140" s="97">
        <v>580030</v>
      </c>
      <c r="S140" s="97" t="s">
        <v>175</v>
      </c>
      <c r="T140" s="97">
        <v>1395901</v>
      </c>
      <c r="U140" s="97">
        <v>1395901</v>
      </c>
      <c r="V140" s="97" t="s">
        <v>217</v>
      </c>
      <c r="W140" s="97" t="s">
        <v>218</v>
      </c>
      <c r="X140" s="97">
        <v>580030</v>
      </c>
      <c r="Y140" s="97" t="s">
        <v>201</v>
      </c>
      <c r="Z140" s="97" t="s">
        <v>202</v>
      </c>
      <c r="AA140" s="98">
        <v>44837</v>
      </c>
      <c r="AB140" s="99">
        <v>0.69442129629630001</v>
      </c>
      <c r="AC140" s="97" t="s">
        <v>202</v>
      </c>
      <c r="AD140" s="97" t="s">
        <v>202</v>
      </c>
      <c r="AE140" s="97" t="s">
        <v>202</v>
      </c>
      <c r="AF140" s="97" t="s">
        <v>2627</v>
      </c>
      <c r="AG140" s="97" t="s">
        <v>2628</v>
      </c>
      <c r="AH140" s="97" t="s">
        <v>204</v>
      </c>
      <c r="AI140" t="str">
        <f t="shared" si="2"/>
        <v>5000</v>
      </c>
      <c r="AJ140" s="96" t="s">
        <v>2638</v>
      </c>
      <c r="AK140" t="str">
        <f>VLOOKUP(R140,'chart of accounts'!A:B,2,FALSE)</f>
        <v>Prof Service Contracts-GP-Instr</v>
      </c>
    </row>
    <row r="141" spans="1:49" x14ac:dyDescent="0.25">
      <c r="A141" s="97">
        <v>5003543977</v>
      </c>
      <c r="B141" s="97">
        <v>2</v>
      </c>
      <c r="C141" s="97">
        <v>2023</v>
      </c>
      <c r="D141" s="97" t="s">
        <v>195</v>
      </c>
      <c r="E141" s="97">
        <v>2023</v>
      </c>
      <c r="F141" s="97" t="s">
        <v>94</v>
      </c>
      <c r="G141" s="97">
        <v>3</v>
      </c>
      <c r="H141" s="97">
        <v>3</v>
      </c>
      <c r="I141" s="97">
        <v>6101974633</v>
      </c>
      <c r="J141" s="97">
        <v>4</v>
      </c>
      <c r="K141" s="98">
        <v>44837</v>
      </c>
      <c r="L141" s="97">
        <v>99</v>
      </c>
      <c r="M141" s="102">
        <v>175</v>
      </c>
      <c r="N141" s="97">
        <v>201988</v>
      </c>
      <c r="O141" s="97" t="s">
        <v>197</v>
      </c>
      <c r="P141" s="97" t="s">
        <v>97</v>
      </c>
      <c r="Q141" s="97">
        <v>580000</v>
      </c>
      <c r="R141" s="97">
        <v>580030</v>
      </c>
      <c r="S141" s="97" t="s">
        <v>175</v>
      </c>
      <c r="T141" s="97">
        <v>1395901</v>
      </c>
      <c r="U141" s="97">
        <v>1395901</v>
      </c>
      <c r="V141" s="97" t="s">
        <v>217</v>
      </c>
      <c r="W141" s="97" t="s">
        <v>218</v>
      </c>
      <c r="X141" s="97">
        <v>580030</v>
      </c>
      <c r="Y141" s="97" t="s">
        <v>201</v>
      </c>
      <c r="Z141" s="97" t="s">
        <v>202</v>
      </c>
      <c r="AA141" s="98">
        <v>44837</v>
      </c>
      <c r="AB141" s="99">
        <v>0.69442129629630001</v>
      </c>
      <c r="AC141" s="97" t="s">
        <v>202</v>
      </c>
      <c r="AD141" s="97" t="s">
        <v>202</v>
      </c>
      <c r="AE141" s="97" t="s">
        <v>202</v>
      </c>
      <c r="AF141" s="97" t="s">
        <v>2627</v>
      </c>
      <c r="AG141" s="97" t="s">
        <v>2628</v>
      </c>
      <c r="AH141" s="97" t="s">
        <v>204</v>
      </c>
      <c r="AI141" t="str">
        <f t="shared" si="2"/>
        <v>5000</v>
      </c>
      <c r="AJ141" s="96" t="s">
        <v>2638</v>
      </c>
      <c r="AK141" t="str">
        <f>VLOOKUP(R141,'chart of accounts'!A:B,2,FALSE)</f>
        <v>Prof Service Contracts-GP-Instr</v>
      </c>
      <c r="AV141" s="125">
        <v>1401401</v>
      </c>
      <c r="AW141" s="125" t="s">
        <v>99</v>
      </c>
    </row>
    <row r="142" spans="1:49" x14ac:dyDescent="0.25">
      <c r="A142" s="97">
        <v>2953671</v>
      </c>
      <c r="B142" s="97">
        <v>521</v>
      </c>
      <c r="C142" s="97">
        <v>2023</v>
      </c>
      <c r="D142" s="97" t="s">
        <v>195</v>
      </c>
      <c r="E142" s="97">
        <v>2023</v>
      </c>
      <c r="F142" s="97" t="s">
        <v>94</v>
      </c>
      <c r="G142" s="97">
        <v>521</v>
      </c>
      <c r="H142" s="97">
        <v>521</v>
      </c>
      <c r="I142" s="97">
        <v>9600321419</v>
      </c>
      <c r="J142" s="97">
        <v>4</v>
      </c>
      <c r="K142" s="98">
        <v>44846</v>
      </c>
      <c r="L142" s="97" t="s">
        <v>196</v>
      </c>
      <c r="M142" s="102">
        <v>2368.67</v>
      </c>
      <c r="N142" s="97">
        <v>201988</v>
      </c>
      <c r="O142" s="97" t="s">
        <v>197</v>
      </c>
      <c r="P142" s="97" t="s">
        <v>97</v>
      </c>
      <c r="Q142" s="97">
        <v>110000</v>
      </c>
      <c r="R142" s="97">
        <v>110004</v>
      </c>
      <c r="S142" s="97" t="s">
        <v>96</v>
      </c>
      <c r="T142" s="97">
        <v>1401401</v>
      </c>
      <c r="U142" s="97">
        <v>1401401</v>
      </c>
      <c r="V142" s="97" t="s">
        <v>199</v>
      </c>
      <c r="W142" s="97" t="s">
        <v>200</v>
      </c>
      <c r="X142" s="97">
        <v>110004</v>
      </c>
      <c r="Y142" s="97" t="s">
        <v>201</v>
      </c>
      <c r="Z142" s="97" t="s">
        <v>202</v>
      </c>
      <c r="AA142" s="98">
        <v>44840</v>
      </c>
      <c r="AB142" s="99">
        <v>0.40018518518518997</v>
      </c>
      <c r="AC142" s="97" t="s">
        <v>202</v>
      </c>
      <c r="AD142" s="97" t="s">
        <v>202</v>
      </c>
      <c r="AE142" s="97" t="s">
        <v>202</v>
      </c>
      <c r="AF142" s="97" t="s">
        <v>203</v>
      </c>
      <c r="AG142" s="97" t="s">
        <v>202</v>
      </c>
      <c r="AH142" s="97" t="s">
        <v>204</v>
      </c>
      <c r="AI142" t="str">
        <f t="shared" si="2"/>
        <v>1000</v>
      </c>
      <c r="AJ142" t="str">
        <f>VLOOKUP(U142,'BU041 3rd Qtr'!M10:N621,2,FALSE)</f>
        <v>FRIES EL</v>
      </c>
      <c r="AK142" t="str">
        <f>VLOOKUP(R142,'chart of accounts'!A:B,2,FALSE)</f>
        <v>Teacher Salaries - Supple/Other</v>
      </c>
      <c r="AV142" s="125">
        <v>1465801</v>
      </c>
      <c r="AW142" s="125" t="s">
        <v>132</v>
      </c>
    </row>
    <row r="143" spans="1:49" x14ac:dyDescent="0.25">
      <c r="A143" s="97">
        <v>2955339</v>
      </c>
      <c r="B143" s="97">
        <v>2105</v>
      </c>
      <c r="C143" s="97">
        <v>2023</v>
      </c>
      <c r="D143" s="97" t="s">
        <v>195</v>
      </c>
      <c r="E143" s="97">
        <v>2023</v>
      </c>
      <c r="F143" s="97" t="s">
        <v>94</v>
      </c>
      <c r="G143" s="97">
        <v>123</v>
      </c>
      <c r="H143" s="97">
        <v>123</v>
      </c>
      <c r="I143" s="97">
        <v>9600321487</v>
      </c>
      <c r="J143" s="97">
        <v>4</v>
      </c>
      <c r="K143" s="98">
        <v>44846</v>
      </c>
      <c r="L143" s="97" t="s">
        <v>196</v>
      </c>
      <c r="M143" s="102">
        <v>474.68</v>
      </c>
      <c r="N143" s="97">
        <v>201988</v>
      </c>
      <c r="O143" s="97" t="s">
        <v>197</v>
      </c>
      <c r="P143" s="97" t="s">
        <v>97</v>
      </c>
      <c r="Q143" s="97">
        <v>110000</v>
      </c>
      <c r="R143" s="97">
        <v>110004</v>
      </c>
      <c r="S143" s="97" t="s">
        <v>96</v>
      </c>
      <c r="T143" s="97">
        <v>1465801</v>
      </c>
      <c r="U143" s="97">
        <v>1465801</v>
      </c>
      <c r="V143" s="97" t="s">
        <v>199</v>
      </c>
      <c r="W143" s="97" t="s">
        <v>200</v>
      </c>
      <c r="X143" s="97">
        <v>110004</v>
      </c>
      <c r="Y143" s="97" t="s">
        <v>201</v>
      </c>
      <c r="Z143" s="97" t="s">
        <v>202</v>
      </c>
      <c r="AA143" s="98">
        <v>44840</v>
      </c>
      <c r="AB143" s="99">
        <v>0.41706018518519</v>
      </c>
      <c r="AC143" s="97" t="s">
        <v>202</v>
      </c>
      <c r="AD143" s="97" t="s">
        <v>202</v>
      </c>
      <c r="AE143" s="97" t="s">
        <v>202</v>
      </c>
      <c r="AF143" s="97" t="s">
        <v>203</v>
      </c>
      <c r="AG143" s="97" t="s">
        <v>202</v>
      </c>
      <c r="AH143" s="97" t="s">
        <v>204</v>
      </c>
      <c r="AI143" t="str">
        <f t="shared" si="2"/>
        <v>1000</v>
      </c>
      <c r="AJ143" t="str">
        <f>VLOOKUP(U143,'BU041 3rd Qtr'!M11:N621,2,FALSE)</f>
        <v>YES ACADEMY</v>
      </c>
      <c r="AK143" t="str">
        <f>VLOOKUP(R143,'chart of accounts'!A:B,2,FALSE)</f>
        <v>Teacher Salaries - Supple/Other</v>
      </c>
      <c r="AV143" s="125">
        <v>1478601</v>
      </c>
      <c r="AW143" s="125" t="s">
        <v>134</v>
      </c>
    </row>
    <row r="144" spans="1:49" x14ac:dyDescent="0.25">
      <c r="A144" s="97">
        <v>2955375</v>
      </c>
      <c r="B144" s="97">
        <v>2310</v>
      </c>
      <c r="C144" s="97">
        <v>2023</v>
      </c>
      <c r="D144" s="97" t="s">
        <v>195</v>
      </c>
      <c r="E144" s="97">
        <v>2023</v>
      </c>
      <c r="F144" s="97" t="s">
        <v>94</v>
      </c>
      <c r="G144" s="97">
        <v>328</v>
      </c>
      <c r="H144" s="97">
        <v>328</v>
      </c>
      <c r="I144" s="97">
        <v>9600321431</v>
      </c>
      <c r="J144" s="97">
        <v>4</v>
      </c>
      <c r="K144" s="98">
        <v>44846</v>
      </c>
      <c r="L144" s="97" t="s">
        <v>196</v>
      </c>
      <c r="M144" s="102">
        <v>474.32</v>
      </c>
      <c r="N144" s="97">
        <v>201988</v>
      </c>
      <c r="O144" s="97" t="s">
        <v>197</v>
      </c>
      <c r="P144" s="97" t="s">
        <v>97</v>
      </c>
      <c r="Q144" s="97">
        <v>110000</v>
      </c>
      <c r="R144" s="97">
        <v>110004</v>
      </c>
      <c r="S144" s="97" t="s">
        <v>96</v>
      </c>
      <c r="T144" s="97">
        <v>1465801</v>
      </c>
      <c r="U144" s="97">
        <v>1465801</v>
      </c>
      <c r="V144" s="97" t="s">
        <v>199</v>
      </c>
      <c r="W144" s="97" t="s">
        <v>200</v>
      </c>
      <c r="X144" s="97">
        <v>110004</v>
      </c>
      <c r="Y144" s="97" t="s">
        <v>201</v>
      </c>
      <c r="Z144" s="97" t="s">
        <v>202</v>
      </c>
      <c r="AA144" s="98">
        <v>44840</v>
      </c>
      <c r="AB144" s="99">
        <v>0.40143518518519</v>
      </c>
      <c r="AC144" s="97" t="s">
        <v>202</v>
      </c>
      <c r="AD144" s="97" t="s">
        <v>202</v>
      </c>
      <c r="AE144" s="97" t="s">
        <v>202</v>
      </c>
      <c r="AF144" s="97" t="s">
        <v>203</v>
      </c>
      <c r="AG144" s="97" t="s">
        <v>202</v>
      </c>
      <c r="AH144" s="97" t="s">
        <v>204</v>
      </c>
      <c r="AI144" t="str">
        <f t="shared" si="2"/>
        <v>1000</v>
      </c>
      <c r="AJ144" t="str">
        <f>VLOOKUP(U144,'BU041 3rd Qtr'!M12:N621,2,FALSE)</f>
        <v>YES ACADEMY</v>
      </c>
      <c r="AK144" t="str">
        <f>VLOOKUP(R144,'chart of accounts'!A:B,2,FALSE)</f>
        <v>Teacher Salaries - Supple/Other</v>
      </c>
      <c r="AV144" s="125">
        <v>1728801</v>
      </c>
      <c r="AW144" s="125" t="s">
        <v>136</v>
      </c>
    </row>
    <row r="145" spans="1:49" x14ac:dyDescent="0.25">
      <c r="A145" s="97">
        <v>2955348</v>
      </c>
      <c r="B145" s="97">
        <v>3767</v>
      </c>
      <c r="C145" s="97">
        <v>2023</v>
      </c>
      <c r="D145" s="97" t="s">
        <v>195</v>
      </c>
      <c r="E145" s="97">
        <v>2023</v>
      </c>
      <c r="F145" s="97" t="s">
        <v>94</v>
      </c>
      <c r="G145" s="97">
        <v>794</v>
      </c>
      <c r="H145" s="97">
        <v>794</v>
      </c>
      <c r="I145" s="97">
        <v>9600321417</v>
      </c>
      <c r="J145" s="97">
        <v>4</v>
      </c>
      <c r="K145" s="98">
        <v>44846</v>
      </c>
      <c r="L145" s="97" t="s">
        <v>196</v>
      </c>
      <c r="M145" s="102">
        <v>129.88999999999999</v>
      </c>
      <c r="N145" s="97">
        <v>201988</v>
      </c>
      <c r="O145" s="97" t="s">
        <v>197</v>
      </c>
      <c r="P145" s="97" t="s">
        <v>97</v>
      </c>
      <c r="Q145" s="97">
        <v>130000</v>
      </c>
      <c r="R145" s="97">
        <v>130024</v>
      </c>
      <c r="S145" s="97" t="s">
        <v>146</v>
      </c>
      <c r="T145" s="97">
        <v>1465801</v>
      </c>
      <c r="U145" s="97">
        <v>1465801</v>
      </c>
      <c r="V145" s="97" t="s">
        <v>199</v>
      </c>
      <c r="W145" s="97" t="s">
        <v>200</v>
      </c>
      <c r="X145" s="97">
        <v>130024</v>
      </c>
      <c r="Y145" s="97" t="s">
        <v>201</v>
      </c>
      <c r="Z145" s="97" t="s">
        <v>202</v>
      </c>
      <c r="AA145" s="98">
        <v>44840</v>
      </c>
      <c r="AB145" s="99">
        <v>0.39951388888889</v>
      </c>
      <c r="AC145" s="97" t="s">
        <v>202</v>
      </c>
      <c r="AD145" s="97" t="s">
        <v>202</v>
      </c>
      <c r="AE145" s="97" t="s">
        <v>202</v>
      </c>
      <c r="AF145" s="97" t="s">
        <v>203</v>
      </c>
      <c r="AG145" s="97" t="s">
        <v>202</v>
      </c>
      <c r="AH145" s="97" t="s">
        <v>204</v>
      </c>
      <c r="AI145" t="str">
        <f t="shared" si="2"/>
        <v>1000</v>
      </c>
      <c r="AJ145" t="str">
        <f>VLOOKUP(U145,'BU041 3rd Qtr'!M13:N621,2,FALSE)</f>
        <v>YES ACADEMY</v>
      </c>
      <c r="AK145" t="str">
        <f>VLOOKUP(R145,'chart of accounts'!A:B,2,FALSE)</f>
        <v>Supervisor Salaries-Supple/Oth</v>
      </c>
      <c r="AV145" s="125">
        <v>1764401</v>
      </c>
      <c r="AW145" s="125" t="s">
        <v>139</v>
      </c>
    </row>
    <row r="146" spans="1:49" x14ac:dyDescent="0.25">
      <c r="A146" s="97">
        <v>2953671</v>
      </c>
      <c r="B146" s="97">
        <v>520</v>
      </c>
      <c r="C146" s="97">
        <v>2023</v>
      </c>
      <c r="D146" s="97" t="s">
        <v>195</v>
      </c>
      <c r="E146" s="97">
        <v>2023</v>
      </c>
      <c r="F146" s="97" t="s">
        <v>94</v>
      </c>
      <c r="G146" s="97">
        <v>520</v>
      </c>
      <c r="H146" s="97">
        <v>520</v>
      </c>
      <c r="I146" s="97">
        <v>9600321419</v>
      </c>
      <c r="J146" s="97">
        <v>4</v>
      </c>
      <c r="K146" s="98">
        <v>44846</v>
      </c>
      <c r="L146" s="97" t="s">
        <v>196</v>
      </c>
      <c r="M146" s="102">
        <v>452.42</v>
      </c>
      <c r="N146" s="97">
        <v>201988</v>
      </c>
      <c r="O146" s="97" t="s">
        <v>197</v>
      </c>
      <c r="P146" s="97" t="s">
        <v>97</v>
      </c>
      <c r="Q146" s="97">
        <v>310000</v>
      </c>
      <c r="R146" s="97">
        <v>310101</v>
      </c>
      <c r="S146" s="97" t="s">
        <v>96</v>
      </c>
      <c r="T146" s="97">
        <v>1401401</v>
      </c>
      <c r="U146" s="97">
        <v>1401401</v>
      </c>
      <c r="V146" s="97" t="s">
        <v>199</v>
      </c>
      <c r="W146" s="97" t="s">
        <v>200</v>
      </c>
      <c r="X146" s="97">
        <v>310101</v>
      </c>
      <c r="Y146" s="97" t="s">
        <v>201</v>
      </c>
      <c r="Z146" s="97" t="s">
        <v>202</v>
      </c>
      <c r="AA146" s="98">
        <v>44840</v>
      </c>
      <c r="AB146" s="99">
        <v>0.40018518518518997</v>
      </c>
      <c r="AC146" s="97" t="s">
        <v>202</v>
      </c>
      <c r="AD146" s="97" t="s">
        <v>202</v>
      </c>
      <c r="AE146" s="97" t="s">
        <v>202</v>
      </c>
      <c r="AF146" s="97" t="s">
        <v>203</v>
      </c>
      <c r="AG146" s="97" t="s">
        <v>202</v>
      </c>
      <c r="AH146" s="97" t="s">
        <v>204</v>
      </c>
      <c r="AI146" t="str">
        <f t="shared" si="2"/>
        <v>3000</v>
      </c>
      <c r="AJ146" t="str">
        <f>VLOOKUP(U146,'BU041 3rd Qtr'!M14:N621,2,FALSE)</f>
        <v>FRIES EL</v>
      </c>
      <c r="AK146" t="str">
        <f>VLOOKUP(R146,'chart of accounts'!A:B,2,FALSE)</f>
        <v>STRS - Certificated</v>
      </c>
    </row>
    <row r="147" spans="1:49" x14ac:dyDescent="0.25">
      <c r="A147" s="97">
        <v>2955339</v>
      </c>
      <c r="B147" s="97">
        <v>2062</v>
      </c>
      <c r="C147" s="97">
        <v>2023</v>
      </c>
      <c r="D147" s="97" t="s">
        <v>195</v>
      </c>
      <c r="E147" s="97">
        <v>2023</v>
      </c>
      <c r="F147" s="97" t="s">
        <v>94</v>
      </c>
      <c r="G147" s="97">
        <v>80</v>
      </c>
      <c r="H147" s="97">
        <v>80</v>
      </c>
      <c r="I147" s="97">
        <v>9600321487</v>
      </c>
      <c r="J147" s="97">
        <v>4</v>
      </c>
      <c r="K147" s="98">
        <v>44846</v>
      </c>
      <c r="L147" s="97" t="s">
        <v>196</v>
      </c>
      <c r="M147" s="102">
        <v>90.66</v>
      </c>
      <c r="N147" s="97">
        <v>201988</v>
      </c>
      <c r="O147" s="97" t="s">
        <v>197</v>
      </c>
      <c r="P147" s="97" t="s">
        <v>97</v>
      </c>
      <c r="Q147" s="97">
        <v>310000</v>
      </c>
      <c r="R147" s="97">
        <v>310101</v>
      </c>
      <c r="S147" s="97" t="s">
        <v>96</v>
      </c>
      <c r="T147" s="97">
        <v>1465801</v>
      </c>
      <c r="U147" s="97">
        <v>1465801</v>
      </c>
      <c r="V147" s="97" t="s">
        <v>199</v>
      </c>
      <c r="W147" s="97" t="s">
        <v>200</v>
      </c>
      <c r="X147" s="97">
        <v>310101</v>
      </c>
      <c r="Y147" s="97" t="s">
        <v>201</v>
      </c>
      <c r="Z147" s="97" t="s">
        <v>202</v>
      </c>
      <c r="AA147" s="98">
        <v>44840</v>
      </c>
      <c r="AB147" s="99">
        <v>0.41706018518519</v>
      </c>
      <c r="AC147" s="97" t="s">
        <v>202</v>
      </c>
      <c r="AD147" s="97" t="s">
        <v>202</v>
      </c>
      <c r="AE147" s="97" t="s">
        <v>202</v>
      </c>
      <c r="AF147" s="97" t="s">
        <v>203</v>
      </c>
      <c r="AG147" s="97" t="s">
        <v>202</v>
      </c>
      <c r="AH147" s="97" t="s">
        <v>204</v>
      </c>
      <c r="AI147" t="str">
        <f t="shared" si="2"/>
        <v>3000</v>
      </c>
      <c r="AJ147" t="str">
        <f>VLOOKUP(U147,'BU041 3rd Qtr'!M15:N621,2,FALSE)</f>
        <v>YES ACADEMY</v>
      </c>
      <c r="AK147" t="str">
        <f>VLOOKUP(R147,'chart of accounts'!A:B,2,FALSE)</f>
        <v>STRS - Certificated</v>
      </c>
    </row>
    <row r="148" spans="1:49" x14ac:dyDescent="0.25">
      <c r="A148" s="97">
        <v>2955348</v>
      </c>
      <c r="B148" s="97">
        <v>3699</v>
      </c>
      <c r="C148" s="97">
        <v>2023</v>
      </c>
      <c r="D148" s="97" t="s">
        <v>195</v>
      </c>
      <c r="E148" s="97">
        <v>2023</v>
      </c>
      <c r="F148" s="97" t="s">
        <v>94</v>
      </c>
      <c r="G148" s="97">
        <v>726</v>
      </c>
      <c r="H148" s="97">
        <v>726</v>
      </c>
      <c r="I148" s="97">
        <v>9600321417</v>
      </c>
      <c r="J148" s="97">
        <v>4</v>
      </c>
      <c r="K148" s="98">
        <v>44846</v>
      </c>
      <c r="L148" s="97" t="s">
        <v>196</v>
      </c>
      <c r="M148" s="102">
        <v>24.81</v>
      </c>
      <c r="N148" s="97">
        <v>201988</v>
      </c>
      <c r="O148" s="97" t="s">
        <v>197</v>
      </c>
      <c r="P148" s="97" t="s">
        <v>97</v>
      </c>
      <c r="Q148" s="97">
        <v>310000</v>
      </c>
      <c r="R148" s="97">
        <v>310101</v>
      </c>
      <c r="S148" s="97" t="s">
        <v>146</v>
      </c>
      <c r="T148" s="97">
        <v>1465801</v>
      </c>
      <c r="U148" s="97">
        <v>1465801</v>
      </c>
      <c r="V148" s="97" t="s">
        <v>199</v>
      </c>
      <c r="W148" s="97" t="s">
        <v>200</v>
      </c>
      <c r="X148" s="97">
        <v>310101</v>
      </c>
      <c r="Y148" s="97" t="s">
        <v>201</v>
      </c>
      <c r="Z148" s="97" t="s">
        <v>202</v>
      </c>
      <c r="AA148" s="98">
        <v>44840</v>
      </c>
      <c r="AB148" s="99">
        <v>0.39951388888889</v>
      </c>
      <c r="AC148" s="97" t="s">
        <v>202</v>
      </c>
      <c r="AD148" s="97" t="s">
        <v>202</v>
      </c>
      <c r="AE148" s="97" t="s">
        <v>202</v>
      </c>
      <c r="AF148" s="97" t="s">
        <v>203</v>
      </c>
      <c r="AG148" s="97" t="s">
        <v>202</v>
      </c>
      <c r="AH148" s="97" t="s">
        <v>204</v>
      </c>
      <c r="AI148" t="str">
        <f t="shared" si="2"/>
        <v>3000</v>
      </c>
      <c r="AJ148" t="str">
        <f>VLOOKUP(U148,'BU041 3rd Qtr'!M16:N621,2,FALSE)</f>
        <v>YES ACADEMY</v>
      </c>
      <c r="AK148" t="str">
        <f>VLOOKUP(R148,'chart of accounts'!A:B,2,FALSE)</f>
        <v>STRS - Certificated</v>
      </c>
    </row>
    <row r="149" spans="1:49" x14ac:dyDescent="0.25">
      <c r="A149" s="97">
        <v>2955375</v>
      </c>
      <c r="B149" s="97">
        <v>2307</v>
      </c>
      <c r="C149" s="97">
        <v>2023</v>
      </c>
      <c r="D149" s="97" t="s">
        <v>195</v>
      </c>
      <c r="E149" s="97">
        <v>2023</v>
      </c>
      <c r="F149" s="97" t="s">
        <v>94</v>
      </c>
      <c r="G149" s="97">
        <v>325</v>
      </c>
      <c r="H149" s="97">
        <v>325</v>
      </c>
      <c r="I149" s="97">
        <v>9600321431</v>
      </c>
      <c r="J149" s="97">
        <v>4</v>
      </c>
      <c r="K149" s="98">
        <v>44846</v>
      </c>
      <c r="L149" s="97" t="s">
        <v>196</v>
      </c>
      <c r="M149" s="102">
        <v>90.6</v>
      </c>
      <c r="N149" s="97">
        <v>201988</v>
      </c>
      <c r="O149" s="97" t="s">
        <v>197</v>
      </c>
      <c r="P149" s="97" t="s">
        <v>97</v>
      </c>
      <c r="Q149" s="97">
        <v>310000</v>
      </c>
      <c r="R149" s="97">
        <v>310101</v>
      </c>
      <c r="S149" s="97" t="s">
        <v>96</v>
      </c>
      <c r="T149" s="97">
        <v>1465801</v>
      </c>
      <c r="U149" s="97">
        <v>1465801</v>
      </c>
      <c r="V149" s="97" t="s">
        <v>199</v>
      </c>
      <c r="W149" s="97" t="s">
        <v>200</v>
      </c>
      <c r="X149" s="97">
        <v>310101</v>
      </c>
      <c r="Y149" s="97" t="s">
        <v>201</v>
      </c>
      <c r="Z149" s="97" t="s">
        <v>202</v>
      </c>
      <c r="AA149" s="98">
        <v>44840</v>
      </c>
      <c r="AB149" s="99">
        <v>0.40143518518519</v>
      </c>
      <c r="AC149" s="97" t="s">
        <v>202</v>
      </c>
      <c r="AD149" s="97" t="s">
        <v>202</v>
      </c>
      <c r="AE149" s="97" t="s">
        <v>202</v>
      </c>
      <c r="AF149" s="97" t="s">
        <v>203</v>
      </c>
      <c r="AG149" s="97" t="s">
        <v>202</v>
      </c>
      <c r="AH149" s="97" t="s">
        <v>204</v>
      </c>
      <c r="AI149" t="str">
        <f t="shared" si="2"/>
        <v>3000</v>
      </c>
      <c r="AJ149" t="str">
        <f>VLOOKUP(U149,'BU041 3rd Qtr'!M17:N621,2,FALSE)</f>
        <v>YES ACADEMY</v>
      </c>
      <c r="AK149" t="str">
        <f>VLOOKUP(R149,'chart of accounts'!A:B,2,FALSE)</f>
        <v>STRS - Certificated</v>
      </c>
    </row>
    <row r="150" spans="1:49" x14ac:dyDescent="0.25">
      <c r="A150" s="97">
        <v>2953671</v>
      </c>
      <c r="B150" s="97">
        <v>518</v>
      </c>
      <c r="C150" s="97">
        <v>2023</v>
      </c>
      <c r="D150" s="97" t="s">
        <v>195</v>
      </c>
      <c r="E150" s="97">
        <v>2023</v>
      </c>
      <c r="F150" s="97" t="s">
        <v>94</v>
      </c>
      <c r="G150" s="97">
        <v>518</v>
      </c>
      <c r="H150" s="97">
        <v>518</v>
      </c>
      <c r="I150" s="97">
        <v>9600321419</v>
      </c>
      <c r="J150" s="97">
        <v>4</v>
      </c>
      <c r="K150" s="98">
        <v>44846</v>
      </c>
      <c r="L150" s="97" t="s">
        <v>196</v>
      </c>
      <c r="M150" s="102">
        <v>37.75</v>
      </c>
      <c r="N150" s="97">
        <v>201988</v>
      </c>
      <c r="O150" s="97" t="s">
        <v>197</v>
      </c>
      <c r="P150" s="97" t="s">
        <v>97</v>
      </c>
      <c r="Q150" s="97">
        <v>330000</v>
      </c>
      <c r="R150" s="97">
        <v>330102</v>
      </c>
      <c r="S150" s="97" t="s">
        <v>96</v>
      </c>
      <c r="T150" s="97">
        <v>1401401</v>
      </c>
      <c r="U150" s="97">
        <v>1401401</v>
      </c>
      <c r="V150" s="97" t="s">
        <v>199</v>
      </c>
      <c r="W150" s="97" t="s">
        <v>200</v>
      </c>
      <c r="X150" s="97">
        <v>330102</v>
      </c>
      <c r="Y150" s="97" t="s">
        <v>201</v>
      </c>
      <c r="Z150" s="97" t="s">
        <v>202</v>
      </c>
      <c r="AA150" s="98">
        <v>44840</v>
      </c>
      <c r="AB150" s="99">
        <v>0.40018518518518997</v>
      </c>
      <c r="AC150" s="97" t="s">
        <v>202</v>
      </c>
      <c r="AD150" s="97" t="s">
        <v>202</v>
      </c>
      <c r="AE150" s="97" t="s">
        <v>202</v>
      </c>
      <c r="AF150" s="97" t="s">
        <v>203</v>
      </c>
      <c r="AG150" s="97" t="s">
        <v>202</v>
      </c>
      <c r="AH150" s="97" t="s">
        <v>204</v>
      </c>
      <c r="AI150" t="str">
        <f t="shared" si="2"/>
        <v>3000</v>
      </c>
      <c r="AJ150" t="str">
        <f>VLOOKUP(U150,'BU041 3rd Qtr'!M18:N621,2,FALSE)</f>
        <v>FRIES EL</v>
      </c>
      <c r="AK150" t="str">
        <f>VLOOKUP(R150,'chart of accounts'!A:B,2,FALSE)</f>
        <v>Medicare - Certificated</v>
      </c>
    </row>
    <row r="151" spans="1:49" x14ac:dyDescent="0.25">
      <c r="A151" s="97">
        <v>2955339</v>
      </c>
      <c r="B151" s="97">
        <v>2061</v>
      </c>
      <c r="C151" s="97">
        <v>2023</v>
      </c>
      <c r="D151" s="97" t="s">
        <v>195</v>
      </c>
      <c r="E151" s="97">
        <v>2023</v>
      </c>
      <c r="F151" s="97" t="s">
        <v>94</v>
      </c>
      <c r="G151" s="97">
        <v>79</v>
      </c>
      <c r="H151" s="97">
        <v>79</v>
      </c>
      <c r="I151" s="97">
        <v>9600321487</v>
      </c>
      <c r="J151" s="97">
        <v>4</v>
      </c>
      <c r="K151" s="98">
        <v>44846</v>
      </c>
      <c r="L151" s="97" t="s">
        <v>196</v>
      </c>
      <c r="M151" s="102">
        <v>5.65</v>
      </c>
      <c r="N151" s="97">
        <v>201988</v>
      </c>
      <c r="O151" s="97" t="s">
        <v>197</v>
      </c>
      <c r="P151" s="97" t="s">
        <v>97</v>
      </c>
      <c r="Q151" s="97">
        <v>330000</v>
      </c>
      <c r="R151" s="97">
        <v>330102</v>
      </c>
      <c r="S151" s="97" t="s">
        <v>96</v>
      </c>
      <c r="T151" s="97">
        <v>1465801</v>
      </c>
      <c r="U151" s="97">
        <v>1465801</v>
      </c>
      <c r="V151" s="97" t="s">
        <v>199</v>
      </c>
      <c r="W151" s="97" t="s">
        <v>200</v>
      </c>
      <c r="X151" s="97">
        <v>330102</v>
      </c>
      <c r="Y151" s="97" t="s">
        <v>201</v>
      </c>
      <c r="Z151" s="97" t="s">
        <v>202</v>
      </c>
      <c r="AA151" s="98">
        <v>44840</v>
      </c>
      <c r="AB151" s="99">
        <v>0.41706018518519</v>
      </c>
      <c r="AC151" s="97" t="s">
        <v>202</v>
      </c>
      <c r="AD151" s="97" t="s">
        <v>202</v>
      </c>
      <c r="AE151" s="97" t="s">
        <v>202</v>
      </c>
      <c r="AF151" s="97" t="s">
        <v>203</v>
      </c>
      <c r="AG151" s="97" t="s">
        <v>202</v>
      </c>
      <c r="AH151" s="97" t="s">
        <v>204</v>
      </c>
      <c r="AI151" t="str">
        <f t="shared" si="2"/>
        <v>3000</v>
      </c>
      <c r="AJ151" t="str">
        <f>VLOOKUP(U151,'BU041 3rd Qtr'!M19:N621,2,FALSE)</f>
        <v>YES ACADEMY</v>
      </c>
      <c r="AK151" t="str">
        <f>VLOOKUP(R151,'chart of accounts'!A:B,2,FALSE)</f>
        <v>Medicare - Certificated</v>
      </c>
    </row>
    <row r="152" spans="1:49" x14ac:dyDescent="0.25">
      <c r="A152" s="97">
        <v>2955348</v>
      </c>
      <c r="B152" s="97">
        <v>3701</v>
      </c>
      <c r="C152" s="97">
        <v>2023</v>
      </c>
      <c r="D152" s="97" t="s">
        <v>195</v>
      </c>
      <c r="E152" s="97">
        <v>2023</v>
      </c>
      <c r="F152" s="97" t="s">
        <v>94</v>
      </c>
      <c r="G152" s="97">
        <v>728</v>
      </c>
      <c r="H152" s="97">
        <v>728</v>
      </c>
      <c r="I152" s="97">
        <v>9600321417</v>
      </c>
      <c r="J152" s="97">
        <v>4</v>
      </c>
      <c r="K152" s="98">
        <v>44846</v>
      </c>
      <c r="L152" s="97" t="s">
        <v>196</v>
      </c>
      <c r="M152" s="102">
        <v>2.0299999999999998</v>
      </c>
      <c r="N152" s="97">
        <v>201988</v>
      </c>
      <c r="O152" s="97" t="s">
        <v>197</v>
      </c>
      <c r="P152" s="97" t="s">
        <v>97</v>
      </c>
      <c r="Q152" s="97">
        <v>330000</v>
      </c>
      <c r="R152" s="97">
        <v>330102</v>
      </c>
      <c r="S152" s="97" t="s">
        <v>146</v>
      </c>
      <c r="T152" s="97">
        <v>1465801</v>
      </c>
      <c r="U152" s="97">
        <v>1465801</v>
      </c>
      <c r="V152" s="97" t="s">
        <v>199</v>
      </c>
      <c r="W152" s="97" t="s">
        <v>200</v>
      </c>
      <c r="X152" s="97">
        <v>330102</v>
      </c>
      <c r="Y152" s="97" t="s">
        <v>201</v>
      </c>
      <c r="Z152" s="97" t="s">
        <v>202</v>
      </c>
      <c r="AA152" s="98">
        <v>44840</v>
      </c>
      <c r="AB152" s="99">
        <v>0.39951388888889</v>
      </c>
      <c r="AC152" s="97" t="s">
        <v>202</v>
      </c>
      <c r="AD152" s="97" t="s">
        <v>202</v>
      </c>
      <c r="AE152" s="97" t="s">
        <v>202</v>
      </c>
      <c r="AF152" s="97" t="s">
        <v>203</v>
      </c>
      <c r="AG152" s="97" t="s">
        <v>202</v>
      </c>
      <c r="AH152" s="97" t="s">
        <v>204</v>
      </c>
      <c r="AI152" t="str">
        <f t="shared" si="2"/>
        <v>3000</v>
      </c>
      <c r="AJ152" t="str">
        <f>VLOOKUP(U152,'BU041 3rd Qtr'!M20:N621,2,FALSE)</f>
        <v>YES ACADEMY</v>
      </c>
      <c r="AK152" t="str">
        <f>VLOOKUP(R152,'chart of accounts'!A:B,2,FALSE)</f>
        <v>Medicare - Certificated</v>
      </c>
    </row>
    <row r="153" spans="1:49" x14ac:dyDescent="0.25">
      <c r="A153" s="97">
        <v>2955375</v>
      </c>
      <c r="B153" s="97">
        <v>2308</v>
      </c>
      <c r="C153" s="97">
        <v>2023</v>
      </c>
      <c r="D153" s="97" t="s">
        <v>195</v>
      </c>
      <c r="E153" s="97">
        <v>2023</v>
      </c>
      <c r="F153" s="97" t="s">
        <v>94</v>
      </c>
      <c r="G153" s="97">
        <v>326</v>
      </c>
      <c r="H153" s="97">
        <v>326</v>
      </c>
      <c r="I153" s="97">
        <v>9600321431</v>
      </c>
      <c r="J153" s="97">
        <v>4</v>
      </c>
      <c r="K153" s="98">
        <v>44846</v>
      </c>
      <c r="L153" s="97" t="s">
        <v>196</v>
      </c>
      <c r="M153" s="102">
        <v>5.4</v>
      </c>
      <c r="N153" s="97">
        <v>201988</v>
      </c>
      <c r="O153" s="97" t="s">
        <v>197</v>
      </c>
      <c r="P153" s="97" t="s">
        <v>97</v>
      </c>
      <c r="Q153" s="97">
        <v>330000</v>
      </c>
      <c r="R153" s="97">
        <v>330102</v>
      </c>
      <c r="S153" s="97" t="s">
        <v>96</v>
      </c>
      <c r="T153" s="97">
        <v>1465801</v>
      </c>
      <c r="U153" s="97">
        <v>1465801</v>
      </c>
      <c r="V153" s="97" t="s">
        <v>199</v>
      </c>
      <c r="W153" s="97" t="s">
        <v>200</v>
      </c>
      <c r="X153" s="97">
        <v>330102</v>
      </c>
      <c r="Y153" s="97" t="s">
        <v>201</v>
      </c>
      <c r="Z153" s="97" t="s">
        <v>202</v>
      </c>
      <c r="AA153" s="98">
        <v>44840</v>
      </c>
      <c r="AB153" s="99">
        <v>0.40143518518519</v>
      </c>
      <c r="AC153" s="97" t="s">
        <v>202</v>
      </c>
      <c r="AD153" s="97" t="s">
        <v>202</v>
      </c>
      <c r="AE153" s="97" t="s">
        <v>202</v>
      </c>
      <c r="AF153" s="97" t="s">
        <v>203</v>
      </c>
      <c r="AG153" s="97" t="s">
        <v>202</v>
      </c>
      <c r="AH153" s="97" t="s">
        <v>204</v>
      </c>
      <c r="AI153" t="str">
        <f t="shared" si="2"/>
        <v>3000</v>
      </c>
      <c r="AJ153" t="str">
        <f>VLOOKUP(U153,'BU041 3rd Qtr'!M21:N621,2,FALSE)</f>
        <v>YES ACADEMY</v>
      </c>
      <c r="AK153" t="str">
        <f>VLOOKUP(R153,'chart of accounts'!A:B,2,FALSE)</f>
        <v>Medicare - Certificated</v>
      </c>
    </row>
    <row r="154" spans="1:49" x14ac:dyDescent="0.25">
      <c r="A154" s="97">
        <v>2953671</v>
      </c>
      <c r="B154" s="97">
        <v>516</v>
      </c>
      <c r="C154" s="97">
        <v>2023</v>
      </c>
      <c r="D154" s="97" t="s">
        <v>195</v>
      </c>
      <c r="E154" s="97">
        <v>2023</v>
      </c>
      <c r="F154" s="97" t="s">
        <v>94</v>
      </c>
      <c r="G154" s="97">
        <v>516</v>
      </c>
      <c r="H154" s="97">
        <v>516</v>
      </c>
      <c r="I154" s="97">
        <v>9600321419</v>
      </c>
      <c r="J154" s="97">
        <v>4</v>
      </c>
      <c r="K154" s="98">
        <v>44846</v>
      </c>
      <c r="L154" s="97" t="s">
        <v>196</v>
      </c>
      <c r="M154" s="102">
        <v>13.02</v>
      </c>
      <c r="N154" s="97">
        <v>201988</v>
      </c>
      <c r="O154" s="97" t="s">
        <v>197</v>
      </c>
      <c r="P154" s="97" t="s">
        <v>97</v>
      </c>
      <c r="Q154" s="97">
        <v>350000</v>
      </c>
      <c r="R154" s="97">
        <v>350101</v>
      </c>
      <c r="S154" s="97" t="s">
        <v>96</v>
      </c>
      <c r="T154" s="97">
        <v>1401401</v>
      </c>
      <c r="U154" s="97">
        <v>1401401</v>
      </c>
      <c r="V154" s="97" t="s">
        <v>199</v>
      </c>
      <c r="W154" s="97" t="s">
        <v>200</v>
      </c>
      <c r="X154" s="97">
        <v>350101</v>
      </c>
      <c r="Y154" s="97" t="s">
        <v>201</v>
      </c>
      <c r="Z154" s="97" t="s">
        <v>202</v>
      </c>
      <c r="AA154" s="98">
        <v>44840</v>
      </c>
      <c r="AB154" s="99">
        <v>0.40018518518518997</v>
      </c>
      <c r="AC154" s="97" t="s">
        <v>202</v>
      </c>
      <c r="AD154" s="97" t="s">
        <v>202</v>
      </c>
      <c r="AE154" s="97" t="s">
        <v>202</v>
      </c>
      <c r="AF154" s="97" t="s">
        <v>203</v>
      </c>
      <c r="AG154" s="97" t="s">
        <v>202</v>
      </c>
      <c r="AH154" s="97" t="s">
        <v>204</v>
      </c>
      <c r="AI154" t="str">
        <f t="shared" si="2"/>
        <v>3000</v>
      </c>
      <c r="AJ154" t="str">
        <f>VLOOKUP(U154,'BU041 3rd Qtr'!M22:N621,2,FALSE)</f>
        <v>FRIES EL</v>
      </c>
      <c r="AK154" t="str">
        <f>VLOOKUP(R154,'chart of accounts'!A:B,2,FALSE)</f>
        <v>Unemploy Insur - Certificated</v>
      </c>
    </row>
    <row r="155" spans="1:49" x14ac:dyDescent="0.25">
      <c r="A155" s="97">
        <v>2955339</v>
      </c>
      <c r="B155" s="97">
        <v>2106</v>
      </c>
      <c r="C155" s="97">
        <v>2023</v>
      </c>
      <c r="D155" s="97" t="s">
        <v>195</v>
      </c>
      <c r="E155" s="97">
        <v>2023</v>
      </c>
      <c r="F155" s="97" t="s">
        <v>94</v>
      </c>
      <c r="G155" s="97">
        <v>124</v>
      </c>
      <c r="H155" s="97">
        <v>124</v>
      </c>
      <c r="I155" s="97">
        <v>9600321487</v>
      </c>
      <c r="J155" s="97">
        <v>4</v>
      </c>
      <c r="K155" s="98">
        <v>44846</v>
      </c>
      <c r="L155" s="97" t="s">
        <v>196</v>
      </c>
      <c r="M155" s="102">
        <v>1.95</v>
      </c>
      <c r="N155" s="97">
        <v>201988</v>
      </c>
      <c r="O155" s="97" t="s">
        <v>197</v>
      </c>
      <c r="P155" s="97" t="s">
        <v>97</v>
      </c>
      <c r="Q155" s="97">
        <v>350000</v>
      </c>
      <c r="R155" s="97">
        <v>350101</v>
      </c>
      <c r="S155" s="97" t="s">
        <v>96</v>
      </c>
      <c r="T155" s="97">
        <v>1465801</v>
      </c>
      <c r="U155" s="97">
        <v>1465801</v>
      </c>
      <c r="V155" s="97" t="s">
        <v>199</v>
      </c>
      <c r="W155" s="97" t="s">
        <v>200</v>
      </c>
      <c r="X155" s="97">
        <v>350101</v>
      </c>
      <c r="Y155" s="97" t="s">
        <v>201</v>
      </c>
      <c r="Z155" s="97" t="s">
        <v>202</v>
      </c>
      <c r="AA155" s="98">
        <v>44840</v>
      </c>
      <c r="AB155" s="99">
        <v>0.41706018518519</v>
      </c>
      <c r="AC155" s="97" t="s">
        <v>202</v>
      </c>
      <c r="AD155" s="97" t="s">
        <v>202</v>
      </c>
      <c r="AE155" s="97" t="s">
        <v>202</v>
      </c>
      <c r="AF155" s="97" t="s">
        <v>203</v>
      </c>
      <c r="AG155" s="97" t="s">
        <v>202</v>
      </c>
      <c r="AH155" s="97" t="s">
        <v>204</v>
      </c>
      <c r="AI155" t="str">
        <f t="shared" si="2"/>
        <v>3000</v>
      </c>
      <c r="AJ155" t="str">
        <f>VLOOKUP(U155,'BU041 3rd Qtr'!M23:N621,2,FALSE)</f>
        <v>YES ACADEMY</v>
      </c>
      <c r="AK155" t="str">
        <f>VLOOKUP(R155,'chart of accounts'!A:B,2,FALSE)</f>
        <v>Unemploy Insur - Certificated</v>
      </c>
    </row>
    <row r="156" spans="1:49" x14ac:dyDescent="0.25">
      <c r="A156" s="97">
        <v>2955348</v>
      </c>
      <c r="B156" s="97">
        <v>3734</v>
      </c>
      <c r="C156" s="97">
        <v>2023</v>
      </c>
      <c r="D156" s="97" t="s">
        <v>195</v>
      </c>
      <c r="E156" s="97">
        <v>2023</v>
      </c>
      <c r="F156" s="97" t="s">
        <v>94</v>
      </c>
      <c r="G156" s="97">
        <v>761</v>
      </c>
      <c r="H156" s="97">
        <v>761</v>
      </c>
      <c r="I156" s="97">
        <v>9600321417</v>
      </c>
      <c r="J156" s="97">
        <v>4</v>
      </c>
      <c r="K156" s="98">
        <v>44846</v>
      </c>
      <c r="L156" s="97" t="s">
        <v>196</v>
      </c>
      <c r="M156" s="102">
        <v>0.7</v>
      </c>
      <c r="N156" s="97">
        <v>201988</v>
      </c>
      <c r="O156" s="97" t="s">
        <v>197</v>
      </c>
      <c r="P156" s="97" t="s">
        <v>97</v>
      </c>
      <c r="Q156" s="97">
        <v>350000</v>
      </c>
      <c r="R156" s="97">
        <v>350101</v>
      </c>
      <c r="S156" s="97" t="s">
        <v>146</v>
      </c>
      <c r="T156" s="97">
        <v>1465801</v>
      </c>
      <c r="U156" s="97">
        <v>1465801</v>
      </c>
      <c r="V156" s="97" t="s">
        <v>199</v>
      </c>
      <c r="W156" s="97" t="s">
        <v>200</v>
      </c>
      <c r="X156" s="97">
        <v>350101</v>
      </c>
      <c r="Y156" s="97" t="s">
        <v>201</v>
      </c>
      <c r="Z156" s="97" t="s">
        <v>202</v>
      </c>
      <c r="AA156" s="98">
        <v>44840</v>
      </c>
      <c r="AB156" s="99">
        <v>0.39951388888889</v>
      </c>
      <c r="AC156" s="97" t="s">
        <v>202</v>
      </c>
      <c r="AD156" s="97" t="s">
        <v>202</v>
      </c>
      <c r="AE156" s="97" t="s">
        <v>202</v>
      </c>
      <c r="AF156" s="97" t="s">
        <v>203</v>
      </c>
      <c r="AG156" s="97" t="s">
        <v>202</v>
      </c>
      <c r="AH156" s="97" t="s">
        <v>204</v>
      </c>
      <c r="AI156" t="str">
        <f t="shared" si="2"/>
        <v>3000</v>
      </c>
      <c r="AJ156" t="str">
        <f>VLOOKUP(U156,'BU041 3rd Qtr'!M24:N621,2,FALSE)</f>
        <v>YES ACADEMY</v>
      </c>
      <c r="AK156" t="str">
        <f>VLOOKUP(R156,'chart of accounts'!A:B,2,FALSE)</f>
        <v>Unemploy Insur - Certificated</v>
      </c>
    </row>
    <row r="157" spans="1:49" x14ac:dyDescent="0.25">
      <c r="A157" s="97">
        <v>2955375</v>
      </c>
      <c r="B157" s="97">
        <v>2309</v>
      </c>
      <c r="C157" s="97">
        <v>2023</v>
      </c>
      <c r="D157" s="97" t="s">
        <v>195</v>
      </c>
      <c r="E157" s="97">
        <v>2023</v>
      </c>
      <c r="F157" s="97" t="s">
        <v>94</v>
      </c>
      <c r="G157" s="97">
        <v>327</v>
      </c>
      <c r="H157" s="97">
        <v>327</v>
      </c>
      <c r="I157" s="97">
        <v>9600321431</v>
      </c>
      <c r="J157" s="97">
        <v>4</v>
      </c>
      <c r="K157" s="98">
        <v>44846</v>
      </c>
      <c r="L157" s="97" t="s">
        <v>196</v>
      </c>
      <c r="M157" s="102">
        <v>1.86</v>
      </c>
      <c r="N157" s="97">
        <v>201988</v>
      </c>
      <c r="O157" s="97" t="s">
        <v>197</v>
      </c>
      <c r="P157" s="97" t="s">
        <v>97</v>
      </c>
      <c r="Q157" s="97">
        <v>350000</v>
      </c>
      <c r="R157" s="97">
        <v>350101</v>
      </c>
      <c r="S157" s="97" t="s">
        <v>96</v>
      </c>
      <c r="T157" s="97">
        <v>1465801</v>
      </c>
      <c r="U157" s="97">
        <v>1465801</v>
      </c>
      <c r="V157" s="97" t="s">
        <v>199</v>
      </c>
      <c r="W157" s="97" t="s">
        <v>200</v>
      </c>
      <c r="X157" s="97">
        <v>350101</v>
      </c>
      <c r="Y157" s="97" t="s">
        <v>201</v>
      </c>
      <c r="Z157" s="97" t="s">
        <v>202</v>
      </c>
      <c r="AA157" s="98">
        <v>44840</v>
      </c>
      <c r="AB157" s="99">
        <v>0.40143518518519</v>
      </c>
      <c r="AC157" s="97" t="s">
        <v>202</v>
      </c>
      <c r="AD157" s="97" t="s">
        <v>202</v>
      </c>
      <c r="AE157" s="97" t="s">
        <v>202</v>
      </c>
      <c r="AF157" s="97" t="s">
        <v>203</v>
      </c>
      <c r="AG157" s="97" t="s">
        <v>202</v>
      </c>
      <c r="AH157" s="97" t="s">
        <v>204</v>
      </c>
      <c r="AI157" t="str">
        <f t="shared" si="2"/>
        <v>3000</v>
      </c>
      <c r="AJ157" t="str">
        <f>VLOOKUP(U157,'BU041 3rd Qtr'!M25:N621,2,FALSE)</f>
        <v>YES ACADEMY</v>
      </c>
      <c r="AK157" t="str">
        <f>VLOOKUP(R157,'chart of accounts'!A:B,2,FALSE)</f>
        <v>Unemploy Insur - Certificated</v>
      </c>
    </row>
    <row r="158" spans="1:49" x14ac:dyDescent="0.25">
      <c r="A158" s="97">
        <v>2953671</v>
      </c>
      <c r="B158" s="97">
        <v>515</v>
      </c>
      <c r="C158" s="97">
        <v>2023</v>
      </c>
      <c r="D158" s="97" t="s">
        <v>195</v>
      </c>
      <c r="E158" s="97">
        <v>2023</v>
      </c>
      <c r="F158" s="97" t="s">
        <v>94</v>
      </c>
      <c r="G158" s="97">
        <v>515</v>
      </c>
      <c r="H158" s="97">
        <v>515</v>
      </c>
      <c r="I158" s="97">
        <v>9600321419</v>
      </c>
      <c r="J158" s="97">
        <v>4</v>
      </c>
      <c r="K158" s="98">
        <v>44846</v>
      </c>
      <c r="L158" s="97" t="s">
        <v>196</v>
      </c>
      <c r="M158" s="102">
        <v>62.3</v>
      </c>
      <c r="N158" s="97">
        <v>201988</v>
      </c>
      <c r="O158" s="97" t="s">
        <v>197</v>
      </c>
      <c r="P158" s="97" t="s">
        <v>97</v>
      </c>
      <c r="Q158" s="97">
        <v>360000</v>
      </c>
      <c r="R158" s="97">
        <v>360101</v>
      </c>
      <c r="S158" s="97" t="s">
        <v>96</v>
      </c>
      <c r="T158" s="97">
        <v>1401401</v>
      </c>
      <c r="U158" s="97">
        <v>1401401</v>
      </c>
      <c r="V158" s="97" t="s">
        <v>199</v>
      </c>
      <c r="W158" s="97" t="s">
        <v>200</v>
      </c>
      <c r="X158" s="97">
        <v>360101</v>
      </c>
      <c r="Y158" s="97" t="s">
        <v>201</v>
      </c>
      <c r="Z158" s="97" t="s">
        <v>202</v>
      </c>
      <c r="AA158" s="98">
        <v>44840</v>
      </c>
      <c r="AB158" s="99">
        <v>0.40018518518518997</v>
      </c>
      <c r="AC158" s="97" t="s">
        <v>202</v>
      </c>
      <c r="AD158" s="97" t="s">
        <v>202</v>
      </c>
      <c r="AE158" s="97" t="s">
        <v>202</v>
      </c>
      <c r="AF158" s="97" t="s">
        <v>203</v>
      </c>
      <c r="AG158" s="97" t="s">
        <v>202</v>
      </c>
      <c r="AH158" s="97" t="s">
        <v>204</v>
      </c>
      <c r="AI158" t="str">
        <f t="shared" si="2"/>
        <v>3000</v>
      </c>
      <c r="AJ158" t="str">
        <f>VLOOKUP(U158,'BU041 3rd Qtr'!M26:N621,2,FALSE)</f>
        <v>FRIES EL</v>
      </c>
      <c r="AK158" t="str">
        <f>VLOOKUP(R158,'chart of accounts'!A:B,2,FALSE)</f>
        <v>Workers Comp - Certificated</v>
      </c>
    </row>
    <row r="159" spans="1:49" x14ac:dyDescent="0.25">
      <c r="A159" s="97">
        <v>2955339</v>
      </c>
      <c r="B159" s="97">
        <v>2104</v>
      </c>
      <c r="C159" s="97">
        <v>2023</v>
      </c>
      <c r="D159" s="97" t="s">
        <v>195</v>
      </c>
      <c r="E159" s="97">
        <v>2023</v>
      </c>
      <c r="F159" s="97" t="s">
        <v>94</v>
      </c>
      <c r="G159" s="97">
        <v>122</v>
      </c>
      <c r="H159" s="97">
        <v>122</v>
      </c>
      <c r="I159" s="97">
        <v>9600321487</v>
      </c>
      <c r="J159" s="97">
        <v>4</v>
      </c>
      <c r="K159" s="98">
        <v>44846</v>
      </c>
      <c r="L159" s="97" t="s">
        <v>196</v>
      </c>
      <c r="M159" s="102">
        <v>12.48</v>
      </c>
      <c r="N159" s="97">
        <v>201988</v>
      </c>
      <c r="O159" s="97" t="s">
        <v>197</v>
      </c>
      <c r="P159" s="97" t="s">
        <v>97</v>
      </c>
      <c r="Q159" s="97">
        <v>360000</v>
      </c>
      <c r="R159" s="97">
        <v>360101</v>
      </c>
      <c r="S159" s="97" t="s">
        <v>96</v>
      </c>
      <c r="T159" s="97">
        <v>1465801</v>
      </c>
      <c r="U159" s="97">
        <v>1465801</v>
      </c>
      <c r="V159" s="97" t="s">
        <v>199</v>
      </c>
      <c r="W159" s="97" t="s">
        <v>200</v>
      </c>
      <c r="X159" s="97">
        <v>360101</v>
      </c>
      <c r="Y159" s="97" t="s">
        <v>201</v>
      </c>
      <c r="Z159" s="97" t="s">
        <v>202</v>
      </c>
      <c r="AA159" s="98">
        <v>44840</v>
      </c>
      <c r="AB159" s="99">
        <v>0.41706018518519</v>
      </c>
      <c r="AC159" s="97" t="s">
        <v>202</v>
      </c>
      <c r="AD159" s="97" t="s">
        <v>202</v>
      </c>
      <c r="AE159" s="97" t="s">
        <v>202</v>
      </c>
      <c r="AF159" s="97" t="s">
        <v>203</v>
      </c>
      <c r="AG159" s="97" t="s">
        <v>202</v>
      </c>
      <c r="AH159" s="97" t="s">
        <v>204</v>
      </c>
      <c r="AI159" t="str">
        <f t="shared" si="2"/>
        <v>3000</v>
      </c>
      <c r="AJ159" t="str">
        <f>VLOOKUP(U159,'BU041 3rd Qtr'!M27:N621,2,FALSE)</f>
        <v>YES ACADEMY</v>
      </c>
      <c r="AK159" t="str">
        <f>VLOOKUP(R159,'chart of accounts'!A:B,2,FALSE)</f>
        <v>Workers Comp - Certificated</v>
      </c>
    </row>
    <row r="160" spans="1:49" x14ac:dyDescent="0.25">
      <c r="A160" s="97">
        <v>2955348</v>
      </c>
      <c r="B160" s="97">
        <v>3769</v>
      </c>
      <c r="C160" s="97">
        <v>2023</v>
      </c>
      <c r="D160" s="97" t="s">
        <v>195</v>
      </c>
      <c r="E160" s="97">
        <v>2023</v>
      </c>
      <c r="F160" s="97" t="s">
        <v>94</v>
      </c>
      <c r="G160" s="97">
        <v>796</v>
      </c>
      <c r="H160" s="97">
        <v>796</v>
      </c>
      <c r="I160" s="97">
        <v>9600321417</v>
      </c>
      <c r="J160" s="97">
        <v>4</v>
      </c>
      <c r="K160" s="98">
        <v>44846</v>
      </c>
      <c r="L160" s="97" t="s">
        <v>196</v>
      </c>
      <c r="M160" s="102">
        <v>3.42</v>
      </c>
      <c r="N160" s="97">
        <v>201988</v>
      </c>
      <c r="O160" s="97" t="s">
        <v>197</v>
      </c>
      <c r="P160" s="97" t="s">
        <v>97</v>
      </c>
      <c r="Q160" s="97">
        <v>360000</v>
      </c>
      <c r="R160" s="97">
        <v>360101</v>
      </c>
      <c r="S160" s="97" t="s">
        <v>146</v>
      </c>
      <c r="T160" s="97">
        <v>1465801</v>
      </c>
      <c r="U160" s="97">
        <v>1465801</v>
      </c>
      <c r="V160" s="97" t="s">
        <v>199</v>
      </c>
      <c r="W160" s="97" t="s">
        <v>200</v>
      </c>
      <c r="X160" s="97">
        <v>360101</v>
      </c>
      <c r="Y160" s="97" t="s">
        <v>201</v>
      </c>
      <c r="Z160" s="97" t="s">
        <v>202</v>
      </c>
      <c r="AA160" s="98">
        <v>44840</v>
      </c>
      <c r="AB160" s="99">
        <v>0.39951388888889</v>
      </c>
      <c r="AC160" s="97" t="s">
        <v>202</v>
      </c>
      <c r="AD160" s="97" t="s">
        <v>202</v>
      </c>
      <c r="AE160" s="97" t="s">
        <v>202</v>
      </c>
      <c r="AF160" s="97" t="s">
        <v>203</v>
      </c>
      <c r="AG160" s="97" t="s">
        <v>202</v>
      </c>
      <c r="AH160" s="97" t="s">
        <v>204</v>
      </c>
      <c r="AI160" t="str">
        <f t="shared" si="2"/>
        <v>3000</v>
      </c>
      <c r="AJ160" t="str">
        <f>VLOOKUP(U160,'BU041 3rd Qtr'!M28:N621,2,FALSE)</f>
        <v>YES ACADEMY</v>
      </c>
      <c r="AK160" t="str">
        <f>VLOOKUP(R160,'chart of accounts'!A:B,2,FALSE)</f>
        <v>Workers Comp - Certificated</v>
      </c>
    </row>
    <row r="161" spans="1:37" x14ac:dyDescent="0.25">
      <c r="A161" s="97">
        <v>2955375</v>
      </c>
      <c r="B161" s="97">
        <v>2314</v>
      </c>
      <c r="C161" s="97">
        <v>2023</v>
      </c>
      <c r="D161" s="97" t="s">
        <v>195</v>
      </c>
      <c r="E161" s="97">
        <v>2023</v>
      </c>
      <c r="F161" s="97" t="s">
        <v>94</v>
      </c>
      <c r="G161" s="97">
        <v>332</v>
      </c>
      <c r="H161" s="97">
        <v>332</v>
      </c>
      <c r="I161" s="97">
        <v>9600321431</v>
      </c>
      <c r="J161" s="97">
        <v>4</v>
      </c>
      <c r="K161" s="98">
        <v>44846</v>
      </c>
      <c r="L161" s="97" t="s">
        <v>196</v>
      </c>
      <c r="M161" s="102">
        <v>12.47</v>
      </c>
      <c r="N161" s="97">
        <v>201988</v>
      </c>
      <c r="O161" s="97" t="s">
        <v>197</v>
      </c>
      <c r="P161" s="97" t="s">
        <v>97</v>
      </c>
      <c r="Q161" s="97">
        <v>360000</v>
      </c>
      <c r="R161" s="97">
        <v>360101</v>
      </c>
      <c r="S161" s="97" t="s">
        <v>96</v>
      </c>
      <c r="T161" s="97">
        <v>1465801</v>
      </c>
      <c r="U161" s="97">
        <v>1465801</v>
      </c>
      <c r="V161" s="97" t="s">
        <v>199</v>
      </c>
      <c r="W161" s="97" t="s">
        <v>200</v>
      </c>
      <c r="X161" s="97">
        <v>360101</v>
      </c>
      <c r="Y161" s="97" t="s">
        <v>201</v>
      </c>
      <c r="Z161" s="97" t="s">
        <v>202</v>
      </c>
      <c r="AA161" s="98">
        <v>44840</v>
      </c>
      <c r="AB161" s="99">
        <v>0.40143518518519</v>
      </c>
      <c r="AC161" s="97" t="s">
        <v>202</v>
      </c>
      <c r="AD161" s="97" t="s">
        <v>202</v>
      </c>
      <c r="AE161" s="97" t="s">
        <v>202</v>
      </c>
      <c r="AF161" s="97" t="s">
        <v>203</v>
      </c>
      <c r="AG161" s="97" t="s">
        <v>202</v>
      </c>
      <c r="AH161" s="97" t="s">
        <v>204</v>
      </c>
      <c r="AI161" t="str">
        <f t="shared" si="2"/>
        <v>3000</v>
      </c>
      <c r="AJ161" t="str">
        <f>VLOOKUP(U161,'BU041 3rd Qtr'!M29:N621,2,FALSE)</f>
        <v>YES ACADEMY</v>
      </c>
      <c r="AK161" t="str">
        <f>VLOOKUP(R161,'chart of accounts'!A:B,2,FALSE)</f>
        <v>Workers Comp - Certificated</v>
      </c>
    </row>
    <row r="162" spans="1:37" x14ac:dyDescent="0.25">
      <c r="A162" s="97">
        <v>2958723</v>
      </c>
      <c r="B162" s="97">
        <v>16627</v>
      </c>
      <c r="C162" s="97">
        <v>2023</v>
      </c>
      <c r="D162" s="97" t="s">
        <v>195</v>
      </c>
      <c r="E162" s="97">
        <v>2023</v>
      </c>
      <c r="F162" s="97" t="s">
        <v>94</v>
      </c>
      <c r="G162" s="97">
        <v>771</v>
      </c>
      <c r="H162" s="97">
        <v>771</v>
      </c>
      <c r="I162" s="97">
        <v>9600322175</v>
      </c>
      <c r="J162" s="97">
        <v>4</v>
      </c>
      <c r="K162" s="98">
        <v>44865</v>
      </c>
      <c r="L162" s="97" t="s">
        <v>196</v>
      </c>
      <c r="M162" s="102">
        <v>1887.54</v>
      </c>
      <c r="N162" s="97">
        <v>201988</v>
      </c>
      <c r="O162" s="97" t="s">
        <v>197</v>
      </c>
      <c r="P162" s="97" t="s">
        <v>97</v>
      </c>
      <c r="Q162" s="97">
        <v>110000</v>
      </c>
      <c r="R162" s="97">
        <v>110005</v>
      </c>
      <c r="S162" s="97" t="s">
        <v>96</v>
      </c>
      <c r="T162" s="97">
        <v>1401401</v>
      </c>
      <c r="U162" s="97">
        <v>1401401</v>
      </c>
      <c r="V162" s="97" t="s">
        <v>199</v>
      </c>
      <c r="W162" s="97" t="s">
        <v>200</v>
      </c>
      <c r="X162" s="97">
        <v>110005</v>
      </c>
      <c r="Y162" s="97" t="s">
        <v>201</v>
      </c>
      <c r="Z162" s="97" t="s">
        <v>202</v>
      </c>
      <c r="AA162" s="98">
        <v>44853</v>
      </c>
      <c r="AB162" s="99">
        <v>0.49384259259259</v>
      </c>
      <c r="AC162" s="97" t="s">
        <v>202</v>
      </c>
      <c r="AD162" s="97" t="s">
        <v>202</v>
      </c>
      <c r="AE162" s="97" t="s">
        <v>202</v>
      </c>
      <c r="AF162" s="97" t="s">
        <v>203</v>
      </c>
      <c r="AG162" s="97" t="s">
        <v>202</v>
      </c>
      <c r="AH162" s="97" t="s">
        <v>204</v>
      </c>
      <c r="AI162" t="str">
        <f t="shared" si="2"/>
        <v>1000</v>
      </c>
      <c r="AJ162" t="str">
        <f>VLOOKUP(U162,'BU041 3rd Qtr'!M30:N621,2,FALSE)</f>
        <v>FRIES EL</v>
      </c>
      <c r="AK162" t="str">
        <f>VLOOKUP(R162,'chart of accounts'!A:B,2,FALSE)</f>
        <v>Teacher Assistant Salaries</v>
      </c>
    </row>
    <row r="163" spans="1:37" x14ac:dyDescent="0.25">
      <c r="A163" s="97">
        <v>2955585</v>
      </c>
      <c r="B163" s="97">
        <v>2708</v>
      </c>
      <c r="C163" s="97">
        <v>2023</v>
      </c>
      <c r="D163" s="97" t="s">
        <v>195</v>
      </c>
      <c r="E163" s="97">
        <v>2023</v>
      </c>
      <c r="F163" s="97" t="s">
        <v>94</v>
      </c>
      <c r="G163" s="97">
        <v>726</v>
      </c>
      <c r="H163" s="97">
        <v>726</v>
      </c>
      <c r="I163" s="97">
        <v>9600321860</v>
      </c>
      <c r="J163" s="97">
        <v>4</v>
      </c>
      <c r="K163" s="98">
        <v>44865</v>
      </c>
      <c r="L163" s="97" t="s">
        <v>196</v>
      </c>
      <c r="M163" s="102">
        <v>1000.86</v>
      </c>
      <c r="N163" s="97">
        <v>201988</v>
      </c>
      <c r="O163" s="97" t="s">
        <v>197</v>
      </c>
      <c r="P163" s="97" t="s">
        <v>97</v>
      </c>
      <c r="Q163" s="97">
        <v>210000</v>
      </c>
      <c r="R163" s="97">
        <v>210001</v>
      </c>
      <c r="S163" s="97" t="s">
        <v>96</v>
      </c>
      <c r="T163" s="97">
        <v>1764401</v>
      </c>
      <c r="U163" s="97">
        <v>1764401</v>
      </c>
      <c r="V163" s="97" t="s">
        <v>199</v>
      </c>
      <c r="W163" s="97" t="s">
        <v>200</v>
      </c>
      <c r="X163" s="97">
        <v>210001</v>
      </c>
      <c r="Y163" s="97" t="s">
        <v>201</v>
      </c>
      <c r="Z163" s="97" t="s">
        <v>202</v>
      </c>
      <c r="AA163" s="98">
        <v>44853</v>
      </c>
      <c r="AB163" s="99">
        <v>0.46150462962963001</v>
      </c>
      <c r="AC163" s="97" t="s">
        <v>202</v>
      </c>
      <c r="AD163" s="97" t="s">
        <v>202</v>
      </c>
      <c r="AE163" s="97" t="s">
        <v>202</v>
      </c>
      <c r="AF163" s="97" t="s">
        <v>203</v>
      </c>
      <c r="AG163" s="97" t="s">
        <v>202</v>
      </c>
      <c r="AH163" s="97" t="s">
        <v>204</v>
      </c>
      <c r="AI163" t="str">
        <f t="shared" si="2"/>
        <v>2000</v>
      </c>
      <c r="AJ163" t="str">
        <f>VLOOKUP(U163,'BU041 3rd Qtr'!M31:N621,2,FALSE)</f>
        <v>WEST ATHENS EL</v>
      </c>
      <c r="AK163" t="str">
        <f>VLOOKUP(R163,'chart of accounts'!A:B,2,FALSE)</f>
        <v>Instruct Aides Salaries - Regular</v>
      </c>
    </row>
    <row r="164" spans="1:37" x14ac:dyDescent="0.25">
      <c r="A164" s="97">
        <v>2955585</v>
      </c>
      <c r="B164" s="97">
        <v>2712</v>
      </c>
      <c r="C164" s="97">
        <v>2023</v>
      </c>
      <c r="D164" s="97" t="s">
        <v>195</v>
      </c>
      <c r="E164" s="97">
        <v>2023</v>
      </c>
      <c r="F164" s="97" t="s">
        <v>94</v>
      </c>
      <c r="G164" s="97">
        <v>730</v>
      </c>
      <c r="H164" s="97">
        <v>730</v>
      </c>
      <c r="I164" s="97">
        <v>9600321860</v>
      </c>
      <c r="J164" s="97">
        <v>4</v>
      </c>
      <c r="K164" s="98">
        <v>44865</v>
      </c>
      <c r="L164" s="97" t="s">
        <v>196</v>
      </c>
      <c r="M164" s="102">
        <v>253.92</v>
      </c>
      <c r="N164" s="97">
        <v>201988</v>
      </c>
      <c r="O164" s="97" t="s">
        <v>197</v>
      </c>
      <c r="P164" s="97" t="s">
        <v>97</v>
      </c>
      <c r="Q164" s="97">
        <v>320000</v>
      </c>
      <c r="R164" s="97">
        <v>320201</v>
      </c>
      <c r="S164" s="97" t="s">
        <v>96</v>
      </c>
      <c r="T164" s="97">
        <v>1764401</v>
      </c>
      <c r="U164" s="97">
        <v>1764401</v>
      </c>
      <c r="V164" s="97" t="s">
        <v>199</v>
      </c>
      <c r="W164" s="97" t="s">
        <v>200</v>
      </c>
      <c r="X164" s="97">
        <v>320201</v>
      </c>
      <c r="Y164" s="97" t="s">
        <v>201</v>
      </c>
      <c r="Z164" s="97" t="s">
        <v>202</v>
      </c>
      <c r="AA164" s="98">
        <v>44853</v>
      </c>
      <c r="AB164" s="99">
        <v>0.46150462962963001</v>
      </c>
      <c r="AC164" s="97" t="s">
        <v>202</v>
      </c>
      <c r="AD164" s="97" t="s">
        <v>202</v>
      </c>
      <c r="AE164" s="97" t="s">
        <v>202</v>
      </c>
      <c r="AF164" s="97" t="s">
        <v>203</v>
      </c>
      <c r="AG164" s="97" t="s">
        <v>202</v>
      </c>
      <c r="AH164" s="97" t="s">
        <v>204</v>
      </c>
      <c r="AI164" t="str">
        <f t="shared" si="2"/>
        <v>3000</v>
      </c>
      <c r="AJ164" t="str">
        <f>VLOOKUP(U164,'BU041 3rd Qtr'!M32:N621,2,FALSE)</f>
        <v>WEST ATHENS EL</v>
      </c>
      <c r="AK164" t="str">
        <f>VLOOKUP(R164,'chart of accounts'!A:B,2,FALSE)</f>
        <v>PERS - Classified</v>
      </c>
    </row>
    <row r="165" spans="1:37" x14ac:dyDescent="0.25">
      <c r="A165" s="97">
        <v>2955585</v>
      </c>
      <c r="B165" s="97">
        <v>2711</v>
      </c>
      <c r="C165" s="97">
        <v>2023</v>
      </c>
      <c r="D165" s="97" t="s">
        <v>195</v>
      </c>
      <c r="E165" s="97">
        <v>2023</v>
      </c>
      <c r="F165" s="97" t="s">
        <v>94</v>
      </c>
      <c r="G165" s="97">
        <v>729</v>
      </c>
      <c r="H165" s="97">
        <v>729</v>
      </c>
      <c r="I165" s="97">
        <v>9600321860</v>
      </c>
      <c r="J165" s="97">
        <v>4</v>
      </c>
      <c r="K165" s="98">
        <v>44865</v>
      </c>
      <c r="L165" s="97" t="s">
        <v>196</v>
      </c>
      <c r="M165" s="102">
        <v>62.06</v>
      </c>
      <c r="N165" s="97">
        <v>201988</v>
      </c>
      <c r="O165" s="97" t="s">
        <v>197</v>
      </c>
      <c r="P165" s="97" t="s">
        <v>97</v>
      </c>
      <c r="Q165" s="97">
        <v>330000</v>
      </c>
      <c r="R165" s="97">
        <v>330201</v>
      </c>
      <c r="S165" s="97" t="s">
        <v>96</v>
      </c>
      <c r="T165" s="97">
        <v>1764401</v>
      </c>
      <c r="U165" s="97">
        <v>1764401</v>
      </c>
      <c r="V165" s="97" t="s">
        <v>199</v>
      </c>
      <c r="W165" s="97" t="s">
        <v>200</v>
      </c>
      <c r="X165" s="97">
        <v>330201</v>
      </c>
      <c r="Y165" s="97" t="s">
        <v>201</v>
      </c>
      <c r="Z165" s="97" t="s">
        <v>202</v>
      </c>
      <c r="AA165" s="98">
        <v>44853</v>
      </c>
      <c r="AB165" s="99">
        <v>0.46150462962963001</v>
      </c>
      <c r="AC165" s="97" t="s">
        <v>202</v>
      </c>
      <c r="AD165" s="97" t="s">
        <v>202</v>
      </c>
      <c r="AE165" s="97" t="s">
        <v>202</v>
      </c>
      <c r="AF165" s="97" t="s">
        <v>203</v>
      </c>
      <c r="AG165" s="97" t="s">
        <v>202</v>
      </c>
      <c r="AH165" s="97" t="s">
        <v>204</v>
      </c>
      <c r="AI165" t="str">
        <f t="shared" si="2"/>
        <v>3000</v>
      </c>
      <c r="AJ165" t="str">
        <f>VLOOKUP(U165,'BU041 3rd Qtr'!M33:N621,2,FALSE)</f>
        <v>WEST ATHENS EL</v>
      </c>
      <c r="AK165" t="str">
        <f>VLOOKUP(R165,'chart of accounts'!A:B,2,FALSE)</f>
        <v>Social Security-Classified</v>
      </c>
    </row>
    <row r="166" spans="1:37" x14ac:dyDescent="0.25">
      <c r="A166" s="97">
        <v>2955585</v>
      </c>
      <c r="B166" s="97">
        <v>2710</v>
      </c>
      <c r="C166" s="97">
        <v>2023</v>
      </c>
      <c r="D166" s="97" t="s">
        <v>195</v>
      </c>
      <c r="E166" s="97">
        <v>2023</v>
      </c>
      <c r="F166" s="97" t="s">
        <v>94</v>
      </c>
      <c r="G166" s="97">
        <v>728</v>
      </c>
      <c r="H166" s="97">
        <v>728</v>
      </c>
      <c r="I166" s="97">
        <v>9600321860</v>
      </c>
      <c r="J166" s="97">
        <v>4</v>
      </c>
      <c r="K166" s="98">
        <v>44865</v>
      </c>
      <c r="L166" s="97" t="s">
        <v>196</v>
      </c>
      <c r="M166" s="102">
        <v>14.51</v>
      </c>
      <c r="N166" s="97">
        <v>201988</v>
      </c>
      <c r="O166" s="97" t="s">
        <v>197</v>
      </c>
      <c r="P166" s="97" t="s">
        <v>97</v>
      </c>
      <c r="Q166" s="97">
        <v>330000</v>
      </c>
      <c r="R166" s="97">
        <v>330202</v>
      </c>
      <c r="S166" s="97" t="s">
        <v>96</v>
      </c>
      <c r="T166" s="97">
        <v>1764401</v>
      </c>
      <c r="U166" s="97">
        <v>1764401</v>
      </c>
      <c r="V166" s="97" t="s">
        <v>199</v>
      </c>
      <c r="W166" s="97" t="s">
        <v>200</v>
      </c>
      <c r="X166" s="97">
        <v>330202</v>
      </c>
      <c r="Y166" s="97" t="s">
        <v>201</v>
      </c>
      <c r="Z166" s="97" t="s">
        <v>202</v>
      </c>
      <c r="AA166" s="98">
        <v>44853</v>
      </c>
      <c r="AB166" s="99">
        <v>0.46150462962963001</v>
      </c>
      <c r="AC166" s="97" t="s">
        <v>202</v>
      </c>
      <c r="AD166" s="97" t="s">
        <v>202</v>
      </c>
      <c r="AE166" s="97" t="s">
        <v>202</v>
      </c>
      <c r="AF166" s="97" t="s">
        <v>203</v>
      </c>
      <c r="AG166" s="97" t="s">
        <v>202</v>
      </c>
      <c r="AH166" s="97" t="s">
        <v>204</v>
      </c>
      <c r="AI166" t="str">
        <f t="shared" si="2"/>
        <v>3000</v>
      </c>
      <c r="AJ166" t="str">
        <f>VLOOKUP(U166,'BU041 3rd Qtr'!M34:N621,2,FALSE)</f>
        <v>WEST ATHENS EL</v>
      </c>
      <c r="AK166" t="str">
        <f>VLOOKUP(R166,'chart of accounts'!A:B,2,FALSE)</f>
        <v>Medicare - Classified</v>
      </c>
    </row>
    <row r="167" spans="1:37" x14ac:dyDescent="0.25">
      <c r="A167" s="97">
        <v>2958723</v>
      </c>
      <c r="B167" s="97">
        <v>16629</v>
      </c>
      <c r="C167" s="97">
        <v>2023</v>
      </c>
      <c r="D167" s="97" t="s">
        <v>195</v>
      </c>
      <c r="E167" s="97">
        <v>2023</v>
      </c>
      <c r="F167" s="97" t="s">
        <v>94</v>
      </c>
      <c r="G167" s="97">
        <v>773</v>
      </c>
      <c r="H167" s="97">
        <v>773</v>
      </c>
      <c r="I167" s="97">
        <v>9600322175</v>
      </c>
      <c r="J167" s="97">
        <v>4</v>
      </c>
      <c r="K167" s="98">
        <v>44865</v>
      </c>
      <c r="L167" s="97" t="s">
        <v>196</v>
      </c>
      <c r="M167" s="102">
        <v>25.91</v>
      </c>
      <c r="N167" s="97">
        <v>201988</v>
      </c>
      <c r="O167" s="97" t="s">
        <v>197</v>
      </c>
      <c r="P167" s="97" t="s">
        <v>97</v>
      </c>
      <c r="Q167" s="97">
        <v>330000</v>
      </c>
      <c r="R167" s="97">
        <v>330102</v>
      </c>
      <c r="S167" s="97" t="s">
        <v>96</v>
      </c>
      <c r="T167" s="97">
        <v>1401401</v>
      </c>
      <c r="U167" s="97">
        <v>1401401</v>
      </c>
      <c r="V167" s="97" t="s">
        <v>199</v>
      </c>
      <c r="W167" s="97" t="s">
        <v>200</v>
      </c>
      <c r="X167" s="97">
        <v>330102</v>
      </c>
      <c r="Y167" s="97" t="s">
        <v>201</v>
      </c>
      <c r="Z167" s="97" t="s">
        <v>202</v>
      </c>
      <c r="AA167" s="98">
        <v>44853</v>
      </c>
      <c r="AB167" s="99">
        <v>0.49384259259259</v>
      </c>
      <c r="AC167" s="97" t="s">
        <v>202</v>
      </c>
      <c r="AD167" s="97" t="s">
        <v>202</v>
      </c>
      <c r="AE167" s="97" t="s">
        <v>202</v>
      </c>
      <c r="AF167" s="97" t="s">
        <v>203</v>
      </c>
      <c r="AG167" s="97" t="s">
        <v>202</v>
      </c>
      <c r="AH167" s="97" t="s">
        <v>204</v>
      </c>
      <c r="AI167" t="str">
        <f t="shared" si="2"/>
        <v>3000</v>
      </c>
      <c r="AJ167" t="str">
        <f>VLOOKUP(U167,'BU041 3rd Qtr'!M35:N621,2,FALSE)</f>
        <v>FRIES EL</v>
      </c>
      <c r="AK167" t="str">
        <f>VLOOKUP(R167,'chart of accounts'!A:B,2,FALSE)</f>
        <v>Medicare - Certificated</v>
      </c>
    </row>
    <row r="168" spans="1:37" x14ac:dyDescent="0.25">
      <c r="A168" s="97">
        <v>2958723</v>
      </c>
      <c r="B168" s="97">
        <v>16630</v>
      </c>
      <c r="C168" s="97">
        <v>2023</v>
      </c>
      <c r="D168" s="97" t="s">
        <v>195</v>
      </c>
      <c r="E168" s="97">
        <v>2023</v>
      </c>
      <c r="F168" s="97" t="s">
        <v>94</v>
      </c>
      <c r="G168" s="97">
        <v>774</v>
      </c>
      <c r="H168" s="97">
        <v>774</v>
      </c>
      <c r="I168" s="97">
        <v>9600322175</v>
      </c>
      <c r="J168" s="97">
        <v>4</v>
      </c>
      <c r="K168" s="98">
        <v>44865</v>
      </c>
      <c r="L168" s="97" t="s">
        <v>196</v>
      </c>
      <c r="M168" s="102">
        <v>70.78</v>
      </c>
      <c r="N168" s="97">
        <v>201988</v>
      </c>
      <c r="O168" s="97" t="s">
        <v>197</v>
      </c>
      <c r="P168" s="97" t="s">
        <v>97</v>
      </c>
      <c r="Q168" s="97">
        <v>330000</v>
      </c>
      <c r="R168" s="97">
        <v>330103</v>
      </c>
      <c r="S168" s="97" t="s">
        <v>96</v>
      </c>
      <c r="T168" s="97">
        <v>1401401</v>
      </c>
      <c r="U168" s="97">
        <v>1401401</v>
      </c>
      <c r="V168" s="97" t="s">
        <v>199</v>
      </c>
      <c r="W168" s="97" t="s">
        <v>200</v>
      </c>
      <c r="X168" s="97">
        <v>330103</v>
      </c>
      <c r="Y168" s="97" t="s">
        <v>201</v>
      </c>
      <c r="Z168" s="97" t="s">
        <v>202</v>
      </c>
      <c r="AA168" s="98">
        <v>44853</v>
      </c>
      <c r="AB168" s="99">
        <v>0.49384259259259</v>
      </c>
      <c r="AC168" s="97" t="s">
        <v>202</v>
      </c>
      <c r="AD168" s="97" t="s">
        <v>202</v>
      </c>
      <c r="AE168" s="97" t="s">
        <v>202</v>
      </c>
      <c r="AF168" s="97" t="s">
        <v>203</v>
      </c>
      <c r="AG168" s="97" t="s">
        <v>202</v>
      </c>
      <c r="AH168" s="97" t="s">
        <v>204</v>
      </c>
      <c r="AI168" t="str">
        <f t="shared" si="2"/>
        <v>3000</v>
      </c>
      <c r="AJ168" t="str">
        <f>VLOOKUP(U168,'BU041 3rd Qtr'!M36:N621,2,FALSE)</f>
        <v>FRIES EL</v>
      </c>
      <c r="AK168" t="str">
        <f>VLOOKUP(R168,'chart of accounts'!A:B,2,FALSE)</f>
        <v>Retirement In Lieu (PARS)-Cert</v>
      </c>
    </row>
    <row r="169" spans="1:37" x14ac:dyDescent="0.25">
      <c r="A169" s="97">
        <v>2955585</v>
      </c>
      <c r="B169" s="97">
        <v>2714</v>
      </c>
      <c r="C169" s="97">
        <v>2023</v>
      </c>
      <c r="D169" s="97" t="s">
        <v>195</v>
      </c>
      <c r="E169" s="97">
        <v>2023</v>
      </c>
      <c r="F169" s="97" t="s">
        <v>94</v>
      </c>
      <c r="G169" s="97">
        <v>732</v>
      </c>
      <c r="H169" s="97">
        <v>732</v>
      </c>
      <c r="I169" s="97">
        <v>9600321860</v>
      </c>
      <c r="J169" s="97">
        <v>4</v>
      </c>
      <c r="K169" s="98">
        <v>44865</v>
      </c>
      <c r="L169" s="97" t="s">
        <v>196</v>
      </c>
      <c r="M169" s="102">
        <v>1183.33</v>
      </c>
      <c r="N169" s="97">
        <v>201988</v>
      </c>
      <c r="O169" s="97" t="s">
        <v>197</v>
      </c>
      <c r="P169" s="97" t="s">
        <v>97</v>
      </c>
      <c r="Q169" s="97">
        <v>340000</v>
      </c>
      <c r="R169" s="97">
        <v>340201</v>
      </c>
      <c r="S169" s="97" t="s">
        <v>96</v>
      </c>
      <c r="T169" s="97">
        <v>1764401</v>
      </c>
      <c r="U169" s="97">
        <v>1764401</v>
      </c>
      <c r="V169" s="97" t="s">
        <v>199</v>
      </c>
      <c r="W169" s="97" t="s">
        <v>200</v>
      </c>
      <c r="X169" s="97">
        <v>340201</v>
      </c>
      <c r="Y169" s="97" t="s">
        <v>201</v>
      </c>
      <c r="Z169" s="97" t="s">
        <v>202</v>
      </c>
      <c r="AA169" s="98">
        <v>44853</v>
      </c>
      <c r="AB169" s="99">
        <v>0.46150462962963001</v>
      </c>
      <c r="AC169" s="97" t="s">
        <v>202</v>
      </c>
      <c r="AD169" s="97" t="s">
        <v>202</v>
      </c>
      <c r="AE169" s="97" t="s">
        <v>202</v>
      </c>
      <c r="AF169" s="97" t="s">
        <v>203</v>
      </c>
      <c r="AG169" s="97" t="s">
        <v>202</v>
      </c>
      <c r="AH169" s="97" t="s">
        <v>204</v>
      </c>
      <c r="AI169" t="str">
        <f t="shared" si="2"/>
        <v>3000</v>
      </c>
      <c r="AJ169" t="str">
        <f>VLOOKUP(U169,'BU041 3rd Qtr'!M37:N621,2,FALSE)</f>
        <v>WEST ATHENS EL</v>
      </c>
      <c r="AK169" t="str">
        <f>VLOOKUP(R169,'chart of accounts'!A:B,2,FALSE)</f>
        <v>Health/Welfare - Classified</v>
      </c>
    </row>
    <row r="170" spans="1:37" x14ac:dyDescent="0.25">
      <c r="A170" s="97">
        <v>2955585</v>
      </c>
      <c r="B170" s="97">
        <v>2709</v>
      </c>
      <c r="C170" s="97">
        <v>2023</v>
      </c>
      <c r="D170" s="97" t="s">
        <v>195</v>
      </c>
      <c r="E170" s="97">
        <v>2023</v>
      </c>
      <c r="F170" s="97" t="s">
        <v>94</v>
      </c>
      <c r="G170" s="97">
        <v>727</v>
      </c>
      <c r="H170" s="97">
        <v>727</v>
      </c>
      <c r="I170" s="97">
        <v>9600321860</v>
      </c>
      <c r="J170" s="97">
        <v>4</v>
      </c>
      <c r="K170" s="98">
        <v>44865</v>
      </c>
      <c r="L170" s="97" t="s">
        <v>196</v>
      </c>
      <c r="M170" s="102">
        <v>5</v>
      </c>
      <c r="N170" s="97">
        <v>201988</v>
      </c>
      <c r="O170" s="97" t="s">
        <v>197</v>
      </c>
      <c r="P170" s="97" t="s">
        <v>97</v>
      </c>
      <c r="Q170" s="97">
        <v>350000</v>
      </c>
      <c r="R170" s="97">
        <v>350201</v>
      </c>
      <c r="S170" s="97" t="s">
        <v>96</v>
      </c>
      <c r="T170" s="97">
        <v>1764401</v>
      </c>
      <c r="U170" s="97">
        <v>1764401</v>
      </c>
      <c r="V170" s="97" t="s">
        <v>199</v>
      </c>
      <c r="W170" s="97" t="s">
        <v>200</v>
      </c>
      <c r="X170" s="97">
        <v>350201</v>
      </c>
      <c r="Y170" s="97" t="s">
        <v>201</v>
      </c>
      <c r="Z170" s="97" t="s">
        <v>202</v>
      </c>
      <c r="AA170" s="98">
        <v>44853</v>
      </c>
      <c r="AB170" s="99">
        <v>0.46150462962963001</v>
      </c>
      <c r="AC170" s="97" t="s">
        <v>202</v>
      </c>
      <c r="AD170" s="97" t="s">
        <v>202</v>
      </c>
      <c r="AE170" s="97" t="s">
        <v>202</v>
      </c>
      <c r="AF170" s="97" t="s">
        <v>203</v>
      </c>
      <c r="AG170" s="97" t="s">
        <v>202</v>
      </c>
      <c r="AH170" s="97" t="s">
        <v>204</v>
      </c>
      <c r="AI170" t="str">
        <f t="shared" si="2"/>
        <v>3000</v>
      </c>
      <c r="AJ170" t="str">
        <f>VLOOKUP(U170,'BU041 3rd Qtr'!M38:N621,2,FALSE)</f>
        <v>WEST ATHENS EL</v>
      </c>
      <c r="AK170" t="str">
        <f>VLOOKUP(R170,'chart of accounts'!A:B,2,FALSE)</f>
        <v>Unemploy Insur - Classified</v>
      </c>
    </row>
    <row r="171" spans="1:37" x14ac:dyDescent="0.25">
      <c r="A171" s="97">
        <v>2958723</v>
      </c>
      <c r="B171" s="97">
        <v>16628</v>
      </c>
      <c r="C171" s="97">
        <v>2023</v>
      </c>
      <c r="D171" s="97" t="s">
        <v>195</v>
      </c>
      <c r="E171" s="97">
        <v>2023</v>
      </c>
      <c r="F171" s="97" t="s">
        <v>94</v>
      </c>
      <c r="G171" s="97">
        <v>772</v>
      </c>
      <c r="H171" s="97">
        <v>772</v>
      </c>
      <c r="I171" s="97">
        <v>9600322175</v>
      </c>
      <c r="J171" s="97">
        <v>4</v>
      </c>
      <c r="K171" s="98">
        <v>44865</v>
      </c>
      <c r="L171" s="97" t="s">
        <v>196</v>
      </c>
      <c r="M171" s="102">
        <v>8.94</v>
      </c>
      <c r="N171" s="97">
        <v>201988</v>
      </c>
      <c r="O171" s="97" t="s">
        <v>197</v>
      </c>
      <c r="P171" s="97" t="s">
        <v>97</v>
      </c>
      <c r="Q171" s="97">
        <v>350000</v>
      </c>
      <c r="R171" s="97">
        <v>350101</v>
      </c>
      <c r="S171" s="97" t="s">
        <v>96</v>
      </c>
      <c r="T171" s="97">
        <v>1401401</v>
      </c>
      <c r="U171" s="97">
        <v>1401401</v>
      </c>
      <c r="V171" s="97" t="s">
        <v>199</v>
      </c>
      <c r="W171" s="97" t="s">
        <v>200</v>
      </c>
      <c r="X171" s="97">
        <v>350101</v>
      </c>
      <c r="Y171" s="97" t="s">
        <v>201</v>
      </c>
      <c r="Z171" s="97" t="s">
        <v>202</v>
      </c>
      <c r="AA171" s="98">
        <v>44853</v>
      </c>
      <c r="AB171" s="99">
        <v>0.49384259259259</v>
      </c>
      <c r="AC171" s="97" t="s">
        <v>202</v>
      </c>
      <c r="AD171" s="97" t="s">
        <v>202</v>
      </c>
      <c r="AE171" s="97" t="s">
        <v>202</v>
      </c>
      <c r="AF171" s="97" t="s">
        <v>203</v>
      </c>
      <c r="AG171" s="97" t="s">
        <v>202</v>
      </c>
      <c r="AH171" s="97" t="s">
        <v>204</v>
      </c>
      <c r="AI171" t="str">
        <f t="shared" si="2"/>
        <v>3000</v>
      </c>
      <c r="AJ171" t="str">
        <f>VLOOKUP(U171,'BU041 3rd Qtr'!M39:N621,2,FALSE)</f>
        <v>FRIES EL</v>
      </c>
      <c r="AK171" t="str">
        <f>VLOOKUP(R171,'chart of accounts'!A:B,2,FALSE)</f>
        <v>Unemploy Insur - Certificated</v>
      </c>
    </row>
    <row r="172" spans="1:37" x14ac:dyDescent="0.25">
      <c r="A172" s="97">
        <v>2955585</v>
      </c>
      <c r="B172" s="97">
        <v>2707</v>
      </c>
      <c r="C172" s="97">
        <v>2023</v>
      </c>
      <c r="D172" s="97" t="s">
        <v>195</v>
      </c>
      <c r="E172" s="97">
        <v>2023</v>
      </c>
      <c r="F172" s="97" t="s">
        <v>94</v>
      </c>
      <c r="G172" s="97">
        <v>725</v>
      </c>
      <c r="H172" s="97">
        <v>725</v>
      </c>
      <c r="I172" s="97">
        <v>9600321860</v>
      </c>
      <c r="J172" s="97">
        <v>4</v>
      </c>
      <c r="K172" s="98">
        <v>44865</v>
      </c>
      <c r="L172" s="97" t="s">
        <v>196</v>
      </c>
      <c r="M172" s="102">
        <v>26.32</v>
      </c>
      <c r="N172" s="97">
        <v>201988</v>
      </c>
      <c r="O172" s="97" t="s">
        <v>197</v>
      </c>
      <c r="P172" s="97" t="s">
        <v>97</v>
      </c>
      <c r="Q172" s="97">
        <v>360000</v>
      </c>
      <c r="R172" s="97">
        <v>360201</v>
      </c>
      <c r="S172" s="97" t="s">
        <v>96</v>
      </c>
      <c r="T172" s="97">
        <v>1764401</v>
      </c>
      <c r="U172" s="97">
        <v>1764401</v>
      </c>
      <c r="V172" s="97" t="s">
        <v>199</v>
      </c>
      <c r="W172" s="97" t="s">
        <v>200</v>
      </c>
      <c r="X172" s="97">
        <v>360201</v>
      </c>
      <c r="Y172" s="97" t="s">
        <v>201</v>
      </c>
      <c r="Z172" s="97" t="s">
        <v>202</v>
      </c>
      <c r="AA172" s="98">
        <v>44853</v>
      </c>
      <c r="AB172" s="99">
        <v>0.46150462962963001</v>
      </c>
      <c r="AC172" s="97" t="s">
        <v>202</v>
      </c>
      <c r="AD172" s="97" t="s">
        <v>202</v>
      </c>
      <c r="AE172" s="97" t="s">
        <v>202</v>
      </c>
      <c r="AF172" s="97" t="s">
        <v>203</v>
      </c>
      <c r="AG172" s="97" t="s">
        <v>202</v>
      </c>
      <c r="AH172" s="97" t="s">
        <v>204</v>
      </c>
      <c r="AI172" t="str">
        <f t="shared" si="2"/>
        <v>3000</v>
      </c>
      <c r="AJ172" t="str">
        <f>VLOOKUP(U172,'BU041 3rd Qtr'!M40:N621,2,FALSE)</f>
        <v>WEST ATHENS EL</v>
      </c>
      <c r="AK172" t="str">
        <f>VLOOKUP(R172,'chart of accounts'!A:B,2,FALSE)</f>
        <v>Workers Comp - Classified</v>
      </c>
    </row>
    <row r="173" spans="1:37" x14ac:dyDescent="0.25">
      <c r="A173" s="97">
        <v>2958723</v>
      </c>
      <c r="B173" s="97">
        <v>16626</v>
      </c>
      <c r="C173" s="97">
        <v>2023</v>
      </c>
      <c r="D173" s="97" t="s">
        <v>195</v>
      </c>
      <c r="E173" s="97">
        <v>2023</v>
      </c>
      <c r="F173" s="97" t="s">
        <v>94</v>
      </c>
      <c r="G173" s="97">
        <v>770</v>
      </c>
      <c r="H173" s="97">
        <v>770</v>
      </c>
      <c r="I173" s="97">
        <v>9600322175</v>
      </c>
      <c r="J173" s="97">
        <v>4</v>
      </c>
      <c r="K173" s="98">
        <v>44865</v>
      </c>
      <c r="L173" s="97" t="s">
        <v>196</v>
      </c>
      <c r="M173" s="102">
        <v>49.64</v>
      </c>
      <c r="N173" s="97">
        <v>201988</v>
      </c>
      <c r="O173" s="97" t="s">
        <v>197</v>
      </c>
      <c r="P173" s="97" t="s">
        <v>97</v>
      </c>
      <c r="Q173" s="97">
        <v>360000</v>
      </c>
      <c r="R173" s="97">
        <v>360101</v>
      </c>
      <c r="S173" s="97" t="s">
        <v>96</v>
      </c>
      <c r="T173" s="97">
        <v>1401401</v>
      </c>
      <c r="U173" s="97">
        <v>1401401</v>
      </c>
      <c r="V173" s="97" t="s">
        <v>199</v>
      </c>
      <c r="W173" s="97" t="s">
        <v>200</v>
      </c>
      <c r="X173" s="97">
        <v>360101</v>
      </c>
      <c r="Y173" s="97" t="s">
        <v>201</v>
      </c>
      <c r="Z173" s="97" t="s">
        <v>202</v>
      </c>
      <c r="AA173" s="98">
        <v>44853</v>
      </c>
      <c r="AB173" s="99">
        <v>0.49384259259259</v>
      </c>
      <c r="AC173" s="97" t="s">
        <v>202</v>
      </c>
      <c r="AD173" s="97" t="s">
        <v>202</v>
      </c>
      <c r="AE173" s="97" t="s">
        <v>202</v>
      </c>
      <c r="AF173" s="97" t="s">
        <v>203</v>
      </c>
      <c r="AG173" s="97" t="s">
        <v>202</v>
      </c>
      <c r="AH173" s="97" t="s">
        <v>204</v>
      </c>
      <c r="AI173" t="str">
        <f t="shared" si="2"/>
        <v>3000</v>
      </c>
      <c r="AJ173" t="str">
        <f>VLOOKUP(U173,'BU041 3rd Qtr'!M41:N621,2,FALSE)</f>
        <v>FRIES EL</v>
      </c>
      <c r="AK173" t="str">
        <f>VLOOKUP(R173,'chart of accounts'!A:B,2,FALSE)</f>
        <v>Workers Comp - Certificated</v>
      </c>
    </row>
    <row r="174" spans="1:37" x14ac:dyDescent="0.25">
      <c r="A174" s="97">
        <v>2955585</v>
      </c>
      <c r="B174" s="97">
        <v>2713</v>
      </c>
      <c r="C174" s="97">
        <v>2023</v>
      </c>
      <c r="D174" s="97" t="s">
        <v>195</v>
      </c>
      <c r="E174" s="97">
        <v>2023</v>
      </c>
      <c r="F174" s="97" t="s">
        <v>94</v>
      </c>
      <c r="G174" s="97">
        <v>731</v>
      </c>
      <c r="H174" s="97">
        <v>731</v>
      </c>
      <c r="I174" s="97">
        <v>9600321860</v>
      </c>
      <c r="J174" s="97">
        <v>4</v>
      </c>
      <c r="K174" s="98">
        <v>44865</v>
      </c>
      <c r="L174" s="97" t="s">
        <v>196</v>
      </c>
      <c r="M174" s="102">
        <v>375</v>
      </c>
      <c r="N174" s="97">
        <v>201988</v>
      </c>
      <c r="O174" s="97" t="s">
        <v>197</v>
      </c>
      <c r="P174" s="97" t="s">
        <v>97</v>
      </c>
      <c r="Q174" s="97">
        <v>370000</v>
      </c>
      <c r="R174" s="97">
        <v>370201</v>
      </c>
      <c r="S174" s="97" t="s">
        <v>96</v>
      </c>
      <c r="T174" s="97">
        <v>1764401</v>
      </c>
      <c r="U174" s="97">
        <v>1764401</v>
      </c>
      <c r="V174" s="97" t="s">
        <v>199</v>
      </c>
      <c r="W174" s="97" t="s">
        <v>200</v>
      </c>
      <c r="X174" s="97">
        <v>370201</v>
      </c>
      <c r="Y174" s="97" t="s">
        <v>201</v>
      </c>
      <c r="Z174" s="97" t="s">
        <v>202</v>
      </c>
      <c r="AA174" s="98">
        <v>44853</v>
      </c>
      <c r="AB174" s="99">
        <v>0.46150462962963001</v>
      </c>
      <c r="AC174" s="97" t="s">
        <v>202</v>
      </c>
      <c r="AD174" s="97" t="s">
        <v>202</v>
      </c>
      <c r="AE174" s="97" t="s">
        <v>202</v>
      </c>
      <c r="AF174" s="97" t="s">
        <v>203</v>
      </c>
      <c r="AG174" s="97" t="s">
        <v>202</v>
      </c>
      <c r="AH174" s="97" t="s">
        <v>204</v>
      </c>
      <c r="AI174" t="str">
        <f t="shared" si="2"/>
        <v>3000</v>
      </c>
      <c r="AJ174" t="str">
        <f>VLOOKUP(U174,'BU041 3rd Qtr'!M42:N621,2,FALSE)</f>
        <v>WEST ATHENS EL</v>
      </c>
      <c r="AK174" t="str">
        <f>VLOOKUP(R174,'chart of accounts'!A:B,2,FALSE)</f>
        <v>OPEB, Allocated - Classified</v>
      </c>
    </row>
    <row r="175" spans="1:37" x14ac:dyDescent="0.25">
      <c r="A175" s="97">
        <v>2958816</v>
      </c>
      <c r="B175" s="97">
        <v>1942</v>
      </c>
      <c r="C175" s="97">
        <v>2023</v>
      </c>
      <c r="D175" s="97" t="s">
        <v>195</v>
      </c>
      <c r="E175" s="97">
        <v>2023</v>
      </c>
      <c r="F175" s="97" t="s">
        <v>94</v>
      </c>
      <c r="G175" s="97">
        <v>951</v>
      </c>
      <c r="H175" s="97">
        <v>951</v>
      </c>
      <c r="I175" s="97">
        <v>9600322539</v>
      </c>
      <c r="J175" s="97">
        <v>4</v>
      </c>
      <c r="K175" s="98">
        <v>44865</v>
      </c>
      <c r="L175" s="97" t="s">
        <v>196</v>
      </c>
      <c r="M175" s="102">
        <v>8028.45</v>
      </c>
      <c r="N175" s="97">
        <v>201988</v>
      </c>
      <c r="O175" s="97" t="s">
        <v>197</v>
      </c>
      <c r="P175" s="97" t="s">
        <v>97</v>
      </c>
      <c r="Q175" s="97">
        <v>110000</v>
      </c>
      <c r="R175" s="97">
        <v>110001</v>
      </c>
      <c r="S175" s="97" t="s">
        <v>96</v>
      </c>
      <c r="T175" s="97">
        <v>1401401</v>
      </c>
      <c r="U175" s="97">
        <v>1401401</v>
      </c>
      <c r="V175" s="97" t="s">
        <v>199</v>
      </c>
      <c r="W175" s="97" t="s">
        <v>200</v>
      </c>
      <c r="X175" s="97">
        <v>110001</v>
      </c>
      <c r="Y175" s="97" t="s">
        <v>201</v>
      </c>
      <c r="Z175" s="97" t="s">
        <v>202</v>
      </c>
      <c r="AA175" s="98">
        <v>44862</v>
      </c>
      <c r="AB175" s="99">
        <v>0.65530092592593003</v>
      </c>
      <c r="AC175" s="97" t="s">
        <v>202</v>
      </c>
      <c r="AD175" s="97" t="s">
        <v>202</v>
      </c>
      <c r="AE175" s="97" t="s">
        <v>202</v>
      </c>
      <c r="AF175" s="97" t="s">
        <v>2629</v>
      </c>
      <c r="AG175" s="97" t="s">
        <v>202</v>
      </c>
      <c r="AH175" s="97" t="s">
        <v>204</v>
      </c>
      <c r="AI175" t="str">
        <f t="shared" si="2"/>
        <v>1000</v>
      </c>
      <c r="AJ175" t="str">
        <f>VLOOKUP(U175,'BU041 3rd Qtr'!M43:N621,2,FALSE)</f>
        <v>FRIES EL</v>
      </c>
      <c r="AK175" t="str">
        <f>VLOOKUP(R175,'chart of accounts'!A:B,2,FALSE)</f>
        <v>Teacher Salaries - Reg Assignment</v>
      </c>
    </row>
    <row r="176" spans="1:37" x14ac:dyDescent="0.25">
      <c r="A176" s="97">
        <v>2958816</v>
      </c>
      <c r="B176" s="97">
        <v>1941</v>
      </c>
      <c r="C176" s="97">
        <v>2023</v>
      </c>
      <c r="D176" s="97" t="s">
        <v>195</v>
      </c>
      <c r="E176" s="97">
        <v>2023</v>
      </c>
      <c r="F176" s="97" t="s">
        <v>94</v>
      </c>
      <c r="G176" s="97">
        <v>950</v>
      </c>
      <c r="H176" s="97">
        <v>950</v>
      </c>
      <c r="I176" s="97">
        <v>9600322539</v>
      </c>
      <c r="J176" s="97">
        <v>4</v>
      </c>
      <c r="K176" s="98">
        <v>44865</v>
      </c>
      <c r="L176" s="97" t="s">
        <v>196</v>
      </c>
      <c r="M176" s="102">
        <v>1533.43</v>
      </c>
      <c r="N176" s="97">
        <v>201988</v>
      </c>
      <c r="O176" s="97" t="s">
        <v>197</v>
      </c>
      <c r="P176" s="97" t="s">
        <v>97</v>
      </c>
      <c r="Q176" s="97">
        <v>310000</v>
      </c>
      <c r="R176" s="97">
        <v>310101</v>
      </c>
      <c r="S176" s="97" t="s">
        <v>96</v>
      </c>
      <c r="T176" s="97">
        <v>1401401</v>
      </c>
      <c r="U176" s="97">
        <v>1401401</v>
      </c>
      <c r="V176" s="97" t="s">
        <v>199</v>
      </c>
      <c r="W176" s="97" t="s">
        <v>200</v>
      </c>
      <c r="X176" s="97">
        <v>310101</v>
      </c>
      <c r="Y176" s="97" t="s">
        <v>201</v>
      </c>
      <c r="Z176" s="97" t="s">
        <v>202</v>
      </c>
      <c r="AA176" s="98">
        <v>44862</v>
      </c>
      <c r="AB176" s="99">
        <v>0.65530092592593003</v>
      </c>
      <c r="AC176" s="97" t="s">
        <v>202</v>
      </c>
      <c r="AD176" s="97" t="s">
        <v>202</v>
      </c>
      <c r="AE176" s="97" t="s">
        <v>202</v>
      </c>
      <c r="AF176" s="97" t="s">
        <v>2629</v>
      </c>
      <c r="AG176" s="97" t="s">
        <v>202</v>
      </c>
      <c r="AH176" s="97" t="s">
        <v>204</v>
      </c>
      <c r="AI176" t="str">
        <f t="shared" si="2"/>
        <v>3000</v>
      </c>
      <c r="AJ176" t="str">
        <f>VLOOKUP(U176,'BU041 3rd Qtr'!M44:N621,2,FALSE)</f>
        <v>FRIES EL</v>
      </c>
      <c r="AK176" t="str">
        <f>VLOOKUP(R176,'chart of accounts'!A:B,2,FALSE)</f>
        <v>STRS - Certificated</v>
      </c>
    </row>
    <row r="177" spans="1:37" x14ac:dyDescent="0.25">
      <c r="A177" s="97">
        <v>2958816</v>
      </c>
      <c r="B177" s="97">
        <v>12124</v>
      </c>
      <c r="C177" s="97">
        <v>2023</v>
      </c>
      <c r="D177" s="97" t="s">
        <v>195</v>
      </c>
      <c r="E177" s="97">
        <v>2023</v>
      </c>
      <c r="F177" s="97" t="s">
        <v>94</v>
      </c>
      <c r="G177" s="97">
        <v>232</v>
      </c>
      <c r="H177" s="97">
        <v>232</v>
      </c>
      <c r="I177" s="97">
        <v>9600322550</v>
      </c>
      <c r="J177" s="97">
        <v>4</v>
      </c>
      <c r="K177" s="98">
        <v>44865</v>
      </c>
      <c r="L177" s="97" t="s">
        <v>196</v>
      </c>
      <c r="M177" s="102">
        <v>-0.01</v>
      </c>
      <c r="N177" s="97">
        <v>201988</v>
      </c>
      <c r="O177" s="97" t="s">
        <v>197</v>
      </c>
      <c r="P177" s="97" t="s">
        <v>97</v>
      </c>
      <c r="Q177" s="97">
        <v>310000</v>
      </c>
      <c r="R177" s="97">
        <v>310101</v>
      </c>
      <c r="S177" s="97" t="s">
        <v>96</v>
      </c>
      <c r="T177" s="97">
        <v>1728801</v>
      </c>
      <c r="U177" s="97">
        <v>1728801</v>
      </c>
      <c r="V177" s="97" t="s">
        <v>199</v>
      </c>
      <c r="W177" s="97" t="s">
        <v>200</v>
      </c>
      <c r="X177" s="97">
        <v>310101</v>
      </c>
      <c r="Y177" s="97" t="s">
        <v>201</v>
      </c>
      <c r="Z177" s="97" t="s">
        <v>202</v>
      </c>
      <c r="AA177" s="98">
        <v>44862</v>
      </c>
      <c r="AB177" s="99">
        <v>0.65530092592593003</v>
      </c>
      <c r="AC177" s="97" t="s">
        <v>202</v>
      </c>
      <c r="AD177" s="97" t="s">
        <v>202</v>
      </c>
      <c r="AE177" s="97" t="s">
        <v>202</v>
      </c>
      <c r="AF177" s="97" t="s">
        <v>2629</v>
      </c>
      <c r="AG177" s="97" t="s">
        <v>202</v>
      </c>
      <c r="AH177" s="97" t="s">
        <v>204</v>
      </c>
      <c r="AI177" t="str">
        <f t="shared" si="2"/>
        <v>3000</v>
      </c>
      <c r="AJ177" t="str">
        <f>VLOOKUP(U177,'BU041 3rd Qtr'!M45:N621,2,FALSE)</f>
        <v>28TH ST EL</v>
      </c>
      <c r="AK177" t="str">
        <f>VLOOKUP(R177,'chart of accounts'!A:B,2,FALSE)</f>
        <v>STRS - Certificated</v>
      </c>
    </row>
    <row r="178" spans="1:37" x14ac:dyDescent="0.25">
      <c r="A178" s="97">
        <v>2958816</v>
      </c>
      <c r="B178" s="97">
        <v>1936</v>
      </c>
      <c r="C178" s="97">
        <v>2023</v>
      </c>
      <c r="D178" s="97" t="s">
        <v>195</v>
      </c>
      <c r="E178" s="97">
        <v>2023</v>
      </c>
      <c r="F178" s="97" t="s">
        <v>94</v>
      </c>
      <c r="G178" s="97">
        <v>945</v>
      </c>
      <c r="H178" s="97">
        <v>945</v>
      </c>
      <c r="I178" s="97">
        <v>9600322539</v>
      </c>
      <c r="J178" s="97">
        <v>4</v>
      </c>
      <c r="K178" s="98">
        <v>44865</v>
      </c>
      <c r="L178" s="97" t="s">
        <v>196</v>
      </c>
      <c r="M178" s="102">
        <v>116.47</v>
      </c>
      <c r="N178" s="97">
        <v>201988</v>
      </c>
      <c r="O178" s="97" t="s">
        <v>197</v>
      </c>
      <c r="P178" s="97" t="s">
        <v>97</v>
      </c>
      <c r="Q178" s="97">
        <v>330000</v>
      </c>
      <c r="R178" s="97">
        <v>330102</v>
      </c>
      <c r="S178" s="97" t="s">
        <v>96</v>
      </c>
      <c r="T178" s="97">
        <v>1401401</v>
      </c>
      <c r="U178" s="97">
        <v>1401401</v>
      </c>
      <c r="V178" s="97" t="s">
        <v>199</v>
      </c>
      <c r="W178" s="97" t="s">
        <v>200</v>
      </c>
      <c r="X178" s="97">
        <v>330102</v>
      </c>
      <c r="Y178" s="97" t="s">
        <v>201</v>
      </c>
      <c r="Z178" s="97" t="s">
        <v>202</v>
      </c>
      <c r="AA178" s="98">
        <v>44862</v>
      </c>
      <c r="AB178" s="99">
        <v>0.65530092592593003</v>
      </c>
      <c r="AC178" s="97" t="s">
        <v>202</v>
      </c>
      <c r="AD178" s="97" t="s">
        <v>202</v>
      </c>
      <c r="AE178" s="97" t="s">
        <v>202</v>
      </c>
      <c r="AF178" s="97" t="s">
        <v>2629</v>
      </c>
      <c r="AG178" s="97" t="s">
        <v>202</v>
      </c>
      <c r="AH178" s="97" t="s">
        <v>204</v>
      </c>
      <c r="AI178" t="str">
        <f t="shared" si="2"/>
        <v>3000</v>
      </c>
      <c r="AJ178" t="str">
        <f>VLOOKUP(U178,'BU041 3rd Qtr'!M46:N621,2,FALSE)</f>
        <v>FRIES EL</v>
      </c>
      <c r="AK178" t="str">
        <f>VLOOKUP(R178,'chart of accounts'!A:B,2,FALSE)</f>
        <v>Medicare - Certificated</v>
      </c>
    </row>
    <row r="179" spans="1:37" x14ac:dyDescent="0.25">
      <c r="A179" s="97">
        <v>2958816</v>
      </c>
      <c r="B179" s="97">
        <v>12126</v>
      </c>
      <c r="C179" s="97">
        <v>2023</v>
      </c>
      <c r="D179" s="97" t="s">
        <v>195</v>
      </c>
      <c r="E179" s="97">
        <v>2023</v>
      </c>
      <c r="F179" s="97" t="s">
        <v>94</v>
      </c>
      <c r="G179" s="97">
        <v>234</v>
      </c>
      <c r="H179" s="97">
        <v>234</v>
      </c>
      <c r="I179" s="97">
        <v>9600322550</v>
      </c>
      <c r="J179" s="97">
        <v>4</v>
      </c>
      <c r="K179" s="98">
        <v>44865</v>
      </c>
      <c r="L179" s="97" t="s">
        <v>196</v>
      </c>
      <c r="M179" s="102">
        <v>-5.28</v>
      </c>
      <c r="N179" s="97">
        <v>201988</v>
      </c>
      <c r="O179" s="97" t="s">
        <v>197</v>
      </c>
      <c r="P179" s="97" t="s">
        <v>97</v>
      </c>
      <c r="Q179" s="97">
        <v>330000</v>
      </c>
      <c r="R179" s="97">
        <v>330102</v>
      </c>
      <c r="S179" s="97" t="s">
        <v>96</v>
      </c>
      <c r="T179" s="97">
        <v>1728801</v>
      </c>
      <c r="U179" s="97">
        <v>1728801</v>
      </c>
      <c r="V179" s="97" t="s">
        <v>199</v>
      </c>
      <c r="W179" s="97" t="s">
        <v>200</v>
      </c>
      <c r="X179" s="97">
        <v>330102</v>
      </c>
      <c r="Y179" s="97" t="s">
        <v>201</v>
      </c>
      <c r="Z179" s="97" t="s">
        <v>202</v>
      </c>
      <c r="AA179" s="98">
        <v>44862</v>
      </c>
      <c r="AB179" s="99">
        <v>0.65530092592593003</v>
      </c>
      <c r="AC179" s="97" t="s">
        <v>202</v>
      </c>
      <c r="AD179" s="97" t="s">
        <v>202</v>
      </c>
      <c r="AE179" s="97" t="s">
        <v>202</v>
      </c>
      <c r="AF179" s="97" t="s">
        <v>2629</v>
      </c>
      <c r="AG179" s="97" t="s">
        <v>202</v>
      </c>
      <c r="AH179" s="97" t="s">
        <v>204</v>
      </c>
      <c r="AI179" t="str">
        <f t="shared" si="2"/>
        <v>3000</v>
      </c>
      <c r="AJ179" t="str">
        <f>VLOOKUP(U179,'BU041 3rd Qtr'!M47:N621,2,FALSE)</f>
        <v>28TH ST EL</v>
      </c>
      <c r="AK179" t="str">
        <f>VLOOKUP(R179,'chart of accounts'!A:B,2,FALSE)</f>
        <v>Medicare - Certificated</v>
      </c>
    </row>
    <row r="180" spans="1:37" x14ac:dyDescent="0.25">
      <c r="A180" s="97">
        <v>2958816</v>
      </c>
      <c r="B180" s="97">
        <v>1939</v>
      </c>
      <c r="C180" s="97">
        <v>2023</v>
      </c>
      <c r="D180" s="97" t="s">
        <v>195</v>
      </c>
      <c r="E180" s="97">
        <v>2023</v>
      </c>
      <c r="F180" s="97" t="s">
        <v>94</v>
      </c>
      <c r="G180" s="97">
        <v>948</v>
      </c>
      <c r="H180" s="97">
        <v>948</v>
      </c>
      <c r="I180" s="97">
        <v>9600322539</v>
      </c>
      <c r="J180" s="97">
        <v>4</v>
      </c>
      <c r="K180" s="98">
        <v>44865</v>
      </c>
      <c r="L180" s="97" t="s">
        <v>196</v>
      </c>
      <c r="M180" s="102">
        <v>1183.33</v>
      </c>
      <c r="N180" s="97">
        <v>201988</v>
      </c>
      <c r="O180" s="97" t="s">
        <v>197</v>
      </c>
      <c r="P180" s="97" t="s">
        <v>97</v>
      </c>
      <c r="Q180" s="97">
        <v>340000</v>
      </c>
      <c r="R180" s="97">
        <v>340101</v>
      </c>
      <c r="S180" s="97" t="s">
        <v>96</v>
      </c>
      <c r="T180" s="97">
        <v>1401401</v>
      </c>
      <c r="U180" s="97">
        <v>1401401</v>
      </c>
      <c r="V180" s="97" t="s">
        <v>199</v>
      </c>
      <c r="W180" s="97" t="s">
        <v>200</v>
      </c>
      <c r="X180" s="97">
        <v>340101</v>
      </c>
      <c r="Y180" s="97" t="s">
        <v>201</v>
      </c>
      <c r="Z180" s="97" t="s">
        <v>202</v>
      </c>
      <c r="AA180" s="98">
        <v>44862</v>
      </c>
      <c r="AB180" s="99">
        <v>0.65530092592593003</v>
      </c>
      <c r="AC180" s="97" t="s">
        <v>202</v>
      </c>
      <c r="AD180" s="97" t="s">
        <v>202</v>
      </c>
      <c r="AE180" s="97" t="s">
        <v>202</v>
      </c>
      <c r="AF180" s="97" t="s">
        <v>2629</v>
      </c>
      <c r="AG180" s="97" t="s">
        <v>202</v>
      </c>
      <c r="AH180" s="97" t="s">
        <v>204</v>
      </c>
      <c r="AI180" t="str">
        <f t="shared" si="2"/>
        <v>3000</v>
      </c>
      <c r="AJ180" t="str">
        <f>VLOOKUP(U180,'BU041 3rd Qtr'!M48:N621,2,FALSE)</f>
        <v>FRIES EL</v>
      </c>
      <c r="AK180" t="str">
        <f>VLOOKUP(R180,'chart of accounts'!A:B,2,FALSE)</f>
        <v>Health/Welfare - Certificated</v>
      </c>
    </row>
    <row r="181" spans="1:37" x14ac:dyDescent="0.25">
      <c r="A181" s="97">
        <v>2958816</v>
      </c>
      <c r="B181" s="97">
        <v>1937</v>
      </c>
      <c r="C181" s="97">
        <v>2023</v>
      </c>
      <c r="D181" s="97" t="s">
        <v>195</v>
      </c>
      <c r="E181" s="97">
        <v>2023</v>
      </c>
      <c r="F181" s="97" t="s">
        <v>94</v>
      </c>
      <c r="G181" s="97">
        <v>946</v>
      </c>
      <c r="H181" s="97">
        <v>946</v>
      </c>
      <c r="I181" s="97">
        <v>9600322539</v>
      </c>
      <c r="J181" s="97">
        <v>4</v>
      </c>
      <c r="K181" s="98">
        <v>44865</v>
      </c>
      <c r="L181" s="97" t="s">
        <v>196</v>
      </c>
      <c r="M181" s="102">
        <v>40.15</v>
      </c>
      <c r="N181" s="97">
        <v>201988</v>
      </c>
      <c r="O181" s="97" t="s">
        <v>197</v>
      </c>
      <c r="P181" s="97" t="s">
        <v>97</v>
      </c>
      <c r="Q181" s="97">
        <v>350000</v>
      </c>
      <c r="R181" s="97">
        <v>350101</v>
      </c>
      <c r="S181" s="97" t="s">
        <v>96</v>
      </c>
      <c r="T181" s="97">
        <v>1401401</v>
      </c>
      <c r="U181" s="97">
        <v>1401401</v>
      </c>
      <c r="V181" s="97" t="s">
        <v>199</v>
      </c>
      <c r="W181" s="97" t="s">
        <v>200</v>
      </c>
      <c r="X181" s="97">
        <v>350101</v>
      </c>
      <c r="Y181" s="97" t="s">
        <v>201</v>
      </c>
      <c r="Z181" s="97" t="s">
        <v>202</v>
      </c>
      <c r="AA181" s="98">
        <v>44862</v>
      </c>
      <c r="AB181" s="99">
        <v>0.65530092592593003</v>
      </c>
      <c r="AC181" s="97" t="s">
        <v>202</v>
      </c>
      <c r="AD181" s="97" t="s">
        <v>202</v>
      </c>
      <c r="AE181" s="97" t="s">
        <v>202</v>
      </c>
      <c r="AF181" s="97" t="s">
        <v>2629</v>
      </c>
      <c r="AG181" s="97" t="s">
        <v>202</v>
      </c>
      <c r="AH181" s="97" t="s">
        <v>204</v>
      </c>
      <c r="AI181" t="str">
        <f t="shared" si="2"/>
        <v>3000</v>
      </c>
      <c r="AJ181" t="str">
        <f>VLOOKUP(U181,'BU041 3rd Qtr'!M49:N621,2,FALSE)</f>
        <v>FRIES EL</v>
      </c>
      <c r="AK181" t="str">
        <f>VLOOKUP(R181,'chart of accounts'!A:B,2,FALSE)</f>
        <v>Unemploy Insur - Certificated</v>
      </c>
    </row>
    <row r="182" spans="1:37" x14ac:dyDescent="0.25">
      <c r="A182" s="97">
        <v>2958816</v>
      </c>
      <c r="B182" s="97">
        <v>10759</v>
      </c>
      <c r="C182" s="97">
        <v>2023</v>
      </c>
      <c r="D182" s="97" t="s">
        <v>195</v>
      </c>
      <c r="E182" s="97">
        <v>2023</v>
      </c>
      <c r="F182" s="97" t="s">
        <v>94</v>
      </c>
      <c r="G182" s="97">
        <v>849</v>
      </c>
      <c r="H182" s="97">
        <v>849</v>
      </c>
      <c r="I182" s="97">
        <v>9600322548</v>
      </c>
      <c r="J182" s="97">
        <v>4</v>
      </c>
      <c r="K182" s="98">
        <v>44865</v>
      </c>
      <c r="L182" s="97" t="s">
        <v>196</v>
      </c>
      <c r="M182" s="102">
        <v>-1.82</v>
      </c>
      <c r="N182" s="97">
        <v>201988</v>
      </c>
      <c r="O182" s="97" t="s">
        <v>197</v>
      </c>
      <c r="P182" s="97" t="s">
        <v>97</v>
      </c>
      <c r="Q182" s="97">
        <v>350000</v>
      </c>
      <c r="R182" s="97">
        <v>350101</v>
      </c>
      <c r="S182" s="97" t="s">
        <v>96</v>
      </c>
      <c r="T182" s="97">
        <v>1728801</v>
      </c>
      <c r="U182" s="97">
        <v>1728801</v>
      </c>
      <c r="V182" s="97" t="s">
        <v>199</v>
      </c>
      <c r="W182" s="97" t="s">
        <v>200</v>
      </c>
      <c r="X182" s="97">
        <v>350101</v>
      </c>
      <c r="Y182" s="97" t="s">
        <v>201</v>
      </c>
      <c r="Z182" s="97" t="s">
        <v>202</v>
      </c>
      <c r="AA182" s="98">
        <v>44862</v>
      </c>
      <c r="AB182" s="99">
        <v>0.65530092592593003</v>
      </c>
      <c r="AC182" s="97" t="s">
        <v>202</v>
      </c>
      <c r="AD182" s="97" t="s">
        <v>202</v>
      </c>
      <c r="AE182" s="97" t="s">
        <v>202</v>
      </c>
      <c r="AF182" s="97" t="s">
        <v>2629</v>
      </c>
      <c r="AG182" s="97" t="s">
        <v>202</v>
      </c>
      <c r="AH182" s="97" t="s">
        <v>204</v>
      </c>
      <c r="AI182" t="str">
        <f t="shared" si="2"/>
        <v>3000</v>
      </c>
      <c r="AJ182" t="str">
        <f>VLOOKUP(U182,'BU041 3rd Qtr'!M50:N621,2,FALSE)</f>
        <v>28TH ST EL</v>
      </c>
      <c r="AK182" t="str">
        <f>VLOOKUP(R182,'chart of accounts'!A:B,2,FALSE)</f>
        <v>Unemploy Insur - Certificated</v>
      </c>
    </row>
    <row r="183" spans="1:37" x14ac:dyDescent="0.25">
      <c r="A183" s="97">
        <v>2958816</v>
      </c>
      <c r="B183" s="97">
        <v>1943</v>
      </c>
      <c r="C183" s="97">
        <v>2023</v>
      </c>
      <c r="D183" s="97" t="s">
        <v>195</v>
      </c>
      <c r="E183" s="97">
        <v>2023</v>
      </c>
      <c r="F183" s="97" t="s">
        <v>94</v>
      </c>
      <c r="G183" s="97">
        <v>952</v>
      </c>
      <c r="H183" s="97">
        <v>952</v>
      </c>
      <c r="I183" s="97">
        <v>9600322539</v>
      </c>
      <c r="J183" s="97">
        <v>4</v>
      </c>
      <c r="K183" s="98">
        <v>44865</v>
      </c>
      <c r="L183" s="97" t="s">
        <v>196</v>
      </c>
      <c r="M183" s="102">
        <v>211.15</v>
      </c>
      <c r="N183" s="97">
        <v>201988</v>
      </c>
      <c r="O183" s="97" t="s">
        <v>197</v>
      </c>
      <c r="P183" s="97" t="s">
        <v>97</v>
      </c>
      <c r="Q183" s="97">
        <v>360000</v>
      </c>
      <c r="R183" s="97">
        <v>360101</v>
      </c>
      <c r="S183" s="97" t="s">
        <v>96</v>
      </c>
      <c r="T183" s="97">
        <v>1401401</v>
      </c>
      <c r="U183" s="97">
        <v>1401401</v>
      </c>
      <c r="V183" s="97" t="s">
        <v>199</v>
      </c>
      <c r="W183" s="97" t="s">
        <v>200</v>
      </c>
      <c r="X183" s="97">
        <v>360101</v>
      </c>
      <c r="Y183" s="97" t="s">
        <v>201</v>
      </c>
      <c r="Z183" s="97" t="s">
        <v>202</v>
      </c>
      <c r="AA183" s="98">
        <v>44862</v>
      </c>
      <c r="AB183" s="99">
        <v>0.65530092592593003</v>
      </c>
      <c r="AC183" s="97" t="s">
        <v>202</v>
      </c>
      <c r="AD183" s="97" t="s">
        <v>202</v>
      </c>
      <c r="AE183" s="97" t="s">
        <v>202</v>
      </c>
      <c r="AF183" s="97" t="s">
        <v>2629</v>
      </c>
      <c r="AG183" s="97" t="s">
        <v>202</v>
      </c>
      <c r="AH183" s="97" t="s">
        <v>204</v>
      </c>
      <c r="AI183" t="str">
        <f t="shared" si="2"/>
        <v>3000</v>
      </c>
      <c r="AJ183" t="str">
        <f>VLOOKUP(U183,'BU041 3rd Qtr'!M51:N621,2,FALSE)</f>
        <v>FRIES EL</v>
      </c>
      <c r="AK183" t="str">
        <f>VLOOKUP(R183,'chart of accounts'!A:B,2,FALSE)</f>
        <v>Workers Comp - Certificated</v>
      </c>
    </row>
    <row r="184" spans="1:37" x14ac:dyDescent="0.25">
      <c r="A184" s="97">
        <v>2958816</v>
      </c>
      <c r="B184" s="97">
        <v>1940</v>
      </c>
      <c r="C184" s="97">
        <v>2023</v>
      </c>
      <c r="D184" s="97" t="s">
        <v>195</v>
      </c>
      <c r="E184" s="97">
        <v>2023</v>
      </c>
      <c r="F184" s="97" t="s">
        <v>94</v>
      </c>
      <c r="G184" s="97">
        <v>949</v>
      </c>
      <c r="H184" s="97">
        <v>949</v>
      </c>
      <c r="I184" s="97">
        <v>9600322539</v>
      </c>
      <c r="J184" s="97">
        <v>4</v>
      </c>
      <c r="K184" s="98">
        <v>44865</v>
      </c>
      <c r="L184" s="97" t="s">
        <v>196</v>
      </c>
      <c r="M184" s="102">
        <v>375</v>
      </c>
      <c r="N184" s="97">
        <v>201988</v>
      </c>
      <c r="O184" s="97" t="s">
        <v>197</v>
      </c>
      <c r="P184" s="97" t="s">
        <v>97</v>
      </c>
      <c r="Q184" s="97">
        <v>370000</v>
      </c>
      <c r="R184" s="97">
        <v>370101</v>
      </c>
      <c r="S184" s="97" t="s">
        <v>96</v>
      </c>
      <c r="T184" s="97">
        <v>1401401</v>
      </c>
      <c r="U184" s="97">
        <v>1401401</v>
      </c>
      <c r="V184" s="97" t="s">
        <v>199</v>
      </c>
      <c r="W184" s="97" t="s">
        <v>200</v>
      </c>
      <c r="X184" s="97">
        <v>370101</v>
      </c>
      <c r="Y184" s="97" t="s">
        <v>201</v>
      </c>
      <c r="Z184" s="97" t="s">
        <v>202</v>
      </c>
      <c r="AA184" s="98">
        <v>44862</v>
      </c>
      <c r="AB184" s="99">
        <v>0.65530092592593003</v>
      </c>
      <c r="AC184" s="97" t="s">
        <v>202</v>
      </c>
      <c r="AD184" s="97" t="s">
        <v>202</v>
      </c>
      <c r="AE184" s="97" t="s">
        <v>202</v>
      </c>
      <c r="AF184" s="97" t="s">
        <v>2629</v>
      </c>
      <c r="AG184" s="97" t="s">
        <v>202</v>
      </c>
      <c r="AH184" s="97" t="s">
        <v>204</v>
      </c>
      <c r="AI184" t="str">
        <f t="shared" si="2"/>
        <v>3000</v>
      </c>
      <c r="AJ184" t="str">
        <f>VLOOKUP(U184,'BU041 3rd Qtr'!M52:N621,2,FALSE)</f>
        <v>FRIES EL</v>
      </c>
      <c r="AK184" t="str">
        <f>VLOOKUP(R184,'chart of accounts'!A:B,2,FALSE)</f>
        <v>OPEB, Allocated - Certificated</v>
      </c>
    </row>
    <row r="185" spans="1:37" x14ac:dyDescent="0.25">
      <c r="A185" s="97">
        <v>2959049</v>
      </c>
      <c r="B185" s="97">
        <v>3079</v>
      </c>
      <c r="C185" s="97">
        <v>2023</v>
      </c>
      <c r="D185" s="97" t="s">
        <v>195</v>
      </c>
      <c r="E185" s="97">
        <v>2023</v>
      </c>
      <c r="F185" s="97" t="s">
        <v>94</v>
      </c>
      <c r="G185" s="97">
        <v>106</v>
      </c>
      <c r="H185" s="97">
        <v>106</v>
      </c>
      <c r="I185" s="97">
        <v>9600322768</v>
      </c>
      <c r="J185" s="97">
        <v>4</v>
      </c>
      <c r="K185" s="98">
        <v>44865</v>
      </c>
      <c r="L185" s="97" t="s">
        <v>196</v>
      </c>
      <c r="M185" s="102">
        <v>1223.26</v>
      </c>
      <c r="N185" s="97">
        <v>201988</v>
      </c>
      <c r="O185" s="97" t="s">
        <v>197</v>
      </c>
      <c r="P185" s="97" t="s">
        <v>97</v>
      </c>
      <c r="Q185" s="97">
        <v>210000</v>
      </c>
      <c r="R185" s="97">
        <v>210001</v>
      </c>
      <c r="S185" s="97" t="s">
        <v>96</v>
      </c>
      <c r="T185" s="97">
        <v>1764401</v>
      </c>
      <c r="U185" s="97">
        <v>1764401</v>
      </c>
      <c r="V185" s="97" t="s">
        <v>199</v>
      </c>
      <c r="W185" s="97" t="s">
        <v>200</v>
      </c>
      <c r="X185" s="97">
        <v>210001</v>
      </c>
      <c r="Y185" s="97" t="s">
        <v>201</v>
      </c>
      <c r="Z185" s="97" t="s">
        <v>202</v>
      </c>
      <c r="AA185" s="98">
        <v>44868</v>
      </c>
      <c r="AB185" s="99">
        <v>0.62064814814814995</v>
      </c>
      <c r="AC185" s="97" t="s">
        <v>202</v>
      </c>
      <c r="AD185" s="97" t="s">
        <v>202</v>
      </c>
      <c r="AE185" s="97" t="s">
        <v>202</v>
      </c>
      <c r="AF185" s="97" t="s">
        <v>2629</v>
      </c>
      <c r="AG185" s="97" t="s">
        <v>202</v>
      </c>
      <c r="AH185" s="97" t="s">
        <v>204</v>
      </c>
      <c r="AI185" t="str">
        <f t="shared" si="2"/>
        <v>2000</v>
      </c>
      <c r="AJ185" t="str">
        <f>VLOOKUP(U185,'BU041 3rd Qtr'!M53:N621,2,FALSE)</f>
        <v>WEST ATHENS EL</v>
      </c>
      <c r="AK185" t="str">
        <f>VLOOKUP(R185,'chart of accounts'!A:B,2,FALSE)</f>
        <v>Instruct Aides Salaries - Regular</v>
      </c>
    </row>
    <row r="186" spans="1:37" x14ac:dyDescent="0.25">
      <c r="A186" s="97">
        <v>2959049</v>
      </c>
      <c r="B186" s="97">
        <v>3083</v>
      </c>
      <c r="C186" s="97">
        <v>2023</v>
      </c>
      <c r="D186" s="97" t="s">
        <v>195</v>
      </c>
      <c r="E186" s="97">
        <v>2023</v>
      </c>
      <c r="F186" s="97" t="s">
        <v>94</v>
      </c>
      <c r="G186" s="97">
        <v>110</v>
      </c>
      <c r="H186" s="97">
        <v>110</v>
      </c>
      <c r="I186" s="97">
        <v>9600322768</v>
      </c>
      <c r="J186" s="97">
        <v>4</v>
      </c>
      <c r="K186" s="98">
        <v>44865</v>
      </c>
      <c r="L186" s="97" t="s">
        <v>196</v>
      </c>
      <c r="M186" s="102">
        <v>310.33999999999997</v>
      </c>
      <c r="N186" s="97">
        <v>201988</v>
      </c>
      <c r="O186" s="97" t="s">
        <v>197</v>
      </c>
      <c r="P186" s="97" t="s">
        <v>97</v>
      </c>
      <c r="Q186" s="97">
        <v>320000</v>
      </c>
      <c r="R186" s="97">
        <v>320201</v>
      </c>
      <c r="S186" s="97" t="s">
        <v>96</v>
      </c>
      <c r="T186" s="97">
        <v>1764401</v>
      </c>
      <c r="U186" s="97">
        <v>1764401</v>
      </c>
      <c r="V186" s="97" t="s">
        <v>199</v>
      </c>
      <c r="W186" s="97" t="s">
        <v>200</v>
      </c>
      <c r="X186" s="97">
        <v>320201</v>
      </c>
      <c r="Y186" s="97" t="s">
        <v>201</v>
      </c>
      <c r="Z186" s="97" t="s">
        <v>202</v>
      </c>
      <c r="AA186" s="98">
        <v>44868</v>
      </c>
      <c r="AB186" s="99">
        <v>0.62064814814814995</v>
      </c>
      <c r="AC186" s="97" t="s">
        <v>202</v>
      </c>
      <c r="AD186" s="97" t="s">
        <v>202</v>
      </c>
      <c r="AE186" s="97" t="s">
        <v>202</v>
      </c>
      <c r="AF186" s="97" t="s">
        <v>2629</v>
      </c>
      <c r="AG186" s="97" t="s">
        <v>202</v>
      </c>
      <c r="AH186" s="97" t="s">
        <v>204</v>
      </c>
      <c r="AI186" t="str">
        <f t="shared" si="2"/>
        <v>3000</v>
      </c>
      <c r="AJ186" t="str">
        <f>VLOOKUP(U186,'BU041 3rd Qtr'!M54:N621,2,FALSE)</f>
        <v>WEST ATHENS EL</v>
      </c>
      <c r="AK186" t="str">
        <f>VLOOKUP(R186,'chart of accounts'!A:B,2,FALSE)</f>
        <v>PERS - Classified</v>
      </c>
    </row>
    <row r="187" spans="1:37" x14ac:dyDescent="0.25">
      <c r="A187" s="97">
        <v>2959049</v>
      </c>
      <c r="B187" s="97">
        <v>3082</v>
      </c>
      <c r="C187" s="97">
        <v>2023</v>
      </c>
      <c r="D187" s="97" t="s">
        <v>195</v>
      </c>
      <c r="E187" s="97">
        <v>2023</v>
      </c>
      <c r="F187" s="97" t="s">
        <v>94</v>
      </c>
      <c r="G187" s="97">
        <v>109</v>
      </c>
      <c r="H187" s="97">
        <v>109</v>
      </c>
      <c r="I187" s="97">
        <v>9600322768</v>
      </c>
      <c r="J187" s="97">
        <v>4</v>
      </c>
      <c r="K187" s="98">
        <v>44865</v>
      </c>
      <c r="L187" s="97" t="s">
        <v>196</v>
      </c>
      <c r="M187" s="102">
        <v>75.84</v>
      </c>
      <c r="N187" s="97">
        <v>201988</v>
      </c>
      <c r="O187" s="97" t="s">
        <v>197</v>
      </c>
      <c r="P187" s="97" t="s">
        <v>97</v>
      </c>
      <c r="Q187" s="97">
        <v>330000</v>
      </c>
      <c r="R187" s="97">
        <v>330201</v>
      </c>
      <c r="S187" s="97" t="s">
        <v>96</v>
      </c>
      <c r="T187" s="97">
        <v>1764401</v>
      </c>
      <c r="U187" s="97">
        <v>1764401</v>
      </c>
      <c r="V187" s="97" t="s">
        <v>199</v>
      </c>
      <c r="W187" s="97" t="s">
        <v>200</v>
      </c>
      <c r="X187" s="97">
        <v>330201</v>
      </c>
      <c r="Y187" s="97" t="s">
        <v>201</v>
      </c>
      <c r="Z187" s="97" t="s">
        <v>202</v>
      </c>
      <c r="AA187" s="98">
        <v>44868</v>
      </c>
      <c r="AB187" s="99">
        <v>0.62064814814814995</v>
      </c>
      <c r="AC187" s="97" t="s">
        <v>202</v>
      </c>
      <c r="AD187" s="97" t="s">
        <v>202</v>
      </c>
      <c r="AE187" s="97" t="s">
        <v>202</v>
      </c>
      <c r="AF187" s="97" t="s">
        <v>2629</v>
      </c>
      <c r="AG187" s="97" t="s">
        <v>202</v>
      </c>
      <c r="AH187" s="97" t="s">
        <v>204</v>
      </c>
      <c r="AI187" t="str">
        <f t="shared" si="2"/>
        <v>3000</v>
      </c>
      <c r="AJ187" t="str">
        <f>VLOOKUP(U187,'BU041 3rd Qtr'!M55:N621,2,FALSE)</f>
        <v>WEST ATHENS EL</v>
      </c>
      <c r="AK187" t="str">
        <f>VLOOKUP(R187,'chart of accounts'!A:B,2,FALSE)</f>
        <v>Social Security-Classified</v>
      </c>
    </row>
    <row r="188" spans="1:37" x14ac:dyDescent="0.25">
      <c r="A188" s="97">
        <v>2959049</v>
      </c>
      <c r="B188" s="97">
        <v>3081</v>
      </c>
      <c r="C188" s="97">
        <v>2023</v>
      </c>
      <c r="D188" s="97" t="s">
        <v>195</v>
      </c>
      <c r="E188" s="97">
        <v>2023</v>
      </c>
      <c r="F188" s="97" t="s">
        <v>94</v>
      </c>
      <c r="G188" s="97">
        <v>108</v>
      </c>
      <c r="H188" s="97">
        <v>108</v>
      </c>
      <c r="I188" s="97">
        <v>9600322768</v>
      </c>
      <c r="J188" s="97">
        <v>4</v>
      </c>
      <c r="K188" s="98">
        <v>44865</v>
      </c>
      <c r="L188" s="97" t="s">
        <v>196</v>
      </c>
      <c r="M188" s="102">
        <v>17.739999999999998</v>
      </c>
      <c r="N188" s="97">
        <v>201988</v>
      </c>
      <c r="O188" s="97" t="s">
        <v>197</v>
      </c>
      <c r="P188" s="97" t="s">
        <v>97</v>
      </c>
      <c r="Q188" s="97">
        <v>330000</v>
      </c>
      <c r="R188" s="97">
        <v>330202</v>
      </c>
      <c r="S188" s="97" t="s">
        <v>96</v>
      </c>
      <c r="T188" s="97">
        <v>1764401</v>
      </c>
      <c r="U188" s="97">
        <v>1764401</v>
      </c>
      <c r="V188" s="97" t="s">
        <v>199</v>
      </c>
      <c r="W188" s="97" t="s">
        <v>200</v>
      </c>
      <c r="X188" s="97">
        <v>330202</v>
      </c>
      <c r="Y188" s="97" t="s">
        <v>201</v>
      </c>
      <c r="Z188" s="97" t="s">
        <v>202</v>
      </c>
      <c r="AA188" s="98">
        <v>44868</v>
      </c>
      <c r="AB188" s="99">
        <v>0.62064814814814995</v>
      </c>
      <c r="AC188" s="97" t="s">
        <v>202</v>
      </c>
      <c r="AD188" s="97" t="s">
        <v>202</v>
      </c>
      <c r="AE188" s="97" t="s">
        <v>202</v>
      </c>
      <c r="AF188" s="97" t="s">
        <v>2629</v>
      </c>
      <c r="AG188" s="97" t="s">
        <v>202</v>
      </c>
      <c r="AH188" s="97" t="s">
        <v>204</v>
      </c>
      <c r="AI188" t="str">
        <f t="shared" si="2"/>
        <v>3000</v>
      </c>
      <c r="AJ188" t="str">
        <f>VLOOKUP(U188,'BU041 3rd Qtr'!M56:N621,2,FALSE)</f>
        <v>WEST ATHENS EL</v>
      </c>
      <c r="AK188" t="str">
        <f>VLOOKUP(R188,'chart of accounts'!A:B,2,FALSE)</f>
        <v>Medicare - Classified</v>
      </c>
    </row>
    <row r="189" spans="1:37" x14ac:dyDescent="0.25">
      <c r="A189" s="97">
        <v>2959049</v>
      </c>
      <c r="B189" s="97">
        <v>3080</v>
      </c>
      <c r="C189" s="97">
        <v>2023</v>
      </c>
      <c r="D189" s="97" t="s">
        <v>195</v>
      </c>
      <c r="E189" s="97">
        <v>2023</v>
      </c>
      <c r="F189" s="97" t="s">
        <v>94</v>
      </c>
      <c r="G189" s="97">
        <v>107</v>
      </c>
      <c r="H189" s="97">
        <v>107</v>
      </c>
      <c r="I189" s="97">
        <v>9600322768</v>
      </c>
      <c r="J189" s="97">
        <v>4</v>
      </c>
      <c r="K189" s="98">
        <v>44865</v>
      </c>
      <c r="L189" s="97" t="s">
        <v>196</v>
      </c>
      <c r="M189" s="102">
        <v>6.12</v>
      </c>
      <c r="N189" s="97">
        <v>201988</v>
      </c>
      <c r="O189" s="97" t="s">
        <v>197</v>
      </c>
      <c r="P189" s="97" t="s">
        <v>97</v>
      </c>
      <c r="Q189" s="97">
        <v>350000</v>
      </c>
      <c r="R189" s="97">
        <v>350201</v>
      </c>
      <c r="S189" s="97" t="s">
        <v>96</v>
      </c>
      <c r="T189" s="97">
        <v>1764401</v>
      </c>
      <c r="U189" s="97">
        <v>1764401</v>
      </c>
      <c r="V189" s="97" t="s">
        <v>199</v>
      </c>
      <c r="W189" s="97" t="s">
        <v>200</v>
      </c>
      <c r="X189" s="97">
        <v>350201</v>
      </c>
      <c r="Y189" s="97" t="s">
        <v>201</v>
      </c>
      <c r="Z189" s="97" t="s">
        <v>202</v>
      </c>
      <c r="AA189" s="98">
        <v>44868</v>
      </c>
      <c r="AB189" s="99">
        <v>0.62064814814814995</v>
      </c>
      <c r="AC189" s="97" t="s">
        <v>202</v>
      </c>
      <c r="AD189" s="97" t="s">
        <v>202</v>
      </c>
      <c r="AE189" s="97" t="s">
        <v>202</v>
      </c>
      <c r="AF189" s="97" t="s">
        <v>2629</v>
      </c>
      <c r="AG189" s="97" t="s">
        <v>202</v>
      </c>
      <c r="AH189" s="97" t="s">
        <v>204</v>
      </c>
      <c r="AI189" t="str">
        <f t="shared" si="2"/>
        <v>3000</v>
      </c>
      <c r="AJ189" t="str">
        <f>VLOOKUP(U189,'BU041 3rd Qtr'!M57:N621,2,FALSE)</f>
        <v>WEST ATHENS EL</v>
      </c>
      <c r="AK189" t="str">
        <f>VLOOKUP(R189,'chart of accounts'!A:B,2,FALSE)</f>
        <v>Unemploy Insur - Classified</v>
      </c>
    </row>
    <row r="190" spans="1:37" x14ac:dyDescent="0.25">
      <c r="A190" s="97">
        <v>2959049</v>
      </c>
      <c r="B190" s="97">
        <v>3160</v>
      </c>
      <c r="C190" s="97">
        <v>2023</v>
      </c>
      <c r="D190" s="97" t="s">
        <v>195</v>
      </c>
      <c r="E190" s="97">
        <v>2023</v>
      </c>
      <c r="F190" s="97" t="s">
        <v>94</v>
      </c>
      <c r="G190" s="97">
        <v>187</v>
      </c>
      <c r="H190" s="97">
        <v>187</v>
      </c>
      <c r="I190" s="97">
        <v>9600322768</v>
      </c>
      <c r="J190" s="97">
        <v>4</v>
      </c>
      <c r="K190" s="98">
        <v>44865</v>
      </c>
      <c r="L190" s="97" t="s">
        <v>196</v>
      </c>
      <c r="M190" s="102">
        <v>32.17</v>
      </c>
      <c r="N190" s="97">
        <v>201988</v>
      </c>
      <c r="O190" s="97" t="s">
        <v>197</v>
      </c>
      <c r="P190" s="97" t="s">
        <v>97</v>
      </c>
      <c r="Q190" s="97">
        <v>360000</v>
      </c>
      <c r="R190" s="97">
        <v>360201</v>
      </c>
      <c r="S190" s="97" t="s">
        <v>96</v>
      </c>
      <c r="T190" s="97">
        <v>1764401</v>
      </c>
      <c r="U190" s="97">
        <v>1764401</v>
      </c>
      <c r="V190" s="97" t="s">
        <v>199</v>
      </c>
      <c r="W190" s="97" t="s">
        <v>200</v>
      </c>
      <c r="X190" s="97">
        <v>360201</v>
      </c>
      <c r="Y190" s="97" t="s">
        <v>201</v>
      </c>
      <c r="Z190" s="97" t="s">
        <v>202</v>
      </c>
      <c r="AA190" s="98">
        <v>44868</v>
      </c>
      <c r="AB190" s="99">
        <v>0.62064814814814995</v>
      </c>
      <c r="AC190" s="97" t="s">
        <v>202</v>
      </c>
      <c r="AD190" s="97" t="s">
        <v>202</v>
      </c>
      <c r="AE190" s="97" t="s">
        <v>202</v>
      </c>
      <c r="AF190" s="97" t="s">
        <v>2629</v>
      </c>
      <c r="AG190" s="97" t="s">
        <v>202</v>
      </c>
      <c r="AH190" s="97" t="s">
        <v>204</v>
      </c>
      <c r="AI190" t="str">
        <f t="shared" si="2"/>
        <v>3000</v>
      </c>
      <c r="AJ190" t="str">
        <f>VLOOKUP(U190,'BU041 3rd Qtr'!M58:N621,2,FALSE)</f>
        <v>WEST ATHENS EL</v>
      </c>
      <c r="AK190" t="str">
        <f>VLOOKUP(R190,'chart of accounts'!A:B,2,FALSE)</f>
        <v>Workers Comp - Classified</v>
      </c>
    </row>
    <row r="191" spans="1:37" x14ac:dyDescent="0.25">
      <c r="A191" s="97">
        <v>2962524</v>
      </c>
      <c r="B191" s="97">
        <v>16444</v>
      </c>
      <c r="C191" s="97">
        <v>2023</v>
      </c>
      <c r="D191" s="97" t="s">
        <v>195</v>
      </c>
      <c r="E191" s="97">
        <v>2023</v>
      </c>
      <c r="F191" s="97" t="s">
        <v>94</v>
      </c>
      <c r="G191" s="97">
        <v>588</v>
      </c>
      <c r="H191" s="97">
        <v>588</v>
      </c>
      <c r="I191" s="97">
        <v>9600323156</v>
      </c>
      <c r="J191" s="97">
        <v>4</v>
      </c>
      <c r="K191" s="98">
        <v>44865</v>
      </c>
      <c r="L191" s="97" t="s">
        <v>196</v>
      </c>
      <c r="M191" s="102">
        <v>2307</v>
      </c>
      <c r="N191" s="97">
        <v>201988</v>
      </c>
      <c r="O191" s="97" t="s">
        <v>197</v>
      </c>
      <c r="P191" s="97" t="s">
        <v>97</v>
      </c>
      <c r="Q191" s="97">
        <v>110000</v>
      </c>
      <c r="R191" s="97">
        <v>110005</v>
      </c>
      <c r="S191" s="97" t="s">
        <v>96</v>
      </c>
      <c r="T191" s="97">
        <v>1401401</v>
      </c>
      <c r="U191" s="97">
        <v>1401401</v>
      </c>
      <c r="V191" s="97" t="s">
        <v>199</v>
      </c>
      <c r="W191" s="97" t="s">
        <v>200</v>
      </c>
      <c r="X191" s="97">
        <v>110005</v>
      </c>
      <c r="Y191" s="97" t="s">
        <v>201</v>
      </c>
      <c r="Z191" s="97" t="s">
        <v>202</v>
      </c>
      <c r="AA191" s="98">
        <v>44869</v>
      </c>
      <c r="AB191" s="99">
        <v>0.36774305555555997</v>
      </c>
      <c r="AC191" s="97" t="s">
        <v>202</v>
      </c>
      <c r="AD191" s="97" t="s">
        <v>202</v>
      </c>
      <c r="AE191" s="97" t="s">
        <v>202</v>
      </c>
      <c r="AF191" s="97" t="s">
        <v>2629</v>
      </c>
      <c r="AG191" s="97" t="s">
        <v>202</v>
      </c>
      <c r="AH191" s="97" t="s">
        <v>204</v>
      </c>
      <c r="AI191" t="str">
        <f t="shared" si="2"/>
        <v>1000</v>
      </c>
      <c r="AJ191" t="str">
        <f>VLOOKUP(U191,'BU041 3rd Qtr'!M59:N621,2,FALSE)</f>
        <v>FRIES EL</v>
      </c>
      <c r="AK191" t="str">
        <f>VLOOKUP(R191,'chart of accounts'!A:B,2,FALSE)</f>
        <v>Teacher Assistant Salaries</v>
      </c>
    </row>
    <row r="192" spans="1:37" x14ac:dyDescent="0.25">
      <c r="A192" s="97">
        <v>2962524</v>
      </c>
      <c r="B192" s="97">
        <v>20253</v>
      </c>
      <c r="C192" s="97">
        <v>2023</v>
      </c>
      <c r="D192" s="97" t="s">
        <v>195</v>
      </c>
      <c r="E192" s="97">
        <v>2023</v>
      </c>
      <c r="F192" s="97" t="s">
        <v>94</v>
      </c>
      <c r="G192" s="97">
        <v>433</v>
      </c>
      <c r="H192" s="97">
        <v>433</v>
      </c>
      <c r="I192" s="97">
        <v>9600323160</v>
      </c>
      <c r="J192" s="97">
        <v>4</v>
      </c>
      <c r="K192" s="98">
        <v>44865</v>
      </c>
      <c r="L192" s="97" t="s">
        <v>196</v>
      </c>
      <c r="M192" s="102">
        <v>1343.48</v>
      </c>
      <c r="N192" s="97">
        <v>201988</v>
      </c>
      <c r="O192" s="97" t="s">
        <v>197</v>
      </c>
      <c r="P192" s="97" t="s">
        <v>97</v>
      </c>
      <c r="Q192" s="97">
        <v>210000</v>
      </c>
      <c r="R192" s="97">
        <v>210001</v>
      </c>
      <c r="S192" s="97" t="s">
        <v>96</v>
      </c>
      <c r="T192" s="97">
        <v>1764401</v>
      </c>
      <c r="U192" s="97">
        <v>1764401</v>
      </c>
      <c r="V192" s="97" t="s">
        <v>199</v>
      </c>
      <c r="W192" s="97" t="s">
        <v>200</v>
      </c>
      <c r="X192" s="97">
        <v>210001</v>
      </c>
      <c r="Y192" s="97" t="s">
        <v>201</v>
      </c>
      <c r="Z192" s="97" t="s">
        <v>202</v>
      </c>
      <c r="AA192" s="98">
        <v>44869</v>
      </c>
      <c r="AB192" s="99">
        <v>0.36774305555555997</v>
      </c>
      <c r="AC192" s="97" t="s">
        <v>202</v>
      </c>
      <c r="AD192" s="97" t="s">
        <v>202</v>
      </c>
      <c r="AE192" s="97" t="s">
        <v>202</v>
      </c>
      <c r="AF192" s="97" t="s">
        <v>2629</v>
      </c>
      <c r="AG192" s="97" t="s">
        <v>202</v>
      </c>
      <c r="AH192" s="97" t="s">
        <v>204</v>
      </c>
      <c r="AI192" t="str">
        <f t="shared" si="2"/>
        <v>2000</v>
      </c>
      <c r="AJ192" t="str">
        <f>VLOOKUP(U192,'BU041 3rd Qtr'!M60:N621,2,FALSE)</f>
        <v>WEST ATHENS EL</v>
      </c>
      <c r="AK192" t="str">
        <f>VLOOKUP(R192,'chart of accounts'!A:B,2,FALSE)</f>
        <v>Instruct Aides Salaries - Regular</v>
      </c>
    </row>
    <row r="193" spans="1:37" x14ac:dyDescent="0.25">
      <c r="A193" s="97">
        <v>2962524</v>
      </c>
      <c r="B193" s="97">
        <v>20210</v>
      </c>
      <c r="C193" s="97">
        <v>2023</v>
      </c>
      <c r="D193" s="97" t="s">
        <v>195</v>
      </c>
      <c r="E193" s="97">
        <v>2023</v>
      </c>
      <c r="F193" s="97" t="s">
        <v>94</v>
      </c>
      <c r="G193" s="97">
        <v>390</v>
      </c>
      <c r="H193" s="97">
        <v>390</v>
      </c>
      <c r="I193" s="97">
        <v>9600323160</v>
      </c>
      <c r="J193" s="97">
        <v>4</v>
      </c>
      <c r="K193" s="98">
        <v>44865</v>
      </c>
      <c r="L193" s="97" t="s">
        <v>196</v>
      </c>
      <c r="M193" s="102">
        <v>340.84</v>
      </c>
      <c r="N193" s="97">
        <v>201988</v>
      </c>
      <c r="O193" s="97" t="s">
        <v>197</v>
      </c>
      <c r="P193" s="97" t="s">
        <v>97</v>
      </c>
      <c r="Q193" s="97">
        <v>320000</v>
      </c>
      <c r="R193" s="97">
        <v>320201</v>
      </c>
      <c r="S193" s="97" t="s">
        <v>96</v>
      </c>
      <c r="T193" s="97">
        <v>1764401</v>
      </c>
      <c r="U193" s="97">
        <v>1764401</v>
      </c>
      <c r="V193" s="97" t="s">
        <v>199</v>
      </c>
      <c r="W193" s="97" t="s">
        <v>200</v>
      </c>
      <c r="X193" s="97">
        <v>320201</v>
      </c>
      <c r="Y193" s="97" t="s">
        <v>201</v>
      </c>
      <c r="Z193" s="97" t="s">
        <v>202</v>
      </c>
      <c r="AA193" s="98">
        <v>44869</v>
      </c>
      <c r="AB193" s="99">
        <v>0.36774305555555997</v>
      </c>
      <c r="AC193" s="97" t="s">
        <v>202</v>
      </c>
      <c r="AD193" s="97" t="s">
        <v>202</v>
      </c>
      <c r="AE193" s="97" t="s">
        <v>202</v>
      </c>
      <c r="AF193" s="97" t="s">
        <v>2629</v>
      </c>
      <c r="AG193" s="97" t="s">
        <v>202</v>
      </c>
      <c r="AH193" s="97" t="s">
        <v>204</v>
      </c>
      <c r="AI193" t="str">
        <f t="shared" si="2"/>
        <v>3000</v>
      </c>
      <c r="AJ193" t="str">
        <f>VLOOKUP(U193,'BU041 3rd Qtr'!M61:N621,2,FALSE)</f>
        <v>WEST ATHENS EL</v>
      </c>
      <c r="AK193" t="str">
        <f>VLOOKUP(R193,'chart of accounts'!A:B,2,FALSE)</f>
        <v>PERS - Classified</v>
      </c>
    </row>
    <row r="194" spans="1:37" x14ac:dyDescent="0.25">
      <c r="A194" s="97">
        <v>2962524</v>
      </c>
      <c r="B194" s="97">
        <v>15926</v>
      </c>
      <c r="C194" s="97">
        <v>2023</v>
      </c>
      <c r="D194" s="97" t="s">
        <v>195</v>
      </c>
      <c r="E194" s="97">
        <v>2023</v>
      </c>
      <c r="F194" s="97" t="s">
        <v>94</v>
      </c>
      <c r="G194" s="97">
        <v>70</v>
      </c>
      <c r="H194" s="97">
        <v>70</v>
      </c>
      <c r="I194" s="97">
        <v>9600323156</v>
      </c>
      <c r="J194" s="97">
        <v>4</v>
      </c>
      <c r="K194" s="98">
        <v>44865</v>
      </c>
      <c r="L194" s="97" t="s">
        <v>196</v>
      </c>
      <c r="M194" s="102">
        <v>86.51</v>
      </c>
      <c r="N194" s="97">
        <v>201988</v>
      </c>
      <c r="O194" s="97" t="s">
        <v>197</v>
      </c>
      <c r="P194" s="97" t="s">
        <v>97</v>
      </c>
      <c r="Q194" s="97">
        <v>330000</v>
      </c>
      <c r="R194" s="97">
        <v>330103</v>
      </c>
      <c r="S194" s="97" t="s">
        <v>96</v>
      </c>
      <c r="T194" s="97">
        <v>1401401</v>
      </c>
      <c r="U194" s="97">
        <v>1401401</v>
      </c>
      <c r="V194" s="97" t="s">
        <v>199</v>
      </c>
      <c r="W194" s="97" t="s">
        <v>200</v>
      </c>
      <c r="X194" s="97">
        <v>330103</v>
      </c>
      <c r="Y194" s="97" t="s">
        <v>201</v>
      </c>
      <c r="Z194" s="97" t="s">
        <v>202</v>
      </c>
      <c r="AA194" s="98">
        <v>44869</v>
      </c>
      <c r="AB194" s="99">
        <v>0.36774305555555997</v>
      </c>
      <c r="AC194" s="97" t="s">
        <v>202</v>
      </c>
      <c r="AD194" s="97" t="s">
        <v>202</v>
      </c>
      <c r="AE194" s="97" t="s">
        <v>202</v>
      </c>
      <c r="AF194" s="97" t="s">
        <v>2629</v>
      </c>
      <c r="AG194" s="97" t="s">
        <v>202</v>
      </c>
      <c r="AH194" s="97" t="s">
        <v>204</v>
      </c>
      <c r="AI194" t="str">
        <f t="shared" si="2"/>
        <v>3000</v>
      </c>
      <c r="AJ194" t="str">
        <f>VLOOKUP(U194,'BU041 3rd Qtr'!M62:N621,2,FALSE)</f>
        <v>FRIES EL</v>
      </c>
      <c r="AK194" t="str">
        <f>VLOOKUP(R194,'chart of accounts'!A:B,2,FALSE)</f>
        <v>Retirement In Lieu (PARS)-Cert</v>
      </c>
    </row>
    <row r="195" spans="1:37" x14ac:dyDescent="0.25">
      <c r="A195" s="97">
        <v>2962524</v>
      </c>
      <c r="B195" s="97">
        <v>15927</v>
      </c>
      <c r="C195" s="97">
        <v>2023</v>
      </c>
      <c r="D195" s="97" t="s">
        <v>195</v>
      </c>
      <c r="E195" s="97">
        <v>2023</v>
      </c>
      <c r="F195" s="97" t="s">
        <v>94</v>
      </c>
      <c r="G195" s="97">
        <v>71</v>
      </c>
      <c r="H195" s="97">
        <v>71</v>
      </c>
      <c r="I195" s="97">
        <v>9600323156</v>
      </c>
      <c r="J195" s="97">
        <v>4</v>
      </c>
      <c r="K195" s="98">
        <v>44865</v>
      </c>
      <c r="L195" s="97" t="s">
        <v>196</v>
      </c>
      <c r="M195" s="102">
        <v>32.01</v>
      </c>
      <c r="N195" s="97">
        <v>201988</v>
      </c>
      <c r="O195" s="97" t="s">
        <v>197</v>
      </c>
      <c r="P195" s="97" t="s">
        <v>97</v>
      </c>
      <c r="Q195" s="97">
        <v>330000</v>
      </c>
      <c r="R195" s="97">
        <v>330102</v>
      </c>
      <c r="S195" s="97" t="s">
        <v>96</v>
      </c>
      <c r="T195" s="97">
        <v>1401401</v>
      </c>
      <c r="U195" s="97">
        <v>1401401</v>
      </c>
      <c r="V195" s="97" t="s">
        <v>199</v>
      </c>
      <c r="W195" s="97" t="s">
        <v>200</v>
      </c>
      <c r="X195" s="97">
        <v>330102</v>
      </c>
      <c r="Y195" s="97" t="s">
        <v>201</v>
      </c>
      <c r="Z195" s="97" t="s">
        <v>202</v>
      </c>
      <c r="AA195" s="98">
        <v>44869</v>
      </c>
      <c r="AB195" s="99">
        <v>0.36774305555555997</v>
      </c>
      <c r="AC195" s="97" t="s">
        <v>202</v>
      </c>
      <c r="AD195" s="97" t="s">
        <v>202</v>
      </c>
      <c r="AE195" s="97" t="s">
        <v>202</v>
      </c>
      <c r="AF195" s="97" t="s">
        <v>2629</v>
      </c>
      <c r="AG195" s="97" t="s">
        <v>202</v>
      </c>
      <c r="AH195" s="97" t="s">
        <v>204</v>
      </c>
      <c r="AI195" t="str">
        <f t="shared" si="2"/>
        <v>3000</v>
      </c>
      <c r="AJ195" t="str">
        <f>VLOOKUP(U195,'BU041 3rd Qtr'!M63:N621,2,FALSE)</f>
        <v>FRIES EL</v>
      </c>
      <c r="AK195" t="str">
        <f>VLOOKUP(R195,'chart of accounts'!A:B,2,FALSE)</f>
        <v>Medicare - Certificated</v>
      </c>
    </row>
    <row r="196" spans="1:37" x14ac:dyDescent="0.25">
      <c r="A196" s="97">
        <v>2962524</v>
      </c>
      <c r="B196" s="97">
        <v>20207</v>
      </c>
      <c r="C196" s="97">
        <v>2023</v>
      </c>
      <c r="D196" s="97" t="s">
        <v>195</v>
      </c>
      <c r="E196" s="97">
        <v>2023</v>
      </c>
      <c r="F196" s="97" t="s">
        <v>94</v>
      </c>
      <c r="G196" s="97">
        <v>387</v>
      </c>
      <c r="H196" s="97">
        <v>387</v>
      </c>
      <c r="I196" s="97">
        <v>9600323160</v>
      </c>
      <c r="J196" s="97">
        <v>4</v>
      </c>
      <c r="K196" s="98">
        <v>44865</v>
      </c>
      <c r="L196" s="97" t="s">
        <v>196</v>
      </c>
      <c r="M196" s="102">
        <v>20.38</v>
      </c>
      <c r="N196" s="97">
        <v>201988</v>
      </c>
      <c r="O196" s="97" t="s">
        <v>197</v>
      </c>
      <c r="P196" s="97" t="s">
        <v>97</v>
      </c>
      <c r="Q196" s="97">
        <v>330000</v>
      </c>
      <c r="R196" s="97">
        <v>330202</v>
      </c>
      <c r="S196" s="97" t="s">
        <v>96</v>
      </c>
      <c r="T196" s="97">
        <v>1764401</v>
      </c>
      <c r="U196" s="97">
        <v>1764401</v>
      </c>
      <c r="V196" s="97" t="s">
        <v>199</v>
      </c>
      <c r="W196" s="97" t="s">
        <v>200</v>
      </c>
      <c r="X196" s="97">
        <v>330202</v>
      </c>
      <c r="Y196" s="97" t="s">
        <v>201</v>
      </c>
      <c r="Z196" s="97" t="s">
        <v>202</v>
      </c>
      <c r="AA196" s="98">
        <v>44869</v>
      </c>
      <c r="AB196" s="99">
        <v>0.36774305555555997</v>
      </c>
      <c r="AC196" s="97" t="s">
        <v>202</v>
      </c>
      <c r="AD196" s="97" t="s">
        <v>202</v>
      </c>
      <c r="AE196" s="97" t="s">
        <v>202</v>
      </c>
      <c r="AF196" s="97" t="s">
        <v>2629</v>
      </c>
      <c r="AG196" s="97" t="s">
        <v>202</v>
      </c>
      <c r="AH196" s="97" t="s">
        <v>204</v>
      </c>
      <c r="AI196" t="str">
        <f t="shared" ref="AI196:AI259" si="3">LEFT(R196,1)&amp;"000"</f>
        <v>3000</v>
      </c>
      <c r="AJ196" t="str">
        <f>VLOOKUP(U196,'BU041 3rd Qtr'!M64:N621,2,FALSE)</f>
        <v>WEST ATHENS EL</v>
      </c>
      <c r="AK196" t="str">
        <f>VLOOKUP(R196,'chart of accounts'!A:B,2,FALSE)</f>
        <v>Medicare - Classified</v>
      </c>
    </row>
    <row r="197" spans="1:37" x14ac:dyDescent="0.25">
      <c r="A197" s="97">
        <v>2962524</v>
      </c>
      <c r="B197" s="97">
        <v>20208</v>
      </c>
      <c r="C197" s="97">
        <v>2023</v>
      </c>
      <c r="D197" s="97" t="s">
        <v>195</v>
      </c>
      <c r="E197" s="97">
        <v>2023</v>
      </c>
      <c r="F197" s="97" t="s">
        <v>94</v>
      </c>
      <c r="G197" s="97">
        <v>388</v>
      </c>
      <c r="H197" s="97">
        <v>388</v>
      </c>
      <c r="I197" s="97">
        <v>9600323160</v>
      </c>
      <c r="J197" s="97">
        <v>4</v>
      </c>
      <c r="K197" s="98">
        <v>44865</v>
      </c>
      <c r="L197" s="97" t="s">
        <v>196</v>
      </c>
      <c r="M197" s="102">
        <v>70.709999999999994</v>
      </c>
      <c r="N197" s="97">
        <v>201988</v>
      </c>
      <c r="O197" s="97" t="s">
        <v>197</v>
      </c>
      <c r="P197" s="97" t="s">
        <v>97</v>
      </c>
      <c r="Q197" s="97">
        <v>330000</v>
      </c>
      <c r="R197" s="97">
        <v>330201</v>
      </c>
      <c r="S197" s="97" t="s">
        <v>96</v>
      </c>
      <c r="T197" s="97">
        <v>1764401</v>
      </c>
      <c r="U197" s="97">
        <v>1764401</v>
      </c>
      <c r="V197" s="97" t="s">
        <v>199</v>
      </c>
      <c r="W197" s="97" t="s">
        <v>200</v>
      </c>
      <c r="X197" s="97">
        <v>330201</v>
      </c>
      <c r="Y197" s="97" t="s">
        <v>201</v>
      </c>
      <c r="Z197" s="97" t="s">
        <v>202</v>
      </c>
      <c r="AA197" s="98">
        <v>44869</v>
      </c>
      <c r="AB197" s="99">
        <v>0.36774305555555997</v>
      </c>
      <c r="AC197" s="97" t="s">
        <v>202</v>
      </c>
      <c r="AD197" s="97" t="s">
        <v>202</v>
      </c>
      <c r="AE197" s="97" t="s">
        <v>202</v>
      </c>
      <c r="AF197" s="97" t="s">
        <v>2629</v>
      </c>
      <c r="AG197" s="97" t="s">
        <v>202</v>
      </c>
      <c r="AH197" s="97" t="s">
        <v>204</v>
      </c>
      <c r="AI197" t="str">
        <f t="shared" si="3"/>
        <v>3000</v>
      </c>
      <c r="AJ197" t="str">
        <f>VLOOKUP(U197,'BU041 3rd Qtr'!M65:N621,2,FALSE)</f>
        <v>WEST ATHENS EL</v>
      </c>
      <c r="AK197" t="str">
        <f>VLOOKUP(R197,'chart of accounts'!A:B,2,FALSE)</f>
        <v>Social Security-Classified</v>
      </c>
    </row>
    <row r="198" spans="1:37" x14ac:dyDescent="0.25">
      <c r="A198" s="97">
        <v>2962524</v>
      </c>
      <c r="B198" s="97">
        <v>20206</v>
      </c>
      <c r="C198" s="97">
        <v>2023</v>
      </c>
      <c r="D198" s="97" t="s">
        <v>195</v>
      </c>
      <c r="E198" s="97">
        <v>2023</v>
      </c>
      <c r="F198" s="97" t="s">
        <v>94</v>
      </c>
      <c r="G198" s="97">
        <v>386</v>
      </c>
      <c r="H198" s="97">
        <v>386</v>
      </c>
      <c r="I198" s="97">
        <v>9600323160</v>
      </c>
      <c r="J198" s="97">
        <v>4</v>
      </c>
      <c r="K198" s="98">
        <v>44865</v>
      </c>
      <c r="L198" s="97" t="s">
        <v>196</v>
      </c>
      <c r="M198" s="102">
        <v>7.03</v>
      </c>
      <c r="N198" s="97">
        <v>201988</v>
      </c>
      <c r="O198" s="97" t="s">
        <v>197</v>
      </c>
      <c r="P198" s="97" t="s">
        <v>97</v>
      </c>
      <c r="Q198" s="97">
        <v>350000</v>
      </c>
      <c r="R198" s="97">
        <v>350201</v>
      </c>
      <c r="S198" s="97" t="s">
        <v>96</v>
      </c>
      <c r="T198" s="97">
        <v>1764401</v>
      </c>
      <c r="U198" s="97">
        <v>1764401</v>
      </c>
      <c r="V198" s="97" t="s">
        <v>199</v>
      </c>
      <c r="W198" s="97" t="s">
        <v>200</v>
      </c>
      <c r="X198" s="97">
        <v>350201</v>
      </c>
      <c r="Y198" s="97" t="s">
        <v>201</v>
      </c>
      <c r="Z198" s="97" t="s">
        <v>202</v>
      </c>
      <c r="AA198" s="98">
        <v>44869</v>
      </c>
      <c r="AB198" s="99">
        <v>0.36774305555555997</v>
      </c>
      <c r="AC198" s="97" t="s">
        <v>202</v>
      </c>
      <c r="AD198" s="97" t="s">
        <v>202</v>
      </c>
      <c r="AE198" s="97" t="s">
        <v>202</v>
      </c>
      <c r="AF198" s="97" t="s">
        <v>2629</v>
      </c>
      <c r="AG198" s="97" t="s">
        <v>202</v>
      </c>
      <c r="AH198" s="97" t="s">
        <v>204</v>
      </c>
      <c r="AI198" t="str">
        <f t="shared" si="3"/>
        <v>3000</v>
      </c>
      <c r="AJ198" t="str">
        <f>VLOOKUP(U198,'BU041 3rd Qtr'!M66:N621,2,FALSE)</f>
        <v>WEST ATHENS EL</v>
      </c>
      <c r="AK198" t="str">
        <f>VLOOKUP(R198,'chart of accounts'!A:B,2,FALSE)</f>
        <v>Unemploy Insur - Classified</v>
      </c>
    </row>
    <row r="199" spans="1:37" x14ac:dyDescent="0.25">
      <c r="A199" s="97">
        <v>2962524</v>
      </c>
      <c r="B199" s="97">
        <v>15931</v>
      </c>
      <c r="C199" s="97">
        <v>2023</v>
      </c>
      <c r="D199" s="97" t="s">
        <v>195</v>
      </c>
      <c r="E199" s="97">
        <v>2023</v>
      </c>
      <c r="F199" s="97" t="s">
        <v>94</v>
      </c>
      <c r="G199" s="97">
        <v>75</v>
      </c>
      <c r="H199" s="97">
        <v>75</v>
      </c>
      <c r="I199" s="97">
        <v>9600323156</v>
      </c>
      <c r="J199" s="97">
        <v>4</v>
      </c>
      <c r="K199" s="98">
        <v>44865</v>
      </c>
      <c r="L199" s="97" t="s">
        <v>196</v>
      </c>
      <c r="M199" s="102">
        <v>11.03</v>
      </c>
      <c r="N199" s="97">
        <v>201988</v>
      </c>
      <c r="O199" s="97" t="s">
        <v>197</v>
      </c>
      <c r="P199" s="97" t="s">
        <v>97</v>
      </c>
      <c r="Q199" s="97">
        <v>350000</v>
      </c>
      <c r="R199" s="97">
        <v>350101</v>
      </c>
      <c r="S199" s="97" t="s">
        <v>96</v>
      </c>
      <c r="T199" s="97">
        <v>1401401</v>
      </c>
      <c r="U199" s="97">
        <v>1401401</v>
      </c>
      <c r="V199" s="97" t="s">
        <v>199</v>
      </c>
      <c r="W199" s="97" t="s">
        <v>200</v>
      </c>
      <c r="X199" s="97">
        <v>350101</v>
      </c>
      <c r="Y199" s="97" t="s">
        <v>201</v>
      </c>
      <c r="Z199" s="97" t="s">
        <v>202</v>
      </c>
      <c r="AA199" s="98">
        <v>44869</v>
      </c>
      <c r="AB199" s="99">
        <v>0.36774305555555997</v>
      </c>
      <c r="AC199" s="97" t="s">
        <v>202</v>
      </c>
      <c r="AD199" s="97" t="s">
        <v>202</v>
      </c>
      <c r="AE199" s="97" t="s">
        <v>202</v>
      </c>
      <c r="AF199" s="97" t="s">
        <v>2629</v>
      </c>
      <c r="AG199" s="97" t="s">
        <v>202</v>
      </c>
      <c r="AH199" s="97" t="s">
        <v>204</v>
      </c>
      <c r="AI199" t="str">
        <f t="shared" si="3"/>
        <v>3000</v>
      </c>
      <c r="AJ199" t="str">
        <f>VLOOKUP(U199,'BU041 3rd Qtr'!M67:N621,2,FALSE)</f>
        <v>FRIES EL</v>
      </c>
      <c r="AK199" t="str">
        <f>VLOOKUP(R199,'chart of accounts'!A:B,2,FALSE)</f>
        <v>Unemploy Insur - Certificated</v>
      </c>
    </row>
    <row r="200" spans="1:37" x14ac:dyDescent="0.25">
      <c r="A200" s="97">
        <v>2962524</v>
      </c>
      <c r="B200" s="97">
        <v>15930</v>
      </c>
      <c r="C200" s="97">
        <v>2023</v>
      </c>
      <c r="D200" s="97" t="s">
        <v>195</v>
      </c>
      <c r="E200" s="97">
        <v>2023</v>
      </c>
      <c r="F200" s="97" t="s">
        <v>94</v>
      </c>
      <c r="G200" s="97">
        <v>74</v>
      </c>
      <c r="H200" s="97">
        <v>74</v>
      </c>
      <c r="I200" s="97">
        <v>9600323156</v>
      </c>
      <c r="J200" s="97">
        <v>4</v>
      </c>
      <c r="K200" s="98">
        <v>44865</v>
      </c>
      <c r="L200" s="97" t="s">
        <v>196</v>
      </c>
      <c r="M200" s="102">
        <v>60.68</v>
      </c>
      <c r="N200" s="97">
        <v>201988</v>
      </c>
      <c r="O200" s="97" t="s">
        <v>197</v>
      </c>
      <c r="P200" s="97" t="s">
        <v>97</v>
      </c>
      <c r="Q200" s="97">
        <v>360000</v>
      </c>
      <c r="R200" s="97">
        <v>360101</v>
      </c>
      <c r="S200" s="97" t="s">
        <v>96</v>
      </c>
      <c r="T200" s="97">
        <v>1401401</v>
      </c>
      <c r="U200" s="97">
        <v>1401401</v>
      </c>
      <c r="V200" s="97" t="s">
        <v>199</v>
      </c>
      <c r="W200" s="97" t="s">
        <v>200</v>
      </c>
      <c r="X200" s="97">
        <v>360101</v>
      </c>
      <c r="Y200" s="97" t="s">
        <v>201</v>
      </c>
      <c r="Z200" s="97" t="s">
        <v>202</v>
      </c>
      <c r="AA200" s="98">
        <v>44869</v>
      </c>
      <c r="AB200" s="99">
        <v>0.36774305555555997</v>
      </c>
      <c r="AC200" s="97" t="s">
        <v>202</v>
      </c>
      <c r="AD200" s="97" t="s">
        <v>202</v>
      </c>
      <c r="AE200" s="97" t="s">
        <v>202</v>
      </c>
      <c r="AF200" s="97" t="s">
        <v>2629</v>
      </c>
      <c r="AG200" s="97" t="s">
        <v>202</v>
      </c>
      <c r="AH200" s="97" t="s">
        <v>204</v>
      </c>
      <c r="AI200" t="str">
        <f t="shared" si="3"/>
        <v>3000</v>
      </c>
      <c r="AJ200" t="str">
        <f>VLOOKUP(U200,'BU041 3rd Qtr'!M68:N621,2,FALSE)</f>
        <v>FRIES EL</v>
      </c>
      <c r="AK200" t="str">
        <f>VLOOKUP(R200,'chart of accounts'!A:B,2,FALSE)</f>
        <v>Workers Comp - Certificated</v>
      </c>
    </row>
    <row r="201" spans="1:37" x14ac:dyDescent="0.25">
      <c r="A201" s="97">
        <v>2962524</v>
      </c>
      <c r="B201" s="97">
        <v>20252</v>
      </c>
      <c r="C201" s="97">
        <v>2023</v>
      </c>
      <c r="D201" s="97" t="s">
        <v>195</v>
      </c>
      <c r="E201" s="97">
        <v>2023</v>
      </c>
      <c r="F201" s="97" t="s">
        <v>94</v>
      </c>
      <c r="G201" s="97">
        <v>432</v>
      </c>
      <c r="H201" s="97">
        <v>432</v>
      </c>
      <c r="I201" s="97">
        <v>9600323160</v>
      </c>
      <c r="J201" s="97">
        <v>4</v>
      </c>
      <c r="K201" s="98">
        <v>44865</v>
      </c>
      <c r="L201" s="97" t="s">
        <v>196</v>
      </c>
      <c r="M201" s="102">
        <v>35.33</v>
      </c>
      <c r="N201" s="97">
        <v>201988</v>
      </c>
      <c r="O201" s="97" t="s">
        <v>197</v>
      </c>
      <c r="P201" s="97" t="s">
        <v>97</v>
      </c>
      <c r="Q201" s="97">
        <v>360000</v>
      </c>
      <c r="R201" s="97">
        <v>360201</v>
      </c>
      <c r="S201" s="97" t="s">
        <v>96</v>
      </c>
      <c r="T201" s="97">
        <v>1764401</v>
      </c>
      <c r="U201" s="97">
        <v>1764401</v>
      </c>
      <c r="V201" s="97" t="s">
        <v>199</v>
      </c>
      <c r="W201" s="97" t="s">
        <v>200</v>
      </c>
      <c r="X201" s="97">
        <v>360201</v>
      </c>
      <c r="Y201" s="97" t="s">
        <v>201</v>
      </c>
      <c r="Z201" s="97" t="s">
        <v>202</v>
      </c>
      <c r="AA201" s="98">
        <v>44869</v>
      </c>
      <c r="AB201" s="99">
        <v>0.36774305555555997</v>
      </c>
      <c r="AC201" s="97" t="s">
        <v>202</v>
      </c>
      <c r="AD201" s="97" t="s">
        <v>202</v>
      </c>
      <c r="AE201" s="97" t="s">
        <v>202</v>
      </c>
      <c r="AF201" s="97" t="s">
        <v>2629</v>
      </c>
      <c r="AG201" s="97" t="s">
        <v>202</v>
      </c>
      <c r="AH201" s="97" t="s">
        <v>204</v>
      </c>
      <c r="AI201" t="str">
        <f t="shared" si="3"/>
        <v>3000</v>
      </c>
      <c r="AJ201" t="str">
        <f>VLOOKUP(U201,'BU041 3rd Qtr'!M69:N621,2,FALSE)</f>
        <v>WEST ATHENS EL</v>
      </c>
      <c r="AK201" t="str">
        <f>VLOOKUP(R201,'chart of accounts'!A:B,2,FALSE)</f>
        <v>Workers Comp - Classified</v>
      </c>
    </row>
    <row r="202" spans="1:37" x14ac:dyDescent="0.25">
      <c r="A202" s="97">
        <v>8003547233</v>
      </c>
      <c r="B202" s="97">
        <v>12</v>
      </c>
      <c r="C202" s="97">
        <v>2023</v>
      </c>
      <c r="D202" s="97" t="s">
        <v>195</v>
      </c>
      <c r="E202" s="97">
        <v>2023</v>
      </c>
      <c r="F202" s="97" t="s">
        <v>94</v>
      </c>
      <c r="G202" s="97">
        <v>12</v>
      </c>
      <c r="H202" s="97">
        <v>12</v>
      </c>
      <c r="I202" s="97">
        <v>8003547233</v>
      </c>
      <c r="J202" s="97">
        <v>4</v>
      </c>
      <c r="K202" s="98">
        <v>44865</v>
      </c>
      <c r="L202" s="97">
        <v>99</v>
      </c>
      <c r="M202" s="102">
        <v>217.69</v>
      </c>
      <c r="N202" s="97">
        <v>201988</v>
      </c>
      <c r="O202" s="97" t="s">
        <v>197</v>
      </c>
      <c r="P202" s="97" t="s">
        <v>97</v>
      </c>
      <c r="Q202" s="97">
        <v>730000</v>
      </c>
      <c r="R202" s="97">
        <v>731001</v>
      </c>
      <c r="S202" s="97" t="s">
        <v>211</v>
      </c>
      <c r="T202" s="97">
        <v>1395901</v>
      </c>
      <c r="U202" s="97">
        <v>1395901</v>
      </c>
      <c r="V202" s="97" t="s">
        <v>212</v>
      </c>
      <c r="W202" s="97" t="s">
        <v>213</v>
      </c>
      <c r="X202" s="97">
        <v>731001</v>
      </c>
      <c r="Y202" s="97" t="s">
        <v>201</v>
      </c>
      <c r="Z202" s="97" t="s">
        <v>2630</v>
      </c>
      <c r="AA202" s="98">
        <v>44879</v>
      </c>
      <c r="AB202" s="99">
        <v>0.33438657407407002</v>
      </c>
      <c r="AC202" s="97" t="s">
        <v>202</v>
      </c>
      <c r="AD202" s="97" t="s">
        <v>202</v>
      </c>
      <c r="AE202" s="97" t="s">
        <v>202</v>
      </c>
      <c r="AF202" s="97" t="s">
        <v>215</v>
      </c>
      <c r="AG202" s="97" t="s">
        <v>202</v>
      </c>
      <c r="AH202" s="97" t="s">
        <v>204</v>
      </c>
      <c r="AI202" t="str">
        <f t="shared" si="3"/>
        <v>7000</v>
      </c>
      <c r="AJ202" s="96" t="s">
        <v>2638</v>
      </c>
      <c r="AK202" t="str">
        <f>VLOOKUP(R202,'chart of accounts'!A:B,2,FALSE)</f>
        <v>Indirect Support-General Fund</v>
      </c>
    </row>
    <row r="203" spans="1:37" x14ac:dyDescent="0.25">
      <c r="A203" s="97">
        <v>8003547233</v>
      </c>
      <c r="B203" s="97">
        <v>13</v>
      </c>
      <c r="C203" s="97">
        <v>2023</v>
      </c>
      <c r="D203" s="97" t="s">
        <v>195</v>
      </c>
      <c r="E203" s="97">
        <v>2023</v>
      </c>
      <c r="F203" s="97" t="s">
        <v>94</v>
      </c>
      <c r="G203" s="97">
        <v>13</v>
      </c>
      <c r="H203" s="97">
        <v>13</v>
      </c>
      <c r="I203" s="97">
        <v>8003547233</v>
      </c>
      <c r="J203" s="97">
        <v>4</v>
      </c>
      <c r="K203" s="98">
        <v>44865</v>
      </c>
      <c r="L203" s="97">
        <v>99</v>
      </c>
      <c r="M203" s="102">
        <v>826.78</v>
      </c>
      <c r="N203" s="97">
        <v>201988</v>
      </c>
      <c r="O203" s="97" t="s">
        <v>197</v>
      </c>
      <c r="P203" s="97" t="s">
        <v>97</v>
      </c>
      <c r="Q203" s="97">
        <v>730000</v>
      </c>
      <c r="R203" s="97">
        <v>731001</v>
      </c>
      <c r="S203" s="97" t="s">
        <v>211</v>
      </c>
      <c r="T203" s="97">
        <v>1401401</v>
      </c>
      <c r="U203" s="97">
        <v>1401401</v>
      </c>
      <c r="V203" s="97" t="s">
        <v>212</v>
      </c>
      <c r="W203" s="97" t="s">
        <v>213</v>
      </c>
      <c r="X203" s="97">
        <v>731001</v>
      </c>
      <c r="Y203" s="97" t="s">
        <v>201</v>
      </c>
      <c r="Z203" s="97" t="s">
        <v>2630</v>
      </c>
      <c r="AA203" s="98">
        <v>44879</v>
      </c>
      <c r="AB203" s="99">
        <v>0.33438657407407002</v>
      </c>
      <c r="AC203" s="97" t="s">
        <v>202</v>
      </c>
      <c r="AD203" s="97" t="s">
        <v>202</v>
      </c>
      <c r="AE203" s="97" t="s">
        <v>202</v>
      </c>
      <c r="AF203" s="97" t="s">
        <v>215</v>
      </c>
      <c r="AG203" s="97" t="s">
        <v>202</v>
      </c>
      <c r="AH203" s="97" t="s">
        <v>204</v>
      </c>
      <c r="AI203" t="str">
        <f t="shared" si="3"/>
        <v>7000</v>
      </c>
      <c r="AJ203" t="str">
        <f>VLOOKUP(U203,'BU041 3rd Qtr'!M71:N621,2,FALSE)</f>
        <v>FRIES EL</v>
      </c>
      <c r="AK203" t="str">
        <f>VLOOKUP(R203,'chart of accounts'!A:B,2,FALSE)</f>
        <v>Indirect Support-General Fund</v>
      </c>
    </row>
    <row r="204" spans="1:37" x14ac:dyDescent="0.25">
      <c r="A204" s="97">
        <v>8003547233</v>
      </c>
      <c r="B204" s="97">
        <v>14</v>
      </c>
      <c r="C204" s="97">
        <v>2023</v>
      </c>
      <c r="D204" s="97" t="s">
        <v>195</v>
      </c>
      <c r="E204" s="97">
        <v>2023</v>
      </c>
      <c r="F204" s="97" t="s">
        <v>94</v>
      </c>
      <c r="G204" s="97">
        <v>14</v>
      </c>
      <c r="H204" s="97">
        <v>14</v>
      </c>
      <c r="I204" s="97">
        <v>8003547233</v>
      </c>
      <c r="J204" s="97">
        <v>4</v>
      </c>
      <c r="K204" s="98">
        <v>44865</v>
      </c>
      <c r="L204" s="97">
        <v>99</v>
      </c>
      <c r="M204" s="102">
        <v>58.03</v>
      </c>
      <c r="N204" s="97">
        <v>201988</v>
      </c>
      <c r="O204" s="97" t="s">
        <v>197</v>
      </c>
      <c r="P204" s="97" t="s">
        <v>97</v>
      </c>
      <c r="Q204" s="97">
        <v>730000</v>
      </c>
      <c r="R204" s="97">
        <v>731001</v>
      </c>
      <c r="S204" s="97" t="s">
        <v>211</v>
      </c>
      <c r="T204" s="97">
        <v>1465801</v>
      </c>
      <c r="U204" s="97">
        <v>1465801</v>
      </c>
      <c r="V204" s="97" t="s">
        <v>212</v>
      </c>
      <c r="W204" s="97" t="s">
        <v>213</v>
      </c>
      <c r="X204" s="97">
        <v>731001</v>
      </c>
      <c r="Y204" s="97" t="s">
        <v>201</v>
      </c>
      <c r="Z204" s="97" t="s">
        <v>2630</v>
      </c>
      <c r="AA204" s="98">
        <v>44879</v>
      </c>
      <c r="AB204" s="99">
        <v>0.33438657407407002</v>
      </c>
      <c r="AC204" s="97" t="s">
        <v>202</v>
      </c>
      <c r="AD204" s="97" t="s">
        <v>202</v>
      </c>
      <c r="AE204" s="97" t="s">
        <v>202</v>
      </c>
      <c r="AF204" s="97" t="s">
        <v>215</v>
      </c>
      <c r="AG204" s="97" t="s">
        <v>202</v>
      </c>
      <c r="AH204" s="97" t="s">
        <v>204</v>
      </c>
      <c r="AI204" t="str">
        <f t="shared" si="3"/>
        <v>7000</v>
      </c>
      <c r="AJ204" t="str">
        <f>VLOOKUP(U204,'BU041 3rd Qtr'!M72:N621,2,FALSE)</f>
        <v>YES ACADEMY</v>
      </c>
      <c r="AK204" t="str">
        <f>VLOOKUP(R204,'chart of accounts'!A:B,2,FALSE)</f>
        <v>Indirect Support-General Fund</v>
      </c>
    </row>
    <row r="205" spans="1:37" x14ac:dyDescent="0.25">
      <c r="A205" s="97">
        <v>8003547233</v>
      </c>
      <c r="B205" s="97">
        <v>15</v>
      </c>
      <c r="C205" s="97">
        <v>2023</v>
      </c>
      <c r="D205" s="97" t="s">
        <v>195</v>
      </c>
      <c r="E205" s="97">
        <v>2023</v>
      </c>
      <c r="F205" s="97" t="s">
        <v>94</v>
      </c>
      <c r="G205" s="97">
        <v>15</v>
      </c>
      <c r="H205" s="97">
        <v>15</v>
      </c>
      <c r="I205" s="97">
        <v>8003547233</v>
      </c>
      <c r="J205" s="97">
        <v>4</v>
      </c>
      <c r="K205" s="98">
        <v>44865</v>
      </c>
      <c r="L205" s="97">
        <v>99</v>
      </c>
      <c r="M205" s="102">
        <v>84.87</v>
      </c>
      <c r="N205" s="97">
        <v>201988</v>
      </c>
      <c r="O205" s="97" t="s">
        <v>197</v>
      </c>
      <c r="P205" s="97" t="s">
        <v>97</v>
      </c>
      <c r="Q205" s="97">
        <v>730000</v>
      </c>
      <c r="R205" s="97">
        <v>731001</v>
      </c>
      <c r="S205" s="97" t="s">
        <v>211</v>
      </c>
      <c r="T205" s="97">
        <v>1728801</v>
      </c>
      <c r="U205" s="97">
        <v>1728801</v>
      </c>
      <c r="V205" s="97" t="s">
        <v>212</v>
      </c>
      <c r="W205" s="97" t="s">
        <v>213</v>
      </c>
      <c r="X205" s="97">
        <v>731001</v>
      </c>
      <c r="Y205" s="97" t="s">
        <v>201</v>
      </c>
      <c r="Z205" s="97" t="s">
        <v>2630</v>
      </c>
      <c r="AA205" s="98">
        <v>44879</v>
      </c>
      <c r="AB205" s="99">
        <v>0.33438657407407002</v>
      </c>
      <c r="AC205" s="97" t="s">
        <v>202</v>
      </c>
      <c r="AD205" s="97" t="s">
        <v>202</v>
      </c>
      <c r="AE205" s="97" t="s">
        <v>202</v>
      </c>
      <c r="AF205" s="97" t="s">
        <v>215</v>
      </c>
      <c r="AG205" s="97" t="s">
        <v>202</v>
      </c>
      <c r="AH205" s="97" t="s">
        <v>204</v>
      </c>
      <c r="AI205" t="str">
        <f t="shared" si="3"/>
        <v>7000</v>
      </c>
      <c r="AJ205" t="str">
        <f>VLOOKUP(U205,'BU041 3rd Qtr'!M73:N621,2,FALSE)</f>
        <v>28TH ST EL</v>
      </c>
      <c r="AK205" t="str">
        <f>VLOOKUP(R205,'chart of accounts'!A:B,2,FALSE)</f>
        <v>Indirect Support-General Fund</v>
      </c>
    </row>
    <row r="206" spans="1:37" x14ac:dyDescent="0.25">
      <c r="A206" s="97">
        <v>8003547233</v>
      </c>
      <c r="B206" s="97">
        <v>16</v>
      </c>
      <c r="C206" s="97">
        <v>2023</v>
      </c>
      <c r="D206" s="97" t="s">
        <v>195</v>
      </c>
      <c r="E206" s="97">
        <v>2023</v>
      </c>
      <c r="F206" s="97" t="s">
        <v>94</v>
      </c>
      <c r="G206" s="97">
        <v>16</v>
      </c>
      <c r="H206" s="97">
        <v>16</v>
      </c>
      <c r="I206" s="97">
        <v>8003547233</v>
      </c>
      <c r="J206" s="97">
        <v>4</v>
      </c>
      <c r="K206" s="98">
        <v>44865</v>
      </c>
      <c r="L206" s="97">
        <v>99</v>
      </c>
      <c r="M206" s="102">
        <v>279.23</v>
      </c>
      <c r="N206" s="97">
        <v>201988</v>
      </c>
      <c r="O206" s="97" t="s">
        <v>197</v>
      </c>
      <c r="P206" s="97" t="s">
        <v>97</v>
      </c>
      <c r="Q206" s="97">
        <v>730000</v>
      </c>
      <c r="R206" s="97">
        <v>731001</v>
      </c>
      <c r="S206" s="97" t="s">
        <v>211</v>
      </c>
      <c r="T206" s="97">
        <v>1764401</v>
      </c>
      <c r="U206" s="97">
        <v>1764401</v>
      </c>
      <c r="V206" s="97" t="s">
        <v>212</v>
      </c>
      <c r="W206" s="97" t="s">
        <v>213</v>
      </c>
      <c r="X206" s="97">
        <v>731001</v>
      </c>
      <c r="Y206" s="97" t="s">
        <v>201</v>
      </c>
      <c r="Z206" s="97" t="s">
        <v>2630</v>
      </c>
      <c r="AA206" s="98">
        <v>44879</v>
      </c>
      <c r="AB206" s="99">
        <v>0.33438657407407002</v>
      </c>
      <c r="AC206" s="97" t="s">
        <v>202</v>
      </c>
      <c r="AD206" s="97" t="s">
        <v>202</v>
      </c>
      <c r="AE206" s="97" t="s">
        <v>202</v>
      </c>
      <c r="AF206" s="97" t="s">
        <v>215</v>
      </c>
      <c r="AG206" s="97" t="s">
        <v>202</v>
      </c>
      <c r="AH206" s="97" t="s">
        <v>204</v>
      </c>
      <c r="AI206" t="str">
        <f t="shared" si="3"/>
        <v>7000</v>
      </c>
      <c r="AJ206" t="str">
        <f>VLOOKUP(U206,'BU041 3rd Qtr'!M74:N621,2,FALSE)</f>
        <v>WEST ATHENS EL</v>
      </c>
      <c r="AK206" t="str">
        <f>VLOOKUP(R206,'chart of accounts'!A:B,2,FALSE)</f>
        <v>Indirect Support-General Fund</v>
      </c>
    </row>
    <row r="207" spans="1:37" x14ac:dyDescent="0.25">
      <c r="A207" s="97">
        <v>5003572694</v>
      </c>
      <c r="B207" s="97">
        <v>1</v>
      </c>
      <c r="C207" s="97">
        <v>2023</v>
      </c>
      <c r="D207" s="97" t="s">
        <v>195</v>
      </c>
      <c r="E207" s="97">
        <v>2023</v>
      </c>
      <c r="F207" s="97" t="s">
        <v>94</v>
      </c>
      <c r="G207" s="97">
        <v>1</v>
      </c>
      <c r="H207" s="97">
        <v>1</v>
      </c>
      <c r="I207" s="97">
        <v>6101984491</v>
      </c>
      <c r="J207" s="97">
        <v>5</v>
      </c>
      <c r="K207" s="98">
        <v>44868</v>
      </c>
      <c r="L207" s="97">
        <v>99</v>
      </c>
      <c r="M207" s="102">
        <v>14607.3</v>
      </c>
      <c r="N207" s="97">
        <v>201988</v>
      </c>
      <c r="O207" s="97" t="s">
        <v>197</v>
      </c>
      <c r="P207" s="97" t="s">
        <v>97</v>
      </c>
      <c r="Q207" s="97">
        <v>430000</v>
      </c>
      <c r="R207" s="97">
        <v>430010</v>
      </c>
      <c r="S207" s="97" t="s">
        <v>96</v>
      </c>
      <c r="T207" s="97">
        <v>1764401</v>
      </c>
      <c r="U207" s="97">
        <v>1764401</v>
      </c>
      <c r="V207" s="97" t="s">
        <v>217</v>
      </c>
      <c r="W207" s="97" t="s">
        <v>218</v>
      </c>
      <c r="X207" s="97">
        <v>430010</v>
      </c>
      <c r="Y207" s="97" t="s">
        <v>201</v>
      </c>
      <c r="Z207" s="97" t="s">
        <v>202</v>
      </c>
      <c r="AA207" s="98">
        <v>44868</v>
      </c>
      <c r="AB207" s="99">
        <v>0.36206018518519001</v>
      </c>
      <c r="AC207" s="97" t="s">
        <v>202</v>
      </c>
      <c r="AD207" s="97" t="s">
        <v>202</v>
      </c>
      <c r="AE207" s="97" t="s">
        <v>202</v>
      </c>
      <c r="AF207" s="97" t="s">
        <v>2631</v>
      </c>
      <c r="AG207" s="97" t="s">
        <v>2632</v>
      </c>
      <c r="AH207" s="97" t="s">
        <v>204</v>
      </c>
      <c r="AI207" t="str">
        <f t="shared" si="3"/>
        <v>4000</v>
      </c>
      <c r="AJ207" t="str">
        <f>VLOOKUP(U207,'BU041 3rd Qtr'!M75:N621,2,FALSE)</f>
        <v>WEST ATHENS EL</v>
      </c>
      <c r="AK207" t="str">
        <f>VLOOKUP(R207,'chart of accounts'!A:B,2,FALSE)</f>
        <v>Instr Material-General Purpose</v>
      </c>
    </row>
    <row r="208" spans="1:37" x14ac:dyDescent="0.25">
      <c r="A208" s="97">
        <v>5003580772</v>
      </c>
      <c r="B208" s="97">
        <v>6</v>
      </c>
      <c r="C208" s="97">
        <v>2023</v>
      </c>
      <c r="D208" s="97" t="s">
        <v>195</v>
      </c>
      <c r="E208" s="97">
        <v>2023</v>
      </c>
      <c r="F208" s="97" t="s">
        <v>94</v>
      </c>
      <c r="G208" s="97">
        <v>11</v>
      </c>
      <c r="H208" s="97">
        <v>11</v>
      </c>
      <c r="I208" s="97">
        <v>6101987343</v>
      </c>
      <c r="J208" s="97">
        <v>5</v>
      </c>
      <c r="K208" s="98">
        <v>44875</v>
      </c>
      <c r="L208" s="97">
        <v>99</v>
      </c>
      <c r="M208" s="102">
        <v>182.32</v>
      </c>
      <c r="N208" s="97">
        <v>201988</v>
      </c>
      <c r="O208" s="97" t="s">
        <v>197</v>
      </c>
      <c r="P208" s="97" t="s">
        <v>97</v>
      </c>
      <c r="Q208" s="97">
        <v>430000</v>
      </c>
      <c r="R208" s="97">
        <v>430010</v>
      </c>
      <c r="S208" s="97" t="s">
        <v>96</v>
      </c>
      <c r="T208" s="97">
        <v>1401401</v>
      </c>
      <c r="U208" s="97">
        <v>1401401</v>
      </c>
      <c r="V208" s="97" t="s">
        <v>217</v>
      </c>
      <c r="W208" s="97" t="s">
        <v>218</v>
      </c>
      <c r="X208" s="97">
        <v>430010</v>
      </c>
      <c r="Y208" s="97" t="s">
        <v>201</v>
      </c>
      <c r="Z208" s="97" t="s">
        <v>202</v>
      </c>
      <c r="AA208" s="98">
        <v>44875</v>
      </c>
      <c r="AB208" s="99">
        <v>0.57903935185184996</v>
      </c>
      <c r="AC208" s="97" t="s">
        <v>202</v>
      </c>
      <c r="AD208" s="97" t="s">
        <v>202</v>
      </c>
      <c r="AE208" s="97" t="s">
        <v>202</v>
      </c>
      <c r="AF208" s="97" t="s">
        <v>219</v>
      </c>
      <c r="AG208" s="97" t="s">
        <v>2633</v>
      </c>
      <c r="AH208" s="97" t="s">
        <v>204</v>
      </c>
      <c r="AI208" t="str">
        <f t="shared" si="3"/>
        <v>4000</v>
      </c>
      <c r="AJ208" t="str">
        <f>VLOOKUP(U208,'BU041 3rd Qtr'!M76:N621,2,FALSE)</f>
        <v>FRIES EL</v>
      </c>
      <c r="AK208" t="str">
        <f>VLOOKUP(R208,'chart of accounts'!A:B,2,FALSE)</f>
        <v>Instr Material-General Purpose</v>
      </c>
    </row>
    <row r="209" spans="1:37" x14ac:dyDescent="0.25">
      <c r="A209" s="97">
        <v>5003580772</v>
      </c>
      <c r="B209" s="97">
        <v>5</v>
      </c>
      <c r="C209" s="97">
        <v>2023</v>
      </c>
      <c r="D209" s="97" t="s">
        <v>195</v>
      </c>
      <c r="E209" s="97">
        <v>2023</v>
      </c>
      <c r="F209" s="97" t="s">
        <v>94</v>
      </c>
      <c r="G209" s="97">
        <v>9</v>
      </c>
      <c r="H209" s="97">
        <v>9</v>
      </c>
      <c r="I209" s="97">
        <v>6101987343</v>
      </c>
      <c r="J209" s="97">
        <v>5</v>
      </c>
      <c r="K209" s="98">
        <v>44875</v>
      </c>
      <c r="L209" s="97">
        <v>99</v>
      </c>
      <c r="M209" s="102">
        <v>482.9</v>
      </c>
      <c r="N209" s="97">
        <v>201988</v>
      </c>
      <c r="O209" s="97" t="s">
        <v>197</v>
      </c>
      <c r="P209" s="97" t="s">
        <v>97</v>
      </c>
      <c r="Q209" s="97">
        <v>430000</v>
      </c>
      <c r="R209" s="97">
        <v>430010</v>
      </c>
      <c r="S209" s="97" t="s">
        <v>96</v>
      </c>
      <c r="T209" s="97">
        <v>1401401</v>
      </c>
      <c r="U209" s="97">
        <v>1401401</v>
      </c>
      <c r="V209" s="97" t="s">
        <v>217</v>
      </c>
      <c r="W209" s="97" t="s">
        <v>218</v>
      </c>
      <c r="X209" s="97">
        <v>430010</v>
      </c>
      <c r="Y209" s="97" t="s">
        <v>201</v>
      </c>
      <c r="Z209" s="97" t="s">
        <v>202</v>
      </c>
      <c r="AA209" s="98">
        <v>44875</v>
      </c>
      <c r="AB209" s="99">
        <v>0.57903935185184996</v>
      </c>
      <c r="AC209" s="97" t="s">
        <v>202</v>
      </c>
      <c r="AD209" s="97" t="s">
        <v>202</v>
      </c>
      <c r="AE209" s="97" t="s">
        <v>202</v>
      </c>
      <c r="AF209" s="97" t="s">
        <v>219</v>
      </c>
      <c r="AG209" s="97" t="s">
        <v>2633</v>
      </c>
      <c r="AH209" s="97" t="s">
        <v>204</v>
      </c>
      <c r="AI209" t="str">
        <f t="shared" si="3"/>
        <v>4000</v>
      </c>
      <c r="AJ209" t="str">
        <f>VLOOKUP(U209,'BU041 3rd Qtr'!M77:N621,2,FALSE)</f>
        <v>FRIES EL</v>
      </c>
      <c r="AK209" t="str">
        <f>VLOOKUP(R209,'chart of accounts'!A:B,2,FALSE)</f>
        <v>Instr Material-General Purpose</v>
      </c>
    </row>
    <row r="210" spans="1:37" x14ac:dyDescent="0.25">
      <c r="A210" s="97">
        <v>5003580772</v>
      </c>
      <c r="B210" s="97">
        <v>4</v>
      </c>
      <c r="C210" s="97">
        <v>2023</v>
      </c>
      <c r="D210" s="97" t="s">
        <v>195</v>
      </c>
      <c r="E210" s="97">
        <v>2023</v>
      </c>
      <c r="F210" s="97" t="s">
        <v>94</v>
      </c>
      <c r="G210" s="97">
        <v>7</v>
      </c>
      <c r="H210" s="97">
        <v>7</v>
      </c>
      <c r="I210" s="97">
        <v>6101987343</v>
      </c>
      <c r="J210" s="97">
        <v>5</v>
      </c>
      <c r="K210" s="98">
        <v>44875</v>
      </c>
      <c r="L210" s="97">
        <v>99</v>
      </c>
      <c r="M210" s="102">
        <v>453.33</v>
      </c>
      <c r="N210" s="97">
        <v>201988</v>
      </c>
      <c r="O210" s="97" t="s">
        <v>197</v>
      </c>
      <c r="P210" s="97" t="s">
        <v>97</v>
      </c>
      <c r="Q210" s="97">
        <v>430000</v>
      </c>
      <c r="R210" s="97">
        <v>430010</v>
      </c>
      <c r="S210" s="97" t="s">
        <v>96</v>
      </c>
      <c r="T210" s="97">
        <v>1401401</v>
      </c>
      <c r="U210" s="97">
        <v>1401401</v>
      </c>
      <c r="V210" s="97" t="s">
        <v>217</v>
      </c>
      <c r="W210" s="97" t="s">
        <v>218</v>
      </c>
      <c r="X210" s="97">
        <v>430010</v>
      </c>
      <c r="Y210" s="97" t="s">
        <v>201</v>
      </c>
      <c r="Z210" s="97" t="s">
        <v>202</v>
      </c>
      <c r="AA210" s="98">
        <v>44875</v>
      </c>
      <c r="AB210" s="99">
        <v>0.57903935185184996</v>
      </c>
      <c r="AC210" s="97" t="s">
        <v>202</v>
      </c>
      <c r="AD210" s="97" t="s">
        <v>202</v>
      </c>
      <c r="AE210" s="97" t="s">
        <v>202</v>
      </c>
      <c r="AF210" s="97" t="s">
        <v>219</v>
      </c>
      <c r="AG210" s="97" t="s">
        <v>2633</v>
      </c>
      <c r="AH210" s="97" t="s">
        <v>204</v>
      </c>
      <c r="AI210" t="str">
        <f t="shared" si="3"/>
        <v>4000</v>
      </c>
      <c r="AJ210" t="str">
        <f>VLOOKUP(U210,'BU041 3rd Qtr'!M78:N621,2,FALSE)</f>
        <v>FRIES EL</v>
      </c>
      <c r="AK210" t="str">
        <f>VLOOKUP(R210,'chart of accounts'!A:B,2,FALSE)</f>
        <v>Instr Material-General Purpose</v>
      </c>
    </row>
    <row r="211" spans="1:37" x14ac:dyDescent="0.25">
      <c r="A211" s="97">
        <v>5003580772</v>
      </c>
      <c r="B211" s="97">
        <v>3</v>
      </c>
      <c r="C211" s="97">
        <v>2023</v>
      </c>
      <c r="D211" s="97" t="s">
        <v>195</v>
      </c>
      <c r="E211" s="97">
        <v>2023</v>
      </c>
      <c r="F211" s="97" t="s">
        <v>94</v>
      </c>
      <c r="G211" s="97">
        <v>5</v>
      </c>
      <c r="H211" s="97">
        <v>5</v>
      </c>
      <c r="I211" s="97">
        <v>6101987343</v>
      </c>
      <c r="J211" s="97">
        <v>5</v>
      </c>
      <c r="K211" s="98">
        <v>44875</v>
      </c>
      <c r="L211" s="97">
        <v>99</v>
      </c>
      <c r="M211" s="102">
        <v>389.82</v>
      </c>
      <c r="N211" s="97">
        <v>201988</v>
      </c>
      <c r="O211" s="97" t="s">
        <v>197</v>
      </c>
      <c r="P211" s="97" t="s">
        <v>97</v>
      </c>
      <c r="Q211" s="97">
        <v>430000</v>
      </c>
      <c r="R211" s="97">
        <v>430010</v>
      </c>
      <c r="S211" s="97" t="s">
        <v>96</v>
      </c>
      <c r="T211" s="97">
        <v>1401401</v>
      </c>
      <c r="U211" s="97">
        <v>1401401</v>
      </c>
      <c r="V211" s="97" t="s">
        <v>217</v>
      </c>
      <c r="W211" s="97" t="s">
        <v>218</v>
      </c>
      <c r="X211" s="97">
        <v>430010</v>
      </c>
      <c r="Y211" s="97" t="s">
        <v>201</v>
      </c>
      <c r="Z211" s="97" t="s">
        <v>202</v>
      </c>
      <c r="AA211" s="98">
        <v>44875</v>
      </c>
      <c r="AB211" s="99">
        <v>0.57903935185184996</v>
      </c>
      <c r="AC211" s="97" t="s">
        <v>202</v>
      </c>
      <c r="AD211" s="97" t="s">
        <v>202</v>
      </c>
      <c r="AE211" s="97" t="s">
        <v>202</v>
      </c>
      <c r="AF211" s="97" t="s">
        <v>219</v>
      </c>
      <c r="AG211" s="97" t="s">
        <v>2633</v>
      </c>
      <c r="AH211" s="97" t="s">
        <v>204</v>
      </c>
      <c r="AI211" t="str">
        <f t="shared" si="3"/>
        <v>4000</v>
      </c>
      <c r="AJ211" t="str">
        <f>VLOOKUP(U211,'BU041 3rd Qtr'!M79:N621,2,FALSE)</f>
        <v>FRIES EL</v>
      </c>
      <c r="AK211" t="str">
        <f>VLOOKUP(R211,'chart of accounts'!A:B,2,FALSE)</f>
        <v>Instr Material-General Purpose</v>
      </c>
    </row>
    <row r="212" spans="1:37" x14ac:dyDescent="0.25">
      <c r="A212" s="97">
        <v>5003580772</v>
      </c>
      <c r="B212" s="97">
        <v>2</v>
      </c>
      <c r="C212" s="97">
        <v>2023</v>
      </c>
      <c r="D212" s="97" t="s">
        <v>195</v>
      </c>
      <c r="E212" s="97">
        <v>2023</v>
      </c>
      <c r="F212" s="97" t="s">
        <v>94</v>
      </c>
      <c r="G212" s="97">
        <v>3</v>
      </c>
      <c r="H212" s="97">
        <v>3</v>
      </c>
      <c r="I212" s="97">
        <v>6101987343</v>
      </c>
      <c r="J212" s="97">
        <v>5</v>
      </c>
      <c r="K212" s="98">
        <v>44875</v>
      </c>
      <c r="L212" s="97">
        <v>99</v>
      </c>
      <c r="M212" s="102">
        <v>487.28</v>
      </c>
      <c r="N212" s="97">
        <v>201988</v>
      </c>
      <c r="O212" s="97" t="s">
        <v>197</v>
      </c>
      <c r="P212" s="97" t="s">
        <v>97</v>
      </c>
      <c r="Q212" s="97">
        <v>430000</v>
      </c>
      <c r="R212" s="97">
        <v>430010</v>
      </c>
      <c r="S212" s="97" t="s">
        <v>96</v>
      </c>
      <c r="T212" s="97">
        <v>1401401</v>
      </c>
      <c r="U212" s="97">
        <v>1401401</v>
      </c>
      <c r="V212" s="97" t="s">
        <v>217</v>
      </c>
      <c r="W212" s="97" t="s">
        <v>218</v>
      </c>
      <c r="X212" s="97">
        <v>430010</v>
      </c>
      <c r="Y212" s="97" t="s">
        <v>201</v>
      </c>
      <c r="Z212" s="97" t="s">
        <v>202</v>
      </c>
      <c r="AA212" s="98">
        <v>44875</v>
      </c>
      <c r="AB212" s="99">
        <v>0.57903935185184996</v>
      </c>
      <c r="AC212" s="97" t="s">
        <v>202</v>
      </c>
      <c r="AD212" s="97" t="s">
        <v>202</v>
      </c>
      <c r="AE212" s="97" t="s">
        <v>202</v>
      </c>
      <c r="AF212" s="97" t="s">
        <v>219</v>
      </c>
      <c r="AG212" s="97" t="s">
        <v>2633</v>
      </c>
      <c r="AH212" s="97" t="s">
        <v>204</v>
      </c>
      <c r="AI212" t="str">
        <f t="shared" si="3"/>
        <v>4000</v>
      </c>
      <c r="AJ212" t="str">
        <f>VLOOKUP(U212,'BU041 3rd Qtr'!M80:N621,2,FALSE)</f>
        <v>FRIES EL</v>
      </c>
      <c r="AK212" t="str">
        <f>VLOOKUP(R212,'chart of accounts'!A:B,2,FALSE)</f>
        <v>Instr Material-General Purpose</v>
      </c>
    </row>
    <row r="213" spans="1:37" x14ac:dyDescent="0.25">
      <c r="A213" s="97">
        <v>5003580772</v>
      </c>
      <c r="B213" s="97">
        <v>1</v>
      </c>
      <c r="C213" s="97">
        <v>2023</v>
      </c>
      <c r="D213" s="97" t="s">
        <v>195</v>
      </c>
      <c r="E213" s="97">
        <v>2023</v>
      </c>
      <c r="F213" s="97" t="s">
        <v>94</v>
      </c>
      <c r="G213" s="97">
        <v>1</v>
      </c>
      <c r="H213" s="97">
        <v>1</v>
      </c>
      <c r="I213" s="97">
        <v>6101987343</v>
      </c>
      <c r="J213" s="97">
        <v>5</v>
      </c>
      <c r="K213" s="98">
        <v>44875</v>
      </c>
      <c r="L213" s="97">
        <v>99</v>
      </c>
      <c r="M213" s="102">
        <v>682.19</v>
      </c>
      <c r="N213" s="97">
        <v>201988</v>
      </c>
      <c r="O213" s="97" t="s">
        <v>197</v>
      </c>
      <c r="P213" s="97" t="s">
        <v>97</v>
      </c>
      <c r="Q213" s="97">
        <v>430000</v>
      </c>
      <c r="R213" s="97">
        <v>430010</v>
      </c>
      <c r="S213" s="97" t="s">
        <v>96</v>
      </c>
      <c r="T213" s="97">
        <v>1401401</v>
      </c>
      <c r="U213" s="97">
        <v>1401401</v>
      </c>
      <c r="V213" s="97" t="s">
        <v>217</v>
      </c>
      <c r="W213" s="97" t="s">
        <v>218</v>
      </c>
      <c r="X213" s="97">
        <v>430010</v>
      </c>
      <c r="Y213" s="97" t="s">
        <v>201</v>
      </c>
      <c r="Z213" s="97" t="s">
        <v>202</v>
      </c>
      <c r="AA213" s="98">
        <v>44875</v>
      </c>
      <c r="AB213" s="99">
        <v>0.57903935185184996</v>
      </c>
      <c r="AC213" s="97" t="s">
        <v>202</v>
      </c>
      <c r="AD213" s="97" t="s">
        <v>202</v>
      </c>
      <c r="AE213" s="97" t="s">
        <v>202</v>
      </c>
      <c r="AF213" s="97" t="s">
        <v>219</v>
      </c>
      <c r="AG213" s="97" t="s">
        <v>2633</v>
      </c>
      <c r="AH213" s="97" t="s">
        <v>204</v>
      </c>
      <c r="AI213" t="str">
        <f t="shared" si="3"/>
        <v>4000</v>
      </c>
      <c r="AJ213" t="str">
        <f>VLOOKUP(U213,'BU041 3rd Qtr'!M81:N621,2,FALSE)</f>
        <v>FRIES EL</v>
      </c>
      <c r="AK213" t="str">
        <f>VLOOKUP(R213,'chart of accounts'!A:B,2,FALSE)</f>
        <v>Instr Material-General Purpose</v>
      </c>
    </row>
    <row r="214" spans="1:37" x14ac:dyDescent="0.25">
      <c r="A214" s="97">
        <v>2964330</v>
      </c>
      <c r="B214" s="97">
        <v>239</v>
      </c>
      <c r="C214" s="97">
        <v>2023</v>
      </c>
      <c r="D214" s="97" t="s">
        <v>195</v>
      </c>
      <c r="E214" s="97">
        <v>2023</v>
      </c>
      <c r="F214" s="97" t="s">
        <v>94</v>
      </c>
      <c r="G214" s="97">
        <v>239</v>
      </c>
      <c r="H214" s="97">
        <v>239</v>
      </c>
      <c r="I214" s="97">
        <v>9600323361</v>
      </c>
      <c r="J214" s="97">
        <v>5</v>
      </c>
      <c r="K214" s="98">
        <v>44879</v>
      </c>
      <c r="L214" s="97" t="s">
        <v>196</v>
      </c>
      <c r="M214" s="102">
        <v>54.23</v>
      </c>
      <c r="N214" s="97">
        <v>201988</v>
      </c>
      <c r="O214" s="97" t="s">
        <v>197</v>
      </c>
      <c r="P214" s="97" t="s">
        <v>97</v>
      </c>
      <c r="Q214" s="97">
        <v>110000</v>
      </c>
      <c r="R214" s="97">
        <v>110004</v>
      </c>
      <c r="S214" s="97" t="s">
        <v>96</v>
      </c>
      <c r="T214" s="97">
        <v>1401401</v>
      </c>
      <c r="U214" s="97">
        <v>1401401</v>
      </c>
      <c r="V214" s="97" t="s">
        <v>199</v>
      </c>
      <c r="W214" s="97" t="s">
        <v>200</v>
      </c>
      <c r="X214" s="97">
        <v>110004</v>
      </c>
      <c r="Y214" s="97" t="s">
        <v>201</v>
      </c>
      <c r="Z214" s="97" t="s">
        <v>202</v>
      </c>
      <c r="AA214" s="98">
        <v>44875</v>
      </c>
      <c r="AB214" s="99">
        <v>0.52863425925926</v>
      </c>
      <c r="AC214" s="97" t="s">
        <v>202</v>
      </c>
      <c r="AD214" s="97" t="s">
        <v>202</v>
      </c>
      <c r="AE214" s="97" t="s">
        <v>202</v>
      </c>
      <c r="AF214" s="97" t="s">
        <v>216</v>
      </c>
      <c r="AG214" s="97" t="s">
        <v>202</v>
      </c>
      <c r="AH214" s="97" t="s">
        <v>204</v>
      </c>
      <c r="AI214" t="str">
        <f t="shared" si="3"/>
        <v>1000</v>
      </c>
      <c r="AJ214" t="str">
        <f>VLOOKUP(U214,'BU041 3rd Qtr'!M82:N621,2,FALSE)</f>
        <v>FRIES EL</v>
      </c>
      <c r="AK214" t="str">
        <f>VLOOKUP(R214,'chart of accounts'!A:B,2,FALSE)</f>
        <v>Teacher Salaries - Supple/Other</v>
      </c>
    </row>
    <row r="215" spans="1:37" x14ac:dyDescent="0.25">
      <c r="A215" s="97">
        <v>2964364</v>
      </c>
      <c r="B215" s="97">
        <v>1827</v>
      </c>
      <c r="C215" s="97">
        <v>2023</v>
      </c>
      <c r="D215" s="97" t="s">
        <v>195</v>
      </c>
      <c r="E215" s="97">
        <v>2023</v>
      </c>
      <c r="F215" s="97" t="s">
        <v>94</v>
      </c>
      <c r="G215" s="97">
        <v>836</v>
      </c>
      <c r="H215" s="97">
        <v>836</v>
      </c>
      <c r="I215" s="97">
        <v>9600323218</v>
      </c>
      <c r="J215" s="97">
        <v>5</v>
      </c>
      <c r="K215" s="98">
        <v>44879</v>
      </c>
      <c r="L215" s="97" t="s">
        <v>196</v>
      </c>
      <c r="M215" s="102">
        <v>151.86000000000001</v>
      </c>
      <c r="N215" s="97">
        <v>201988</v>
      </c>
      <c r="O215" s="97" t="s">
        <v>197</v>
      </c>
      <c r="P215" s="97" t="s">
        <v>97</v>
      </c>
      <c r="Q215" s="97">
        <v>110000</v>
      </c>
      <c r="R215" s="97">
        <v>110004</v>
      </c>
      <c r="S215" s="97" t="s">
        <v>96</v>
      </c>
      <c r="T215" s="97">
        <v>1401401</v>
      </c>
      <c r="U215" s="97">
        <v>1401401</v>
      </c>
      <c r="V215" s="97" t="s">
        <v>199</v>
      </c>
      <c r="W215" s="97" t="s">
        <v>200</v>
      </c>
      <c r="X215" s="97">
        <v>110004</v>
      </c>
      <c r="Y215" s="97" t="s">
        <v>201</v>
      </c>
      <c r="Z215" s="97" t="s">
        <v>202</v>
      </c>
      <c r="AA215" s="98">
        <v>44875</v>
      </c>
      <c r="AB215" s="99">
        <v>0.51521990740740997</v>
      </c>
      <c r="AC215" s="97" t="s">
        <v>202</v>
      </c>
      <c r="AD215" s="97" t="s">
        <v>202</v>
      </c>
      <c r="AE215" s="97" t="s">
        <v>202</v>
      </c>
      <c r="AF215" s="97" t="s">
        <v>216</v>
      </c>
      <c r="AG215" s="97" t="s">
        <v>202</v>
      </c>
      <c r="AH215" s="97" t="s">
        <v>204</v>
      </c>
      <c r="AI215" t="str">
        <f t="shared" si="3"/>
        <v>1000</v>
      </c>
      <c r="AJ215" t="str">
        <f>VLOOKUP(U215,'BU041 3rd Qtr'!M83:N621,2,FALSE)</f>
        <v>FRIES EL</v>
      </c>
      <c r="AK215" t="str">
        <f>VLOOKUP(R215,'chart of accounts'!A:B,2,FALSE)</f>
        <v>Teacher Salaries - Supple/Other</v>
      </c>
    </row>
    <row r="216" spans="1:37" x14ac:dyDescent="0.25">
      <c r="A216" s="97">
        <v>2964365</v>
      </c>
      <c r="B216" s="97">
        <v>740</v>
      </c>
      <c r="C216" s="97">
        <v>2023</v>
      </c>
      <c r="D216" s="97" t="s">
        <v>195</v>
      </c>
      <c r="E216" s="97">
        <v>2023</v>
      </c>
      <c r="F216" s="97" t="s">
        <v>94</v>
      </c>
      <c r="G216" s="97">
        <v>740</v>
      </c>
      <c r="H216" s="97">
        <v>740</v>
      </c>
      <c r="I216" s="97">
        <v>9600323265</v>
      </c>
      <c r="J216" s="97">
        <v>5</v>
      </c>
      <c r="K216" s="98">
        <v>44879</v>
      </c>
      <c r="L216" s="97" t="s">
        <v>196</v>
      </c>
      <c r="M216" s="102">
        <v>76.41</v>
      </c>
      <c r="N216" s="97">
        <v>201988</v>
      </c>
      <c r="O216" s="97" t="s">
        <v>197</v>
      </c>
      <c r="P216" s="97" t="s">
        <v>97</v>
      </c>
      <c r="Q216" s="97">
        <v>110000</v>
      </c>
      <c r="R216" s="97">
        <v>110004</v>
      </c>
      <c r="S216" s="97" t="s">
        <v>96</v>
      </c>
      <c r="T216" s="97">
        <v>1401401</v>
      </c>
      <c r="U216" s="97">
        <v>1401401</v>
      </c>
      <c r="V216" s="97" t="s">
        <v>199</v>
      </c>
      <c r="W216" s="97" t="s">
        <v>200</v>
      </c>
      <c r="X216" s="97">
        <v>110004</v>
      </c>
      <c r="Y216" s="97" t="s">
        <v>201</v>
      </c>
      <c r="Z216" s="97" t="s">
        <v>202</v>
      </c>
      <c r="AA216" s="98">
        <v>44875</v>
      </c>
      <c r="AB216" s="99">
        <v>0.52292824074073996</v>
      </c>
      <c r="AC216" s="97" t="s">
        <v>202</v>
      </c>
      <c r="AD216" s="97" t="s">
        <v>202</v>
      </c>
      <c r="AE216" s="97" t="s">
        <v>202</v>
      </c>
      <c r="AF216" s="97" t="s">
        <v>216</v>
      </c>
      <c r="AG216" s="97" t="s">
        <v>202</v>
      </c>
      <c r="AH216" s="97" t="s">
        <v>204</v>
      </c>
      <c r="AI216" t="str">
        <f t="shared" si="3"/>
        <v>1000</v>
      </c>
      <c r="AJ216" t="str">
        <f>VLOOKUP(U216,'BU041 3rd Qtr'!M84:N621,2,FALSE)</f>
        <v>FRIES EL</v>
      </c>
      <c r="AK216" t="str">
        <f>VLOOKUP(R216,'chart of accounts'!A:B,2,FALSE)</f>
        <v>Teacher Salaries - Supple/Other</v>
      </c>
    </row>
    <row r="217" spans="1:37" x14ac:dyDescent="0.25">
      <c r="A217" s="97">
        <v>2964365</v>
      </c>
      <c r="B217" s="97">
        <v>736</v>
      </c>
      <c r="C217" s="97">
        <v>2023</v>
      </c>
      <c r="D217" s="97" t="s">
        <v>195</v>
      </c>
      <c r="E217" s="97">
        <v>2023</v>
      </c>
      <c r="F217" s="97" t="s">
        <v>94</v>
      </c>
      <c r="G217" s="97">
        <v>736</v>
      </c>
      <c r="H217" s="97">
        <v>736</v>
      </c>
      <c r="I217" s="97">
        <v>9600323265</v>
      </c>
      <c r="J217" s="97">
        <v>5</v>
      </c>
      <c r="K217" s="98">
        <v>44879</v>
      </c>
      <c r="L217" s="97" t="s">
        <v>196</v>
      </c>
      <c r="M217" s="102">
        <v>78.42</v>
      </c>
      <c r="N217" s="97">
        <v>201988</v>
      </c>
      <c r="O217" s="97" t="s">
        <v>197</v>
      </c>
      <c r="P217" s="97" t="s">
        <v>97</v>
      </c>
      <c r="Q217" s="97">
        <v>110000</v>
      </c>
      <c r="R217" s="97">
        <v>110004</v>
      </c>
      <c r="S217" s="97" t="s">
        <v>96</v>
      </c>
      <c r="T217" s="97">
        <v>1401401</v>
      </c>
      <c r="U217" s="97">
        <v>1401401</v>
      </c>
      <c r="V217" s="97" t="s">
        <v>199</v>
      </c>
      <c r="W217" s="97" t="s">
        <v>200</v>
      </c>
      <c r="X217" s="97">
        <v>110004</v>
      </c>
      <c r="Y217" s="97" t="s">
        <v>201</v>
      </c>
      <c r="Z217" s="97" t="s">
        <v>202</v>
      </c>
      <c r="AA217" s="98">
        <v>44875</v>
      </c>
      <c r="AB217" s="99">
        <v>0.52292824074073996</v>
      </c>
      <c r="AC217" s="97" t="s">
        <v>202</v>
      </c>
      <c r="AD217" s="97" t="s">
        <v>202</v>
      </c>
      <c r="AE217" s="97" t="s">
        <v>202</v>
      </c>
      <c r="AF217" s="97" t="s">
        <v>216</v>
      </c>
      <c r="AG217" s="97" t="s">
        <v>202</v>
      </c>
      <c r="AH217" s="97" t="s">
        <v>204</v>
      </c>
      <c r="AI217" t="str">
        <f t="shared" si="3"/>
        <v>1000</v>
      </c>
      <c r="AJ217" t="str">
        <f>VLOOKUP(U217,'BU041 3rd Qtr'!M85:N621,2,FALSE)</f>
        <v>FRIES EL</v>
      </c>
      <c r="AK217" t="str">
        <f>VLOOKUP(R217,'chart of accounts'!A:B,2,FALSE)</f>
        <v>Teacher Salaries - Supple/Other</v>
      </c>
    </row>
    <row r="218" spans="1:37" x14ac:dyDescent="0.25">
      <c r="A218" s="97">
        <v>2964365</v>
      </c>
      <c r="B218" s="97">
        <v>741</v>
      </c>
      <c r="C218" s="97">
        <v>2023</v>
      </c>
      <c r="D218" s="97" t="s">
        <v>195</v>
      </c>
      <c r="E218" s="97">
        <v>2023</v>
      </c>
      <c r="F218" s="97" t="s">
        <v>94</v>
      </c>
      <c r="G218" s="97">
        <v>741</v>
      </c>
      <c r="H218" s="97">
        <v>741</v>
      </c>
      <c r="I218" s="97">
        <v>9600323265</v>
      </c>
      <c r="J218" s="97">
        <v>5</v>
      </c>
      <c r="K218" s="98">
        <v>44879</v>
      </c>
      <c r="L218" s="97" t="s">
        <v>196</v>
      </c>
      <c r="M218" s="102">
        <v>-54.37</v>
      </c>
      <c r="N218" s="97">
        <v>201988</v>
      </c>
      <c r="O218" s="97" t="s">
        <v>197</v>
      </c>
      <c r="P218" s="97" t="s">
        <v>97</v>
      </c>
      <c r="Q218" s="97">
        <v>110000</v>
      </c>
      <c r="R218" s="97">
        <v>110001</v>
      </c>
      <c r="S218" s="97" t="s">
        <v>96</v>
      </c>
      <c r="T218" s="97">
        <v>1401401</v>
      </c>
      <c r="U218" s="97">
        <v>1401401</v>
      </c>
      <c r="V218" s="97" t="s">
        <v>199</v>
      </c>
      <c r="W218" s="97" t="s">
        <v>200</v>
      </c>
      <c r="X218" s="97">
        <v>110001</v>
      </c>
      <c r="Y218" s="97" t="s">
        <v>201</v>
      </c>
      <c r="Z218" s="97" t="s">
        <v>202</v>
      </c>
      <c r="AA218" s="98">
        <v>44875</v>
      </c>
      <c r="AB218" s="99">
        <v>0.52292824074073996</v>
      </c>
      <c r="AC218" s="97" t="s">
        <v>202</v>
      </c>
      <c r="AD218" s="97" t="s">
        <v>202</v>
      </c>
      <c r="AE218" s="97" t="s">
        <v>202</v>
      </c>
      <c r="AF218" s="97" t="s">
        <v>216</v>
      </c>
      <c r="AG218" s="97" t="s">
        <v>202</v>
      </c>
      <c r="AH218" s="97" t="s">
        <v>204</v>
      </c>
      <c r="AI218" t="str">
        <f t="shared" si="3"/>
        <v>1000</v>
      </c>
      <c r="AJ218" t="str">
        <f>VLOOKUP(U218,'BU041 3rd Qtr'!M86:N621,2,FALSE)</f>
        <v>FRIES EL</v>
      </c>
      <c r="AK218" t="str">
        <f>VLOOKUP(R218,'chart of accounts'!A:B,2,FALSE)</f>
        <v>Teacher Salaries - Reg Assignment</v>
      </c>
    </row>
    <row r="219" spans="1:37" x14ac:dyDescent="0.25">
      <c r="A219" s="97">
        <v>2964365</v>
      </c>
      <c r="B219" s="97">
        <v>791</v>
      </c>
      <c r="C219" s="97">
        <v>2023</v>
      </c>
      <c r="D219" s="97" t="s">
        <v>195</v>
      </c>
      <c r="E219" s="97">
        <v>2023</v>
      </c>
      <c r="F219" s="97" t="s">
        <v>94</v>
      </c>
      <c r="G219" s="97">
        <v>791</v>
      </c>
      <c r="H219" s="97">
        <v>791</v>
      </c>
      <c r="I219" s="97">
        <v>9600323265</v>
      </c>
      <c r="J219" s="97">
        <v>5</v>
      </c>
      <c r="K219" s="98">
        <v>44879</v>
      </c>
      <c r="L219" s="97" t="s">
        <v>196</v>
      </c>
      <c r="M219" s="102">
        <v>57.24</v>
      </c>
      <c r="N219" s="97">
        <v>201988</v>
      </c>
      <c r="O219" s="97" t="s">
        <v>197</v>
      </c>
      <c r="P219" s="97" t="s">
        <v>97</v>
      </c>
      <c r="Q219" s="97">
        <v>110000</v>
      </c>
      <c r="R219" s="97">
        <v>110001</v>
      </c>
      <c r="S219" s="97" t="s">
        <v>96</v>
      </c>
      <c r="T219" s="97">
        <v>1401401</v>
      </c>
      <c r="U219" s="97">
        <v>1401401</v>
      </c>
      <c r="V219" s="97" t="s">
        <v>199</v>
      </c>
      <c r="W219" s="97" t="s">
        <v>200</v>
      </c>
      <c r="X219" s="97">
        <v>110001</v>
      </c>
      <c r="Y219" s="97" t="s">
        <v>201</v>
      </c>
      <c r="Z219" s="97" t="s">
        <v>202</v>
      </c>
      <c r="AA219" s="98">
        <v>44875</v>
      </c>
      <c r="AB219" s="99">
        <v>0.52292824074073996</v>
      </c>
      <c r="AC219" s="97" t="s">
        <v>202</v>
      </c>
      <c r="AD219" s="97" t="s">
        <v>202</v>
      </c>
      <c r="AE219" s="97" t="s">
        <v>202</v>
      </c>
      <c r="AF219" s="97" t="s">
        <v>216</v>
      </c>
      <c r="AG219" s="97" t="s">
        <v>202</v>
      </c>
      <c r="AH219" s="97" t="s">
        <v>204</v>
      </c>
      <c r="AI219" t="str">
        <f t="shared" si="3"/>
        <v>1000</v>
      </c>
      <c r="AJ219" t="str">
        <f>VLOOKUP(U219,'BU041 3rd Qtr'!M87:N621,2,FALSE)</f>
        <v>FRIES EL</v>
      </c>
      <c r="AK219" t="str">
        <f>VLOOKUP(R219,'chart of accounts'!A:B,2,FALSE)</f>
        <v>Teacher Salaries - Reg Assignment</v>
      </c>
    </row>
    <row r="220" spans="1:37" x14ac:dyDescent="0.25">
      <c r="A220" s="97">
        <v>2964394</v>
      </c>
      <c r="B220" s="97">
        <v>2743</v>
      </c>
      <c r="C220" s="97">
        <v>2023</v>
      </c>
      <c r="D220" s="97" t="s">
        <v>195</v>
      </c>
      <c r="E220" s="97">
        <v>2023</v>
      </c>
      <c r="F220" s="97" t="s">
        <v>94</v>
      </c>
      <c r="G220" s="97">
        <v>761</v>
      </c>
      <c r="H220" s="97">
        <v>761</v>
      </c>
      <c r="I220" s="97">
        <v>9600323328</v>
      </c>
      <c r="J220" s="97">
        <v>5</v>
      </c>
      <c r="K220" s="98">
        <v>44879</v>
      </c>
      <c r="L220" s="97" t="s">
        <v>196</v>
      </c>
      <c r="M220" s="102">
        <v>-2853.43</v>
      </c>
      <c r="N220" s="97">
        <v>201988</v>
      </c>
      <c r="O220" s="97" t="s">
        <v>197</v>
      </c>
      <c r="P220" s="97" t="s">
        <v>97</v>
      </c>
      <c r="Q220" s="97">
        <v>110000</v>
      </c>
      <c r="R220" s="97">
        <v>110004</v>
      </c>
      <c r="S220" s="97" t="s">
        <v>96</v>
      </c>
      <c r="T220" s="97">
        <v>1478601</v>
      </c>
      <c r="U220" s="97">
        <v>1478601</v>
      </c>
      <c r="V220" s="97" t="s">
        <v>199</v>
      </c>
      <c r="W220" s="97" t="s">
        <v>200</v>
      </c>
      <c r="X220" s="97">
        <v>110004</v>
      </c>
      <c r="Y220" s="97" t="s">
        <v>201</v>
      </c>
      <c r="Z220" s="97" t="s">
        <v>202</v>
      </c>
      <c r="AA220" s="98">
        <v>44875</v>
      </c>
      <c r="AB220" s="99">
        <v>0.52732638888889005</v>
      </c>
      <c r="AC220" s="97" t="s">
        <v>202</v>
      </c>
      <c r="AD220" s="97" t="s">
        <v>202</v>
      </c>
      <c r="AE220" s="97" t="s">
        <v>202</v>
      </c>
      <c r="AF220" s="97" t="s">
        <v>216</v>
      </c>
      <c r="AG220" s="97" t="s">
        <v>202</v>
      </c>
      <c r="AH220" s="97" t="s">
        <v>204</v>
      </c>
      <c r="AI220" t="str">
        <f t="shared" si="3"/>
        <v>1000</v>
      </c>
      <c r="AJ220" t="str">
        <f>VLOOKUP(U220,'BU041 3rd Qtr'!M88:N621,2,FALSE)</f>
        <v>LA SALLE EL</v>
      </c>
      <c r="AK220" t="str">
        <f>VLOOKUP(R220,'chart of accounts'!A:B,2,FALSE)</f>
        <v>Teacher Salaries - Supple/Other</v>
      </c>
    </row>
    <row r="221" spans="1:37" x14ac:dyDescent="0.25">
      <c r="A221" s="97">
        <v>2964394</v>
      </c>
      <c r="B221" s="97">
        <v>2694</v>
      </c>
      <c r="C221" s="97">
        <v>2023</v>
      </c>
      <c r="D221" s="97" t="s">
        <v>195</v>
      </c>
      <c r="E221" s="97">
        <v>2023</v>
      </c>
      <c r="F221" s="97" t="s">
        <v>94</v>
      </c>
      <c r="G221" s="97">
        <v>712</v>
      </c>
      <c r="H221" s="97">
        <v>712</v>
      </c>
      <c r="I221" s="97">
        <v>9600323328</v>
      </c>
      <c r="J221" s="97">
        <v>5</v>
      </c>
      <c r="K221" s="98">
        <v>44879</v>
      </c>
      <c r="L221" s="97" t="s">
        <v>196</v>
      </c>
      <c r="M221" s="102">
        <v>2885.86</v>
      </c>
      <c r="N221" s="97">
        <v>201988</v>
      </c>
      <c r="O221" s="97" t="s">
        <v>197</v>
      </c>
      <c r="P221" s="97" t="s">
        <v>97</v>
      </c>
      <c r="Q221" s="97">
        <v>110000</v>
      </c>
      <c r="R221" s="97">
        <v>110004</v>
      </c>
      <c r="S221" s="97" t="s">
        <v>96</v>
      </c>
      <c r="T221" s="97">
        <v>1478601</v>
      </c>
      <c r="U221" s="97">
        <v>1478601</v>
      </c>
      <c r="V221" s="97" t="s">
        <v>199</v>
      </c>
      <c r="W221" s="97" t="s">
        <v>200</v>
      </c>
      <c r="X221" s="97">
        <v>110004</v>
      </c>
      <c r="Y221" s="97" t="s">
        <v>201</v>
      </c>
      <c r="Z221" s="97" t="s">
        <v>202</v>
      </c>
      <c r="AA221" s="98">
        <v>44875</v>
      </c>
      <c r="AB221" s="99">
        <v>0.52732638888889005</v>
      </c>
      <c r="AC221" s="97" t="s">
        <v>202</v>
      </c>
      <c r="AD221" s="97" t="s">
        <v>202</v>
      </c>
      <c r="AE221" s="97" t="s">
        <v>202</v>
      </c>
      <c r="AF221" s="97" t="s">
        <v>216</v>
      </c>
      <c r="AG221" s="97" t="s">
        <v>202</v>
      </c>
      <c r="AH221" s="97" t="s">
        <v>204</v>
      </c>
      <c r="AI221" t="str">
        <f t="shared" si="3"/>
        <v>1000</v>
      </c>
      <c r="AJ221" t="str">
        <f>VLOOKUP(U221,'BU041 3rd Qtr'!M89:N621,2,FALSE)</f>
        <v>LA SALLE EL</v>
      </c>
      <c r="AK221" t="str">
        <f>VLOOKUP(R221,'chart of accounts'!A:B,2,FALSE)</f>
        <v>Teacher Salaries - Supple/Other</v>
      </c>
    </row>
    <row r="222" spans="1:37" x14ac:dyDescent="0.25">
      <c r="A222" s="97">
        <v>2964402</v>
      </c>
      <c r="B222" s="97">
        <v>89</v>
      </c>
      <c r="C222" s="97">
        <v>2023</v>
      </c>
      <c r="D222" s="97" t="s">
        <v>195</v>
      </c>
      <c r="E222" s="97">
        <v>2023</v>
      </c>
      <c r="F222" s="97" t="s">
        <v>94</v>
      </c>
      <c r="G222" s="97">
        <v>89</v>
      </c>
      <c r="H222" s="97">
        <v>89</v>
      </c>
      <c r="I222" s="97">
        <v>9600323208</v>
      </c>
      <c r="J222" s="97">
        <v>5</v>
      </c>
      <c r="K222" s="98">
        <v>44879</v>
      </c>
      <c r="L222" s="97" t="s">
        <v>196</v>
      </c>
      <c r="M222" s="102">
        <v>229.62</v>
      </c>
      <c r="N222" s="97">
        <v>201988</v>
      </c>
      <c r="O222" s="97" t="s">
        <v>197</v>
      </c>
      <c r="P222" s="97" t="s">
        <v>97</v>
      </c>
      <c r="Q222" s="97">
        <v>110000</v>
      </c>
      <c r="R222" s="97">
        <v>110004</v>
      </c>
      <c r="S222" s="97" t="s">
        <v>96</v>
      </c>
      <c r="T222" s="97">
        <v>1401401</v>
      </c>
      <c r="U222" s="97">
        <v>1401401</v>
      </c>
      <c r="V222" s="97" t="s">
        <v>199</v>
      </c>
      <c r="W222" s="97" t="s">
        <v>200</v>
      </c>
      <c r="X222" s="97">
        <v>110004</v>
      </c>
      <c r="Y222" s="97" t="s">
        <v>201</v>
      </c>
      <c r="Z222" s="97" t="s">
        <v>202</v>
      </c>
      <c r="AA222" s="98">
        <v>44875</v>
      </c>
      <c r="AB222" s="99">
        <v>0.51701388888888999</v>
      </c>
      <c r="AC222" s="97" t="s">
        <v>202</v>
      </c>
      <c r="AD222" s="97" t="s">
        <v>202</v>
      </c>
      <c r="AE222" s="97" t="s">
        <v>202</v>
      </c>
      <c r="AF222" s="97" t="s">
        <v>216</v>
      </c>
      <c r="AG222" s="97" t="s">
        <v>202</v>
      </c>
      <c r="AH222" s="97" t="s">
        <v>204</v>
      </c>
      <c r="AI222" t="str">
        <f t="shared" si="3"/>
        <v>1000</v>
      </c>
      <c r="AJ222" t="str">
        <f>VLOOKUP(U222,'BU041 3rd Qtr'!M90:N621,2,FALSE)</f>
        <v>FRIES EL</v>
      </c>
      <c r="AK222" t="str">
        <f>VLOOKUP(R222,'chart of accounts'!A:B,2,FALSE)</f>
        <v>Teacher Salaries - Supple/Other</v>
      </c>
    </row>
    <row r="223" spans="1:37" x14ac:dyDescent="0.25">
      <c r="A223" s="97">
        <v>2964412</v>
      </c>
      <c r="B223" s="97">
        <v>1527</v>
      </c>
      <c r="C223" s="97">
        <v>2023</v>
      </c>
      <c r="D223" s="97" t="s">
        <v>195</v>
      </c>
      <c r="E223" s="97">
        <v>2023</v>
      </c>
      <c r="F223" s="97" t="s">
        <v>94</v>
      </c>
      <c r="G223" s="97">
        <v>536</v>
      </c>
      <c r="H223" s="97">
        <v>536</v>
      </c>
      <c r="I223" s="97">
        <v>9600323215</v>
      </c>
      <c r="J223" s="97">
        <v>5</v>
      </c>
      <c r="K223" s="98">
        <v>44879</v>
      </c>
      <c r="L223" s="97" t="s">
        <v>196</v>
      </c>
      <c r="M223" s="102">
        <v>79.25</v>
      </c>
      <c r="N223" s="97">
        <v>201988</v>
      </c>
      <c r="O223" s="97" t="s">
        <v>197</v>
      </c>
      <c r="P223" s="97" t="s">
        <v>97</v>
      </c>
      <c r="Q223" s="97">
        <v>110000</v>
      </c>
      <c r="R223" s="97">
        <v>110004</v>
      </c>
      <c r="S223" s="97" t="s">
        <v>96</v>
      </c>
      <c r="T223" s="97">
        <v>1465801</v>
      </c>
      <c r="U223" s="97">
        <v>1465801</v>
      </c>
      <c r="V223" s="97" t="s">
        <v>199</v>
      </c>
      <c r="W223" s="97" t="s">
        <v>200</v>
      </c>
      <c r="X223" s="97">
        <v>110004</v>
      </c>
      <c r="Y223" s="97" t="s">
        <v>201</v>
      </c>
      <c r="Z223" s="97" t="s">
        <v>202</v>
      </c>
      <c r="AA223" s="98">
        <v>44875</v>
      </c>
      <c r="AB223" s="99">
        <v>0.51807870370370002</v>
      </c>
      <c r="AC223" s="97" t="s">
        <v>202</v>
      </c>
      <c r="AD223" s="97" t="s">
        <v>202</v>
      </c>
      <c r="AE223" s="97" t="s">
        <v>202</v>
      </c>
      <c r="AF223" s="97" t="s">
        <v>216</v>
      </c>
      <c r="AG223" s="97" t="s">
        <v>202</v>
      </c>
      <c r="AH223" s="97" t="s">
        <v>204</v>
      </c>
      <c r="AI223" t="str">
        <f t="shared" si="3"/>
        <v>1000</v>
      </c>
      <c r="AJ223" t="str">
        <f>VLOOKUP(U223,'BU041 3rd Qtr'!M91:N621,2,FALSE)</f>
        <v>YES ACADEMY</v>
      </c>
      <c r="AK223" t="str">
        <f>VLOOKUP(R223,'chart of accounts'!A:B,2,FALSE)</f>
        <v>Teacher Salaries - Supple/Other</v>
      </c>
    </row>
    <row r="224" spans="1:37" x14ac:dyDescent="0.25">
      <c r="A224" s="97">
        <v>2964502</v>
      </c>
      <c r="B224" s="97">
        <v>1125</v>
      </c>
      <c r="C224" s="97">
        <v>2023</v>
      </c>
      <c r="D224" s="97" t="s">
        <v>195</v>
      </c>
      <c r="E224" s="97">
        <v>2023</v>
      </c>
      <c r="F224" s="97" t="s">
        <v>94</v>
      </c>
      <c r="G224" s="97">
        <v>134</v>
      </c>
      <c r="H224" s="97">
        <v>134</v>
      </c>
      <c r="I224" s="97">
        <v>9600323412</v>
      </c>
      <c r="J224" s="97">
        <v>5</v>
      </c>
      <c r="K224" s="98">
        <v>44879</v>
      </c>
      <c r="L224" s="97" t="s">
        <v>196</v>
      </c>
      <c r="M224" s="102">
        <v>75.930000000000007</v>
      </c>
      <c r="N224" s="97">
        <v>201988</v>
      </c>
      <c r="O224" s="97" t="s">
        <v>197</v>
      </c>
      <c r="P224" s="97" t="s">
        <v>97</v>
      </c>
      <c r="Q224" s="97">
        <v>110000</v>
      </c>
      <c r="R224" s="97">
        <v>110004</v>
      </c>
      <c r="S224" s="97" t="s">
        <v>96</v>
      </c>
      <c r="T224" s="97">
        <v>1465801</v>
      </c>
      <c r="U224" s="97">
        <v>1465801</v>
      </c>
      <c r="V224" s="97" t="s">
        <v>199</v>
      </c>
      <c r="W224" s="97" t="s">
        <v>200</v>
      </c>
      <c r="X224" s="97">
        <v>110004</v>
      </c>
      <c r="Y224" s="97" t="s">
        <v>201</v>
      </c>
      <c r="Z224" s="97" t="s">
        <v>202</v>
      </c>
      <c r="AA224" s="98">
        <v>44875</v>
      </c>
      <c r="AB224" s="99">
        <v>0.6046412037037</v>
      </c>
      <c r="AC224" s="97" t="s">
        <v>202</v>
      </c>
      <c r="AD224" s="97" t="s">
        <v>202</v>
      </c>
      <c r="AE224" s="97" t="s">
        <v>202</v>
      </c>
      <c r="AF224" s="97" t="s">
        <v>216</v>
      </c>
      <c r="AG224" s="97" t="s">
        <v>202</v>
      </c>
      <c r="AH224" s="97" t="s">
        <v>204</v>
      </c>
      <c r="AI224" t="str">
        <f t="shared" si="3"/>
        <v>1000</v>
      </c>
      <c r="AJ224" t="str">
        <f>VLOOKUP(U224,'BU041 3rd Qtr'!M92:N621,2,FALSE)</f>
        <v>YES ACADEMY</v>
      </c>
      <c r="AK224" t="str">
        <f>VLOOKUP(R224,'chart of accounts'!A:B,2,FALSE)</f>
        <v>Teacher Salaries - Supple/Other</v>
      </c>
    </row>
    <row r="225" spans="1:37" x14ac:dyDescent="0.25">
      <c r="A225" s="97">
        <v>2964502</v>
      </c>
      <c r="B225" s="97">
        <v>167</v>
      </c>
      <c r="C225" s="97">
        <v>2023</v>
      </c>
      <c r="D225" s="97" t="s">
        <v>195</v>
      </c>
      <c r="E225" s="97">
        <v>2023</v>
      </c>
      <c r="F225" s="97" t="s">
        <v>94</v>
      </c>
      <c r="G225" s="97">
        <v>167</v>
      </c>
      <c r="H225" s="97">
        <v>167</v>
      </c>
      <c r="I225" s="97">
        <v>9600323411</v>
      </c>
      <c r="J225" s="97">
        <v>5</v>
      </c>
      <c r="K225" s="98">
        <v>44879</v>
      </c>
      <c r="L225" s="97" t="s">
        <v>196</v>
      </c>
      <c r="M225" s="102">
        <v>64.95</v>
      </c>
      <c r="N225" s="97">
        <v>201988</v>
      </c>
      <c r="O225" s="97" t="s">
        <v>197</v>
      </c>
      <c r="P225" s="97" t="s">
        <v>97</v>
      </c>
      <c r="Q225" s="97">
        <v>130000</v>
      </c>
      <c r="R225" s="97">
        <v>130024</v>
      </c>
      <c r="S225" s="97" t="s">
        <v>175</v>
      </c>
      <c r="T225" s="97">
        <v>1465801</v>
      </c>
      <c r="U225" s="97">
        <v>1465801</v>
      </c>
      <c r="V225" s="97" t="s">
        <v>199</v>
      </c>
      <c r="W225" s="97" t="s">
        <v>200</v>
      </c>
      <c r="X225" s="97">
        <v>130024</v>
      </c>
      <c r="Y225" s="97" t="s">
        <v>201</v>
      </c>
      <c r="Z225" s="97" t="s">
        <v>202</v>
      </c>
      <c r="AA225" s="98">
        <v>44875</v>
      </c>
      <c r="AB225" s="99">
        <v>0.6046412037037</v>
      </c>
      <c r="AC225" s="97" t="s">
        <v>202</v>
      </c>
      <c r="AD225" s="97" t="s">
        <v>202</v>
      </c>
      <c r="AE225" s="97" t="s">
        <v>202</v>
      </c>
      <c r="AF225" s="97" t="s">
        <v>216</v>
      </c>
      <c r="AG225" s="97" t="s">
        <v>202</v>
      </c>
      <c r="AH225" s="97" t="s">
        <v>204</v>
      </c>
      <c r="AI225" t="str">
        <f t="shared" si="3"/>
        <v>1000</v>
      </c>
      <c r="AJ225" t="str">
        <f>VLOOKUP(U225,'BU041 3rd Qtr'!M93:N621,2,FALSE)</f>
        <v>YES ACADEMY</v>
      </c>
      <c r="AK225" t="str">
        <f>VLOOKUP(R225,'chart of accounts'!A:B,2,FALSE)</f>
        <v>Supervisor Salaries-Supple/Oth</v>
      </c>
    </row>
    <row r="226" spans="1:37" x14ac:dyDescent="0.25">
      <c r="A226" s="97">
        <v>2964330</v>
      </c>
      <c r="B226" s="97">
        <v>236</v>
      </c>
      <c r="C226" s="97">
        <v>2023</v>
      </c>
      <c r="D226" s="97" t="s">
        <v>195</v>
      </c>
      <c r="E226" s="97">
        <v>2023</v>
      </c>
      <c r="F226" s="97" t="s">
        <v>94</v>
      </c>
      <c r="G226" s="97">
        <v>236</v>
      </c>
      <c r="H226" s="97">
        <v>236</v>
      </c>
      <c r="I226" s="97">
        <v>9600323361</v>
      </c>
      <c r="J226" s="97">
        <v>5</v>
      </c>
      <c r="K226" s="98">
        <v>44879</v>
      </c>
      <c r="L226" s="97" t="s">
        <v>196</v>
      </c>
      <c r="M226" s="102">
        <v>10.36</v>
      </c>
      <c r="N226" s="97">
        <v>201988</v>
      </c>
      <c r="O226" s="97" t="s">
        <v>197</v>
      </c>
      <c r="P226" s="97" t="s">
        <v>97</v>
      </c>
      <c r="Q226" s="97">
        <v>310000</v>
      </c>
      <c r="R226" s="97">
        <v>310101</v>
      </c>
      <c r="S226" s="97" t="s">
        <v>96</v>
      </c>
      <c r="T226" s="97">
        <v>1401401</v>
      </c>
      <c r="U226" s="97">
        <v>1401401</v>
      </c>
      <c r="V226" s="97" t="s">
        <v>199</v>
      </c>
      <c r="W226" s="97" t="s">
        <v>200</v>
      </c>
      <c r="X226" s="97">
        <v>310101</v>
      </c>
      <c r="Y226" s="97" t="s">
        <v>201</v>
      </c>
      <c r="Z226" s="97" t="s">
        <v>202</v>
      </c>
      <c r="AA226" s="98">
        <v>44875</v>
      </c>
      <c r="AB226" s="99">
        <v>0.52863425925926</v>
      </c>
      <c r="AC226" s="97" t="s">
        <v>202</v>
      </c>
      <c r="AD226" s="97" t="s">
        <v>202</v>
      </c>
      <c r="AE226" s="97" t="s">
        <v>202</v>
      </c>
      <c r="AF226" s="97" t="s">
        <v>216</v>
      </c>
      <c r="AG226" s="97" t="s">
        <v>202</v>
      </c>
      <c r="AH226" s="97" t="s">
        <v>204</v>
      </c>
      <c r="AI226" t="str">
        <f t="shared" si="3"/>
        <v>3000</v>
      </c>
      <c r="AJ226" t="str">
        <f>VLOOKUP(U226,'BU041 3rd Qtr'!M94:N621,2,FALSE)</f>
        <v>FRIES EL</v>
      </c>
      <c r="AK226" t="str">
        <f>VLOOKUP(R226,'chart of accounts'!A:B,2,FALSE)</f>
        <v>STRS - Certificated</v>
      </c>
    </row>
    <row r="227" spans="1:37" x14ac:dyDescent="0.25">
      <c r="A227" s="97">
        <v>2964364</v>
      </c>
      <c r="B227" s="97">
        <v>1766</v>
      </c>
      <c r="C227" s="97">
        <v>2023</v>
      </c>
      <c r="D227" s="97" t="s">
        <v>195</v>
      </c>
      <c r="E227" s="97">
        <v>2023</v>
      </c>
      <c r="F227" s="97" t="s">
        <v>94</v>
      </c>
      <c r="G227" s="97">
        <v>775</v>
      </c>
      <c r="H227" s="97">
        <v>775</v>
      </c>
      <c r="I227" s="97">
        <v>9600323218</v>
      </c>
      <c r="J227" s="97">
        <v>5</v>
      </c>
      <c r="K227" s="98">
        <v>44879</v>
      </c>
      <c r="L227" s="97" t="s">
        <v>196</v>
      </c>
      <c r="M227" s="102">
        <v>29</v>
      </c>
      <c r="N227" s="97">
        <v>201988</v>
      </c>
      <c r="O227" s="97" t="s">
        <v>197</v>
      </c>
      <c r="P227" s="97" t="s">
        <v>97</v>
      </c>
      <c r="Q227" s="97">
        <v>310000</v>
      </c>
      <c r="R227" s="97">
        <v>310101</v>
      </c>
      <c r="S227" s="97" t="s">
        <v>96</v>
      </c>
      <c r="T227" s="97">
        <v>1401401</v>
      </c>
      <c r="U227" s="97">
        <v>1401401</v>
      </c>
      <c r="V227" s="97" t="s">
        <v>199</v>
      </c>
      <c r="W227" s="97" t="s">
        <v>200</v>
      </c>
      <c r="X227" s="97">
        <v>310101</v>
      </c>
      <c r="Y227" s="97" t="s">
        <v>201</v>
      </c>
      <c r="Z227" s="97" t="s">
        <v>202</v>
      </c>
      <c r="AA227" s="98">
        <v>44875</v>
      </c>
      <c r="AB227" s="99">
        <v>0.51521990740740997</v>
      </c>
      <c r="AC227" s="97" t="s">
        <v>202</v>
      </c>
      <c r="AD227" s="97" t="s">
        <v>202</v>
      </c>
      <c r="AE227" s="97" t="s">
        <v>202</v>
      </c>
      <c r="AF227" s="97" t="s">
        <v>216</v>
      </c>
      <c r="AG227" s="97" t="s">
        <v>202</v>
      </c>
      <c r="AH227" s="97" t="s">
        <v>204</v>
      </c>
      <c r="AI227" t="str">
        <f t="shared" si="3"/>
        <v>3000</v>
      </c>
      <c r="AJ227" t="str">
        <f>VLOOKUP(U227,'BU041 3rd Qtr'!M95:N621,2,FALSE)</f>
        <v>FRIES EL</v>
      </c>
      <c r="AK227" t="str">
        <f>VLOOKUP(R227,'chart of accounts'!A:B,2,FALSE)</f>
        <v>STRS - Certificated</v>
      </c>
    </row>
    <row r="228" spans="1:37" x14ac:dyDescent="0.25">
      <c r="A228" s="97">
        <v>2964365</v>
      </c>
      <c r="B228" s="97">
        <v>744</v>
      </c>
      <c r="C228" s="97">
        <v>2023</v>
      </c>
      <c r="D228" s="97" t="s">
        <v>195</v>
      </c>
      <c r="E228" s="97">
        <v>2023</v>
      </c>
      <c r="F228" s="97" t="s">
        <v>94</v>
      </c>
      <c r="G228" s="97">
        <v>744</v>
      </c>
      <c r="H228" s="97">
        <v>744</v>
      </c>
      <c r="I228" s="97">
        <v>9600323265</v>
      </c>
      <c r="J228" s="97">
        <v>5</v>
      </c>
      <c r="K228" s="98">
        <v>44879</v>
      </c>
      <c r="L228" s="97" t="s">
        <v>196</v>
      </c>
      <c r="M228" s="102">
        <v>30.12</v>
      </c>
      <c r="N228" s="97">
        <v>201988</v>
      </c>
      <c r="O228" s="97" t="s">
        <v>197</v>
      </c>
      <c r="P228" s="97" t="s">
        <v>97</v>
      </c>
      <c r="Q228" s="97">
        <v>310000</v>
      </c>
      <c r="R228" s="97">
        <v>310101</v>
      </c>
      <c r="S228" s="97" t="s">
        <v>96</v>
      </c>
      <c r="T228" s="97">
        <v>1401401</v>
      </c>
      <c r="U228" s="97">
        <v>1401401</v>
      </c>
      <c r="V228" s="97" t="s">
        <v>199</v>
      </c>
      <c r="W228" s="97" t="s">
        <v>200</v>
      </c>
      <c r="X228" s="97">
        <v>310101</v>
      </c>
      <c r="Y228" s="97" t="s">
        <v>201</v>
      </c>
      <c r="Z228" s="97" t="s">
        <v>202</v>
      </c>
      <c r="AA228" s="98">
        <v>44875</v>
      </c>
      <c r="AB228" s="99">
        <v>0.52292824074073996</v>
      </c>
      <c r="AC228" s="97" t="s">
        <v>202</v>
      </c>
      <c r="AD228" s="97" t="s">
        <v>202</v>
      </c>
      <c r="AE228" s="97" t="s">
        <v>202</v>
      </c>
      <c r="AF228" s="97" t="s">
        <v>216</v>
      </c>
      <c r="AG228" s="97" t="s">
        <v>202</v>
      </c>
      <c r="AH228" s="97" t="s">
        <v>204</v>
      </c>
      <c r="AI228" t="str">
        <f t="shared" si="3"/>
        <v>3000</v>
      </c>
      <c r="AJ228" t="str">
        <f>VLOOKUP(U228,'BU041 3rd Qtr'!M96:N621,2,FALSE)</f>
        <v>FRIES EL</v>
      </c>
      <c r="AK228" t="str">
        <f>VLOOKUP(R228,'chart of accounts'!A:B,2,FALSE)</f>
        <v>STRS - Certificated</v>
      </c>
    </row>
    <row r="229" spans="1:37" x14ac:dyDescent="0.25">
      <c r="A229" s="97">
        <v>2964394</v>
      </c>
      <c r="B229" s="97">
        <v>2791</v>
      </c>
      <c r="C229" s="97">
        <v>2023</v>
      </c>
      <c r="D229" s="97" t="s">
        <v>195</v>
      </c>
      <c r="E229" s="97">
        <v>2023</v>
      </c>
      <c r="F229" s="97" t="s">
        <v>94</v>
      </c>
      <c r="G229" s="97">
        <v>809</v>
      </c>
      <c r="H229" s="97">
        <v>809</v>
      </c>
      <c r="I229" s="97">
        <v>9600323328</v>
      </c>
      <c r="J229" s="97">
        <v>5</v>
      </c>
      <c r="K229" s="98">
        <v>44879</v>
      </c>
      <c r="L229" s="97" t="s">
        <v>196</v>
      </c>
      <c r="M229" s="102">
        <v>5.49</v>
      </c>
      <c r="N229" s="97">
        <v>201988</v>
      </c>
      <c r="O229" s="97" t="s">
        <v>197</v>
      </c>
      <c r="P229" s="97" t="s">
        <v>97</v>
      </c>
      <c r="Q229" s="97">
        <v>310000</v>
      </c>
      <c r="R229" s="97">
        <v>310101</v>
      </c>
      <c r="S229" s="97" t="s">
        <v>96</v>
      </c>
      <c r="T229" s="97">
        <v>1478601</v>
      </c>
      <c r="U229" s="97">
        <v>1478601</v>
      </c>
      <c r="V229" s="97" t="s">
        <v>199</v>
      </c>
      <c r="W229" s="97" t="s">
        <v>200</v>
      </c>
      <c r="X229" s="97">
        <v>310101</v>
      </c>
      <c r="Y229" s="97" t="s">
        <v>201</v>
      </c>
      <c r="Z229" s="97" t="s">
        <v>202</v>
      </c>
      <c r="AA229" s="98">
        <v>44875</v>
      </c>
      <c r="AB229" s="99">
        <v>0.52732638888889005</v>
      </c>
      <c r="AC229" s="97" t="s">
        <v>202</v>
      </c>
      <c r="AD229" s="97" t="s">
        <v>202</v>
      </c>
      <c r="AE229" s="97" t="s">
        <v>202</v>
      </c>
      <c r="AF229" s="97" t="s">
        <v>216</v>
      </c>
      <c r="AG229" s="97" t="s">
        <v>202</v>
      </c>
      <c r="AH229" s="97" t="s">
        <v>204</v>
      </c>
      <c r="AI229" t="str">
        <f t="shared" si="3"/>
        <v>3000</v>
      </c>
      <c r="AJ229" t="str">
        <f>VLOOKUP(U229,'BU041 3rd Qtr'!M97:N621,2,FALSE)</f>
        <v>LA SALLE EL</v>
      </c>
      <c r="AK229" t="str">
        <f>VLOOKUP(R229,'chart of accounts'!A:B,2,FALSE)</f>
        <v>STRS - Certificated</v>
      </c>
    </row>
    <row r="230" spans="1:37" x14ac:dyDescent="0.25">
      <c r="A230" s="97">
        <v>2964402</v>
      </c>
      <c r="B230" s="97">
        <v>92</v>
      </c>
      <c r="C230" s="97">
        <v>2023</v>
      </c>
      <c r="D230" s="97" t="s">
        <v>195</v>
      </c>
      <c r="E230" s="97">
        <v>2023</v>
      </c>
      <c r="F230" s="97" t="s">
        <v>94</v>
      </c>
      <c r="G230" s="97">
        <v>92</v>
      </c>
      <c r="H230" s="97">
        <v>92</v>
      </c>
      <c r="I230" s="97">
        <v>9600323208</v>
      </c>
      <c r="J230" s="97">
        <v>5</v>
      </c>
      <c r="K230" s="98">
        <v>44879</v>
      </c>
      <c r="L230" s="97" t="s">
        <v>196</v>
      </c>
      <c r="M230" s="102">
        <v>43.86</v>
      </c>
      <c r="N230" s="97">
        <v>201988</v>
      </c>
      <c r="O230" s="97" t="s">
        <v>197</v>
      </c>
      <c r="P230" s="97" t="s">
        <v>97</v>
      </c>
      <c r="Q230" s="97">
        <v>310000</v>
      </c>
      <c r="R230" s="97">
        <v>310101</v>
      </c>
      <c r="S230" s="97" t="s">
        <v>96</v>
      </c>
      <c r="T230" s="97">
        <v>1401401</v>
      </c>
      <c r="U230" s="97">
        <v>1401401</v>
      </c>
      <c r="V230" s="97" t="s">
        <v>199</v>
      </c>
      <c r="W230" s="97" t="s">
        <v>200</v>
      </c>
      <c r="X230" s="97">
        <v>310101</v>
      </c>
      <c r="Y230" s="97" t="s">
        <v>201</v>
      </c>
      <c r="Z230" s="97" t="s">
        <v>202</v>
      </c>
      <c r="AA230" s="98">
        <v>44875</v>
      </c>
      <c r="AB230" s="99">
        <v>0.51701388888888999</v>
      </c>
      <c r="AC230" s="97" t="s">
        <v>202</v>
      </c>
      <c r="AD230" s="97" t="s">
        <v>202</v>
      </c>
      <c r="AE230" s="97" t="s">
        <v>202</v>
      </c>
      <c r="AF230" s="97" t="s">
        <v>216</v>
      </c>
      <c r="AG230" s="97" t="s">
        <v>202</v>
      </c>
      <c r="AH230" s="97" t="s">
        <v>204</v>
      </c>
      <c r="AI230" t="str">
        <f t="shared" si="3"/>
        <v>3000</v>
      </c>
      <c r="AJ230" t="str">
        <f>VLOOKUP(U230,'BU041 3rd Qtr'!M98:N621,2,FALSE)</f>
        <v>FRIES EL</v>
      </c>
      <c r="AK230" t="str">
        <f>VLOOKUP(R230,'chart of accounts'!A:B,2,FALSE)</f>
        <v>STRS - Certificated</v>
      </c>
    </row>
    <row r="231" spans="1:37" x14ac:dyDescent="0.25">
      <c r="A231" s="97">
        <v>2964412</v>
      </c>
      <c r="B231" s="97">
        <v>1530</v>
      </c>
      <c r="C231" s="97">
        <v>2023</v>
      </c>
      <c r="D231" s="97" t="s">
        <v>195</v>
      </c>
      <c r="E231" s="97">
        <v>2023</v>
      </c>
      <c r="F231" s="97" t="s">
        <v>94</v>
      </c>
      <c r="G231" s="97">
        <v>539</v>
      </c>
      <c r="H231" s="97">
        <v>539</v>
      </c>
      <c r="I231" s="97">
        <v>9600323215</v>
      </c>
      <c r="J231" s="97">
        <v>5</v>
      </c>
      <c r="K231" s="98">
        <v>44879</v>
      </c>
      <c r="L231" s="97" t="s">
        <v>196</v>
      </c>
      <c r="M231" s="102">
        <v>15.14</v>
      </c>
      <c r="N231" s="97">
        <v>201988</v>
      </c>
      <c r="O231" s="97" t="s">
        <v>197</v>
      </c>
      <c r="P231" s="97" t="s">
        <v>97</v>
      </c>
      <c r="Q231" s="97">
        <v>310000</v>
      </c>
      <c r="R231" s="97">
        <v>310101</v>
      </c>
      <c r="S231" s="97" t="s">
        <v>96</v>
      </c>
      <c r="T231" s="97">
        <v>1465801</v>
      </c>
      <c r="U231" s="97">
        <v>1465801</v>
      </c>
      <c r="V231" s="97" t="s">
        <v>199</v>
      </c>
      <c r="W231" s="97" t="s">
        <v>200</v>
      </c>
      <c r="X231" s="97">
        <v>310101</v>
      </c>
      <c r="Y231" s="97" t="s">
        <v>201</v>
      </c>
      <c r="Z231" s="97" t="s">
        <v>202</v>
      </c>
      <c r="AA231" s="98">
        <v>44875</v>
      </c>
      <c r="AB231" s="99">
        <v>0.51807870370370002</v>
      </c>
      <c r="AC231" s="97" t="s">
        <v>202</v>
      </c>
      <c r="AD231" s="97" t="s">
        <v>202</v>
      </c>
      <c r="AE231" s="97" t="s">
        <v>202</v>
      </c>
      <c r="AF231" s="97" t="s">
        <v>216</v>
      </c>
      <c r="AG231" s="97" t="s">
        <v>202</v>
      </c>
      <c r="AH231" s="97" t="s">
        <v>204</v>
      </c>
      <c r="AI231" t="str">
        <f t="shared" si="3"/>
        <v>3000</v>
      </c>
      <c r="AJ231" t="str">
        <f>VLOOKUP(U231,'BU041 3rd Qtr'!M99:N621,2,FALSE)</f>
        <v>YES ACADEMY</v>
      </c>
      <c r="AK231" t="str">
        <f>VLOOKUP(R231,'chart of accounts'!A:B,2,FALSE)</f>
        <v>STRS - Certificated</v>
      </c>
    </row>
    <row r="232" spans="1:37" x14ac:dyDescent="0.25">
      <c r="A232" s="97">
        <v>2964502</v>
      </c>
      <c r="B232" s="97">
        <v>173</v>
      </c>
      <c r="C232" s="97">
        <v>2023</v>
      </c>
      <c r="D232" s="97" t="s">
        <v>195</v>
      </c>
      <c r="E232" s="97">
        <v>2023</v>
      </c>
      <c r="F232" s="97" t="s">
        <v>94</v>
      </c>
      <c r="G232" s="97">
        <v>173</v>
      </c>
      <c r="H232" s="97">
        <v>173</v>
      </c>
      <c r="I232" s="97">
        <v>9600323411</v>
      </c>
      <c r="J232" s="97">
        <v>5</v>
      </c>
      <c r="K232" s="98">
        <v>44879</v>
      </c>
      <c r="L232" s="97" t="s">
        <v>196</v>
      </c>
      <c r="M232" s="102">
        <v>12.41</v>
      </c>
      <c r="N232" s="97">
        <v>201988</v>
      </c>
      <c r="O232" s="97" t="s">
        <v>197</v>
      </c>
      <c r="P232" s="97" t="s">
        <v>97</v>
      </c>
      <c r="Q232" s="97">
        <v>310000</v>
      </c>
      <c r="R232" s="97">
        <v>310101</v>
      </c>
      <c r="S232" s="97" t="s">
        <v>175</v>
      </c>
      <c r="T232" s="97">
        <v>1465801</v>
      </c>
      <c r="U232" s="97">
        <v>1465801</v>
      </c>
      <c r="V232" s="97" t="s">
        <v>199</v>
      </c>
      <c r="W232" s="97" t="s">
        <v>200</v>
      </c>
      <c r="X232" s="97">
        <v>310101</v>
      </c>
      <c r="Y232" s="97" t="s">
        <v>201</v>
      </c>
      <c r="Z232" s="97" t="s">
        <v>202</v>
      </c>
      <c r="AA232" s="98">
        <v>44875</v>
      </c>
      <c r="AB232" s="99">
        <v>0.6046412037037</v>
      </c>
      <c r="AC232" s="97" t="s">
        <v>202</v>
      </c>
      <c r="AD232" s="97" t="s">
        <v>202</v>
      </c>
      <c r="AE232" s="97" t="s">
        <v>202</v>
      </c>
      <c r="AF232" s="97" t="s">
        <v>216</v>
      </c>
      <c r="AG232" s="97" t="s">
        <v>202</v>
      </c>
      <c r="AH232" s="97" t="s">
        <v>204</v>
      </c>
      <c r="AI232" t="str">
        <f t="shared" si="3"/>
        <v>3000</v>
      </c>
      <c r="AJ232" t="str">
        <f>VLOOKUP(U232,'BU041 3rd Qtr'!M100:N621,2,FALSE)</f>
        <v>YES ACADEMY</v>
      </c>
      <c r="AK232" t="str">
        <f>VLOOKUP(R232,'chart of accounts'!A:B,2,FALSE)</f>
        <v>STRS - Certificated</v>
      </c>
    </row>
    <row r="233" spans="1:37" x14ac:dyDescent="0.25">
      <c r="A233" s="97">
        <v>2964502</v>
      </c>
      <c r="B233" s="97">
        <v>1128</v>
      </c>
      <c r="C233" s="97">
        <v>2023</v>
      </c>
      <c r="D233" s="97" t="s">
        <v>195</v>
      </c>
      <c r="E233" s="97">
        <v>2023</v>
      </c>
      <c r="F233" s="97" t="s">
        <v>94</v>
      </c>
      <c r="G233" s="97">
        <v>137</v>
      </c>
      <c r="H233" s="97">
        <v>137</v>
      </c>
      <c r="I233" s="97">
        <v>9600323412</v>
      </c>
      <c r="J233" s="97">
        <v>5</v>
      </c>
      <c r="K233" s="98">
        <v>44879</v>
      </c>
      <c r="L233" s="97" t="s">
        <v>196</v>
      </c>
      <c r="M233" s="102">
        <v>14.5</v>
      </c>
      <c r="N233" s="97">
        <v>201988</v>
      </c>
      <c r="O233" s="97" t="s">
        <v>197</v>
      </c>
      <c r="P233" s="97" t="s">
        <v>97</v>
      </c>
      <c r="Q233" s="97">
        <v>310000</v>
      </c>
      <c r="R233" s="97">
        <v>310101</v>
      </c>
      <c r="S233" s="97" t="s">
        <v>96</v>
      </c>
      <c r="T233" s="97">
        <v>1465801</v>
      </c>
      <c r="U233" s="97">
        <v>1465801</v>
      </c>
      <c r="V233" s="97" t="s">
        <v>199</v>
      </c>
      <c r="W233" s="97" t="s">
        <v>200</v>
      </c>
      <c r="X233" s="97">
        <v>310101</v>
      </c>
      <c r="Y233" s="97" t="s">
        <v>201</v>
      </c>
      <c r="Z233" s="97" t="s">
        <v>202</v>
      </c>
      <c r="AA233" s="98">
        <v>44875</v>
      </c>
      <c r="AB233" s="99">
        <v>0.6046412037037</v>
      </c>
      <c r="AC233" s="97" t="s">
        <v>202</v>
      </c>
      <c r="AD233" s="97" t="s">
        <v>202</v>
      </c>
      <c r="AE233" s="97" t="s">
        <v>202</v>
      </c>
      <c r="AF233" s="97" t="s">
        <v>216</v>
      </c>
      <c r="AG233" s="97" t="s">
        <v>202</v>
      </c>
      <c r="AH233" s="97" t="s">
        <v>204</v>
      </c>
      <c r="AI233" t="str">
        <f t="shared" si="3"/>
        <v>3000</v>
      </c>
      <c r="AJ233" t="str">
        <f>VLOOKUP(U233,'BU041 3rd Qtr'!M101:N621,2,FALSE)</f>
        <v>YES ACADEMY</v>
      </c>
      <c r="AK233" t="str">
        <f>VLOOKUP(R233,'chart of accounts'!A:B,2,FALSE)</f>
        <v>STRS - Certificated</v>
      </c>
    </row>
    <row r="234" spans="1:37" x14ac:dyDescent="0.25">
      <c r="A234" s="97">
        <v>2964330</v>
      </c>
      <c r="B234" s="97">
        <v>237</v>
      </c>
      <c r="C234" s="97">
        <v>2023</v>
      </c>
      <c r="D234" s="97" t="s">
        <v>195</v>
      </c>
      <c r="E234" s="97">
        <v>2023</v>
      </c>
      <c r="F234" s="97" t="s">
        <v>94</v>
      </c>
      <c r="G234" s="97">
        <v>237</v>
      </c>
      <c r="H234" s="97">
        <v>237</v>
      </c>
      <c r="I234" s="97">
        <v>9600323361</v>
      </c>
      <c r="J234" s="97">
        <v>5</v>
      </c>
      <c r="K234" s="98">
        <v>44879</v>
      </c>
      <c r="L234" s="97" t="s">
        <v>196</v>
      </c>
      <c r="M234" s="102">
        <v>0.76</v>
      </c>
      <c r="N234" s="97">
        <v>201988</v>
      </c>
      <c r="O234" s="97" t="s">
        <v>197</v>
      </c>
      <c r="P234" s="97" t="s">
        <v>97</v>
      </c>
      <c r="Q234" s="97">
        <v>330000</v>
      </c>
      <c r="R234" s="97">
        <v>330102</v>
      </c>
      <c r="S234" s="97" t="s">
        <v>96</v>
      </c>
      <c r="T234" s="97">
        <v>1401401</v>
      </c>
      <c r="U234" s="97">
        <v>1401401</v>
      </c>
      <c r="V234" s="97" t="s">
        <v>199</v>
      </c>
      <c r="W234" s="97" t="s">
        <v>200</v>
      </c>
      <c r="X234" s="97">
        <v>330102</v>
      </c>
      <c r="Y234" s="97" t="s">
        <v>201</v>
      </c>
      <c r="Z234" s="97" t="s">
        <v>202</v>
      </c>
      <c r="AA234" s="98">
        <v>44875</v>
      </c>
      <c r="AB234" s="99">
        <v>0.52863425925926</v>
      </c>
      <c r="AC234" s="97" t="s">
        <v>202</v>
      </c>
      <c r="AD234" s="97" t="s">
        <v>202</v>
      </c>
      <c r="AE234" s="97" t="s">
        <v>202</v>
      </c>
      <c r="AF234" s="97" t="s">
        <v>216</v>
      </c>
      <c r="AG234" s="97" t="s">
        <v>202</v>
      </c>
      <c r="AH234" s="97" t="s">
        <v>204</v>
      </c>
      <c r="AI234" t="str">
        <f t="shared" si="3"/>
        <v>3000</v>
      </c>
      <c r="AJ234" t="str">
        <f>VLOOKUP(U234,'BU041 3rd Qtr'!M102:N621,2,FALSE)</f>
        <v>FRIES EL</v>
      </c>
      <c r="AK234" t="str">
        <f>VLOOKUP(R234,'chart of accounts'!A:B,2,FALSE)</f>
        <v>Medicare - Certificated</v>
      </c>
    </row>
    <row r="235" spans="1:37" x14ac:dyDescent="0.25">
      <c r="A235" s="97">
        <v>2964364</v>
      </c>
      <c r="B235" s="97">
        <v>1829</v>
      </c>
      <c r="C235" s="97">
        <v>2023</v>
      </c>
      <c r="D235" s="97" t="s">
        <v>195</v>
      </c>
      <c r="E235" s="97">
        <v>2023</v>
      </c>
      <c r="F235" s="97" t="s">
        <v>94</v>
      </c>
      <c r="G235" s="97">
        <v>838</v>
      </c>
      <c r="H235" s="97">
        <v>838</v>
      </c>
      <c r="I235" s="97">
        <v>9600323218</v>
      </c>
      <c r="J235" s="97">
        <v>5</v>
      </c>
      <c r="K235" s="98">
        <v>44879</v>
      </c>
      <c r="L235" s="97" t="s">
        <v>196</v>
      </c>
      <c r="M235" s="102">
        <v>2.0699999999999998</v>
      </c>
      <c r="N235" s="97">
        <v>201988</v>
      </c>
      <c r="O235" s="97" t="s">
        <v>197</v>
      </c>
      <c r="P235" s="97" t="s">
        <v>97</v>
      </c>
      <c r="Q235" s="97">
        <v>330000</v>
      </c>
      <c r="R235" s="97">
        <v>330102</v>
      </c>
      <c r="S235" s="97" t="s">
        <v>96</v>
      </c>
      <c r="T235" s="97">
        <v>1401401</v>
      </c>
      <c r="U235" s="97">
        <v>1401401</v>
      </c>
      <c r="V235" s="97" t="s">
        <v>199</v>
      </c>
      <c r="W235" s="97" t="s">
        <v>200</v>
      </c>
      <c r="X235" s="97">
        <v>330102</v>
      </c>
      <c r="Y235" s="97" t="s">
        <v>201</v>
      </c>
      <c r="Z235" s="97" t="s">
        <v>202</v>
      </c>
      <c r="AA235" s="98">
        <v>44875</v>
      </c>
      <c r="AB235" s="99">
        <v>0.51521990740740997</v>
      </c>
      <c r="AC235" s="97" t="s">
        <v>202</v>
      </c>
      <c r="AD235" s="97" t="s">
        <v>202</v>
      </c>
      <c r="AE235" s="97" t="s">
        <v>202</v>
      </c>
      <c r="AF235" s="97" t="s">
        <v>216</v>
      </c>
      <c r="AG235" s="97" t="s">
        <v>202</v>
      </c>
      <c r="AH235" s="97" t="s">
        <v>204</v>
      </c>
      <c r="AI235" t="str">
        <f t="shared" si="3"/>
        <v>3000</v>
      </c>
      <c r="AJ235" t="str">
        <f>VLOOKUP(U235,'BU041 3rd Qtr'!M103:N621,2,FALSE)</f>
        <v>FRIES EL</v>
      </c>
      <c r="AK235" t="str">
        <f>VLOOKUP(R235,'chart of accounts'!A:B,2,FALSE)</f>
        <v>Medicare - Certificated</v>
      </c>
    </row>
    <row r="236" spans="1:37" x14ac:dyDescent="0.25">
      <c r="A236" s="97">
        <v>2964365</v>
      </c>
      <c r="B236" s="97">
        <v>745</v>
      </c>
      <c r="C236" s="97">
        <v>2023</v>
      </c>
      <c r="D236" s="97" t="s">
        <v>195</v>
      </c>
      <c r="E236" s="97">
        <v>2023</v>
      </c>
      <c r="F236" s="97" t="s">
        <v>94</v>
      </c>
      <c r="G236" s="97">
        <v>745</v>
      </c>
      <c r="H236" s="97">
        <v>745</v>
      </c>
      <c r="I236" s="97">
        <v>9600323265</v>
      </c>
      <c r="J236" s="97">
        <v>5</v>
      </c>
      <c r="K236" s="98">
        <v>44879</v>
      </c>
      <c r="L236" s="97" t="s">
        <v>196</v>
      </c>
      <c r="M236" s="102">
        <v>2.38</v>
      </c>
      <c r="N236" s="97">
        <v>201988</v>
      </c>
      <c r="O236" s="97" t="s">
        <v>197</v>
      </c>
      <c r="P236" s="97" t="s">
        <v>97</v>
      </c>
      <c r="Q236" s="97">
        <v>330000</v>
      </c>
      <c r="R236" s="97">
        <v>330102</v>
      </c>
      <c r="S236" s="97" t="s">
        <v>96</v>
      </c>
      <c r="T236" s="97">
        <v>1401401</v>
      </c>
      <c r="U236" s="97">
        <v>1401401</v>
      </c>
      <c r="V236" s="97" t="s">
        <v>199</v>
      </c>
      <c r="W236" s="97" t="s">
        <v>200</v>
      </c>
      <c r="X236" s="97">
        <v>330102</v>
      </c>
      <c r="Y236" s="97" t="s">
        <v>201</v>
      </c>
      <c r="Z236" s="97" t="s">
        <v>202</v>
      </c>
      <c r="AA236" s="98">
        <v>44875</v>
      </c>
      <c r="AB236" s="99">
        <v>0.52292824074073996</v>
      </c>
      <c r="AC236" s="97" t="s">
        <v>202</v>
      </c>
      <c r="AD236" s="97" t="s">
        <v>202</v>
      </c>
      <c r="AE236" s="97" t="s">
        <v>202</v>
      </c>
      <c r="AF236" s="97" t="s">
        <v>216</v>
      </c>
      <c r="AG236" s="97" t="s">
        <v>202</v>
      </c>
      <c r="AH236" s="97" t="s">
        <v>204</v>
      </c>
      <c r="AI236" t="str">
        <f t="shared" si="3"/>
        <v>3000</v>
      </c>
      <c r="AJ236" t="str">
        <f>VLOOKUP(U236,'BU041 3rd Qtr'!M104:N621,2,FALSE)</f>
        <v>FRIES EL</v>
      </c>
      <c r="AK236" t="str">
        <f>VLOOKUP(R236,'chart of accounts'!A:B,2,FALSE)</f>
        <v>Medicare - Certificated</v>
      </c>
    </row>
    <row r="237" spans="1:37" x14ac:dyDescent="0.25">
      <c r="A237" s="97">
        <v>2964394</v>
      </c>
      <c r="B237" s="97">
        <v>2786</v>
      </c>
      <c r="C237" s="97">
        <v>2023</v>
      </c>
      <c r="D237" s="97" t="s">
        <v>195</v>
      </c>
      <c r="E237" s="97">
        <v>2023</v>
      </c>
      <c r="F237" s="97" t="s">
        <v>94</v>
      </c>
      <c r="G237" s="97">
        <v>804</v>
      </c>
      <c r="H237" s="97">
        <v>804</v>
      </c>
      <c r="I237" s="97">
        <v>9600323328</v>
      </c>
      <c r="J237" s="97">
        <v>5</v>
      </c>
      <c r="K237" s="98">
        <v>44879</v>
      </c>
      <c r="L237" s="97" t="s">
        <v>196</v>
      </c>
      <c r="M237" s="102">
        <v>0.06</v>
      </c>
      <c r="N237" s="97">
        <v>201988</v>
      </c>
      <c r="O237" s="97" t="s">
        <v>197</v>
      </c>
      <c r="P237" s="97" t="s">
        <v>97</v>
      </c>
      <c r="Q237" s="97">
        <v>330000</v>
      </c>
      <c r="R237" s="97">
        <v>330102</v>
      </c>
      <c r="S237" s="97" t="s">
        <v>96</v>
      </c>
      <c r="T237" s="97">
        <v>1478601</v>
      </c>
      <c r="U237" s="97">
        <v>1478601</v>
      </c>
      <c r="V237" s="97" t="s">
        <v>199</v>
      </c>
      <c r="W237" s="97" t="s">
        <v>200</v>
      </c>
      <c r="X237" s="97">
        <v>330102</v>
      </c>
      <c r="Y237" s="97" t="s">
        <v>201</v>
      </c>
      <c r="Z237" s="97" t="s">
        <v>202</v>
      </c>
      <c r="AA237" s="98">
        <v>44875</v>
      </c>
      <c r="AB237" s="99">
        <v>0.52732638888889005</v>
      </c>
      <c r="AC237" s="97" t="s">
        <v>202</v>
      </c>
      <c r="AD237" s="97" t="s">
        <v>202</v>
      </c>
      <c r="AE237" s="97" t="s">
        <v>202</v>
      </c>
      <c r="AF237" s="97" t="s">
        <v>216</v>
      </c>
      <c r="AG237" s="97" t="s">
        <v>202</v>
      </c>
      <c r="AH237" s="97" t="s">
        <v>204</v>
      </c>
      <c r="AI237" t="str">
        <f t="shared" si="3"/>
        <v>3000</v>
      </c>
      <c r="AJ237" t="str">
        <f>VLOOKUP(U237,'BU041 3rd Qtr'!M105:N621,2,FALSE)</f>
        <v>LA SALLE EL</v>
      </c>
      <c r="AK237" t="str">
        <f>VLOOKUP(R237,'chart of accounts'!A:B,2,FALSE)</f>
        <v>Medicare - Certificated</v>
      </c>
    </row>
    <row r="238" spans="1:37" x14ac:dyDescent="0.25">
      <c r="A238" s="97">
        <v>2964402</v>
      </c>
      <c r="B238" s="97">
        <v>91</v>
      </c>
      <c r="C238" s="97">
        <v>2023</v>
      </c>
      <c r="D238" s="97" t="s">
        <v>195</v>
      </c>
      <c r="E238" s="97">
        <v>2023</v>
      </c>
      <c r="F238" s="97" t="s">
        <v>94</v>
      </c>
      <c r="G238" s="97">
        <v>91</v>
      </c>
      <c r="H238" s="97">
        <v>91</v>
      </c>
      <c r="I238" s="97">
        <v>9600323208</v>
      </c>
      <c r="J238" s="97">
        <v>5</v>
      </c>
      <c r="K238" s="98">
        <v>44879</v>
      </c>
      <c r="L238" s="97" t="s">
        <v>196</v>
      </c>
      <c r="M238" s="102">
        <v>3.15</v>
      </c>
      <c r="N238" s="97">
        <v>201988</v>
      </c>
      <c r="O238" s="97" t="s">
        <v>197</v>
      </c>
      <c r="P238" s="97" t="s">
        <v>97</v>
      </c>
      <c r="Q238" s="97">
        <v>330000</v>
      </c>
      <c r="R238" s="97">
        <v>330102</v>
      </c>
      <c r="S238" s="97" t="s">
        <v>96</v>
      </c>
      <c r="T238" s="97">
        <v>1401401</v>
      </c>
      <c r="U238" s="97">
        <v>1401401</v>
      </c>
      <c r="V238" s="97" t="s">
        <v>199</v>
      </c>
      <c r="W238" s="97" t="s">
        <v>200</v>
      </c>
      <c r="X238" s="97">
        <v>330102</v>
      </c>
      <c r="Y238" s="97" t="s">
        <v>201</v>
      </c>
      <c r="Z238" s="97" t="s">
        <v>202</v>
      </c>
      <c r="AA238" s="98">
        <v>44875</v>
      </c>
      <c r="AB238" s="99">
        <v>0.51701388888888999</v>
      </c>
      <c r="AC238" s="97" t="s">
        <v>202</v>
      </c>
      <c r="AD238" s="97" t="s">
        <v>202</v>
      </c>
      <c r="AE238" s="97" t="s">
        <v>202</v>
      </c>
      <c r="AF238" s="97" t="s">
        <v>216</v>
      </c>
      <c r="AG238" s="97" t="s">
        <v>202</v>
      </c>
      <c r="AH238" s="97" t="s">
        <v>204</v>
      </c>
      <c r="AI238" t="str">
        <f t="shared" si="3"/>
        <v>3000</v>
      </c>
      <c r="AJ238" t="str">
        <f>VLOOKUP(U238,'BU041 3rd Qtr'!M106:N621,2,FALSE)</f>
        <v>FRIES EL</v>
      </c>
      <c r="AK238" t="str">
        <f>VLOOKUP(R238,'chart of accounts'!A:B,2,FALSE)</f>
        <v>Medicare - Certificated</v>
      </c>
    </row>
    <row r="239" spans="1:37" x14ac:dyDescent="0.25">
      <c r="A239" s="97">
        <v>2964412</v>
      </c>
      <c r="B239" s="97">
        <v>1529</v>
      </c>
      <c r="C239" s="97">
        <v>2023</v>
      </c>
      <c r="D239" s="97" t="s">
        <v>195</v>
      </c>
      <c r="E239" s="97">
        <v>2023</v>
      </c>
      <c r="F239" s="97" t="s">
        <v>94</v>
      </c>
      <c r="G239" s="97">
        <v>538</v>
      </c>
      <c r="H239" s="97">
        <v>538</v>
      </c>
      <c r="I239" s="97">
        <v>9600323215</v>
      </c>
      <c r="J239" s="97">
        <v>5</v>
      </c>
      <c r="K239" s="98">
        <v>44879</v>
      </c>
      <c r="L239" s="97" t="s">
        <v>196</v>
      </c>
      <c r="M239" s="102">
        <v>1.1399999999999999</v>
      </c>
      <c r="N239" s="97">
        <v>201988</v>
      </c>
      <c r="O239" s="97" t="s">
        <v>197</v>
      </c>
      <c r="P239" s="97" t="s">
        <v>97</v>
      </c>
      <c r="Q239" s="97">
        <v>330000</v>
      </c>
      <c r="R239" s="97">
        <v>330102</v>
      </c>
      <c r="S239" s="97" t="s">
        <v>96</v>
      </c>
      <c r="T239" s="97">
        <v>1465801</v>
      </c>
      <c r="U239" s="97">
        <v>1465801</v>
      </c>
      <c r="V239" s="97" t="s">
        <v>199</v>
      </c>
      <c r="W239" s="97" t="s">
        <v>200</v>
      </c>
      <c r="X239" s="97">
        <v>330102</v>
      </c>
      <c r="Y239" s="97" t="s">
        <v>201</v>
      </c>
      <c r="Z239" s="97" t="s">
        <v>202</v>
      </c>
      <c r="AA239" s="98">
        <v>44875</v>
      </c>
      <c r="AB239" s="99">
        <v>0.51807870370370002</v>
      </c>
      <c r="AC239" s="97" t="s">
        <v>202</v>
      </c>
      <c r="AD239" s="97" t="s">
        <v>202</v>
      </c>
      <c r="AE239" s="97" t="s">
        <v>202</v>
      </c>
      <c r="AF239" s="97" t="s">
        <v>216</v>
      </c>
      <c r="AG239" s="97" t="s">
        <v>202</v>
      </c>
      <c r="AH239" s="97" t="s">
        <v>204</v>
      </c>
      <c r="AI239" t="str">
        <f t="shared" si="3"/>
        <v>3000</v>
      </c>
      <c r="AJ239" t="str">
        <f>VLOOKUP(U239,'BU041 3rd Qtr'!M107:N621,2,FALSE)</f>
        <v>YES ACADEMY</v>
      </c>
      <c r="AK239" t="str">
        <f>VLOOKUP(R239,'chart of accounts'!A:B,2,FALSE)</f>
        <v>Medicare - Certificated</v>
      </c>
    </row>
    <row r="240" spans="1:37" x14ac:dyDescent="0.25">
      <c r="A240" s="97">
        <v>2964502</v>
      </c>
      <c r="B240" s="97">
        <v>120</v>
      </c>
      <c r="C240" s="97">
        <v>2023</v>
      </c>
      <c r="D240" s="97" t="s">
        <v>195</v>
      </c>
      <c r="E240" s="97">
        <v>2023</v>
      </c>
      <c r="F240" s="97" t="s">
        <v>94</v>
      </c>
      <c r="G240" s="97">
        <v>120</v>
      </c>
      <c r="H240" s="97">
        <v>120</v>
      </c>
      <c r="I240" s="97">
        <v>9600323411</v>
      </c>
      <c r="J240" s="97">
        <v>5</v>
      </c>
      <c r="K240" s="98">
        <v>44879</v>
      </c>
      <c r="L240" s="97" t="s">
        <v>196</v>
      </c>
      <c r="M240" s="102">
        <v>-0.04</v>
      </c>
      <c r="N240" s="97">
        <v>201988</v>
      </c>
      <c r="O240" s="97" t="s">
        <v>197</v>
      </c>
      <c r="P240" s="97" t="s">
        <v>97</v>
      </c>
      <c r="Q240" s="97">
        <v>330000</v>
      </c>
      <c r="R240" s="97">
        <v>330102</v>
      </c>
      <c r="S240" s="97" t="s">
        <v>146</v>
      </c>
      <c r="T240" s="97">
        <v>1465801</v>
      </c>
      <c r="U240" s="97">
        <v>1465801</v>
      </c>
      <c r="V240" s="97" t="s">
        <v>199</v>
      </c>
      <c r="W240" s="97" t="s">
        <v>200</v>
      </c>
      <c r="X240" s="97">
        <v>330102</v>
      </c>
      <c r="Y240" s="97" t="s">
        <v>201</v>
      </c>
      <c r="Z240" s="97" t="s">
        <v>202</v>
      </c>
      <c r="AA240" s="98">
        <v>44875</v>
      </c>
      <c r="AB240" s="99">
        <v>0.6046412037037</v>
      </c>
      <c r="AC240" s="97" t="s">
        <v>202</v>
      </c>
      <c r="AD240" s="97" t="s">
        <v>202</v>
      </c>
      <c r="AE240" s="97" t="s">
        <v>202</v>
      </c>
      <c r="AF240" s="97" t="s">
        <v>216</v>
      </c>
      <c r="AG240" s="97" t="s">
        <v>202</v>
      </c>
      <c r="AH240" s="97" t="s">
        <v>204</v>
      </c>
      <c r="AI240" t="str">
        <f t="shared" si="3"/>
        <v>3000</v>
      </c>
      <c r="AJ240" t="str">
        <f>VLOOKUP(U240,'BU041 3rd Qtr'!M108:N621,2,FALSE)</f>
        <v>YES ACADEMY</v>
      </c>
      <c r="AK240" t="str">
        <f>VLOOKUP(R240,'chart of accounts'!A:B,2,FALSE)</f>
        <v>Medicare - Certificated</v>
      </c>
    </row>
    <row r="241" spans="1:37" x14ac:dyDescent="0.25">
      <c r="A241" s="97">
        <v>2964502</v>
      </c>
      <c r="B241" s="97">
        <v>171</v>
      </c>
      <c r="C241" s="97">
        <v>2023</v>
      </c>
      <c r="D241" s="97" t="s">
        <v>195</v>
      </c>
      <c r="E241" s="97">
        <v>2023</v>
      </c>
      <c r="F241" s="97" t="s">
        <v>94</v>
      </c>
      <c r="G241" s="97">
        <v>171</v>
      </c>
      <c r="H241" s="97">
        <v>171</v>
      </c>
      <c r="I241" s="97">
        <v>9600323411</v>
      </c>
      <c r="J241" s="97">
        <v>5</v>
      </c>
      <c r="K241" s="98">
        <v>44879</v>
      </c>
      <c r="L241" s="97" t="s">
        <v>196</v>
      </c>
      <c r="M241" s="102">
        <v>0.78</v>
      </c>
      <c r="N241" s="97">
        <v>201988</v>
      </c>
      <c r="O241" s="97" t="s">
        <v>197</v>
      </c>
      <c r="P241" s="97" t="s">
        <v>97</v>
      </c>
      <c r="Q241" s="97">
        <v>330000</v>
      </c>
      <c r="R241" s="97">
        <v>330102</v>
      </c>
      <c r="S241" s="97" t="s">
        <v>175</v>
      </c>
      <c r="T241" s="97">
        <v>1465801</v>
      </c>
      <c r="U241" s="97">
        <v>1465801</v>
      </c>
      <c r="V241" s="97" t="s">
        <v>199</v>
      </c>
      <c r="W241" s="97" t="s">
        <v>200</v>
      </c>
      <c r="X241" s="97">
        <v>330102</v>
      </c>
      <c r="Y241" s="97" t="s">
        <v>201</v>
      </c>
      <c r="Z241" s="97" t="s">
        <v>202</v>
      </c>
      <c r="AA241" s="98">
        <v>44875</v>
      </c>
      <c r="AB241" s="99">
        <v>0.6046412037037</v>
      </c>
      <c r="AC241" s="97" t="s">
        <v>202</v>
      </c>
      <c r="AD241" s="97" t="s">
        <v>202</v>
      </c>
      <c r="AE241" s="97" t="s">
        <v>202</v>
      </c>
      <c r="AF241" s="97" t="s">
        <v>216</v>
      </c>
      <c r="AG241" s="97" t="s">
        <v>202</v>
      </c>
      <c r="AH241" s="97" t="s">
        <v>204</v>
      </c>
      <c r="AI241" t="str">
        <f t="shared" si="3"/>
        <v>3000</v>
      </c>
      <c r="AJ241" t="str">
        <f>VLOOKUP(U241,'BU041 3rd Qtr'!M109:N621,2,FALSE)</f>
        <v>YES ACADEMY</v>
      </c>
      <c r="AK241" t="str">
        <f>VLOOKUP(R241,'chart of accounts'!A:B,2,FALSE)</f>
        <v>Medicare - Certificated</v>
      </c>
    </row>
    <row r="242" spans="1:37" x14ac:dyDescent="0.25">
      <c r="A242" s="97">
        <v>2964502</v>
      </c>
      <c r="B242" s="97">
        <v>1127</v>
      </c>
      <c r="C242" s="97">
        <v>2023</v>
      </c>
      <c r="D242" s="97" t="s">
        <v>195</v>
      </c>
      <c r="E242" s="97">
        <v>2023</v>
      </c>
      <c r="F242" s="97" t="s">
        <v>94</v>
      </c>
      <c r="G242" s="97">
        <v>136</v>
      </c>
      <c r="H242" s="97">
        <v>136</v>
      </c>
      <c r="I242" s="97">
        <v>9600323412</v>
      </c>
      <c r="J242" s="97">
        <v>5</v>
      </c>
      <c r="K242" s="98">
        <v>44879</v>
      </c>
      <c r="L242" s="97" t="s">
        <v>196</v>
      </c>
      <c r="M242" s="102">
        <v>1.0900000000000001</v>
      </c>
      <c r="N242" s="97">
        <v>201988</v>
      </c>
      <c r="O242" s="97" t="s">
        <v>197</v>
      </c>
      <c r="P242" s="97" t="s">
        <v>97</v>
      </c>
      <c r="Q242" s="97">
        <v>330000</v>
      </c>
      <c r="R242" s="97">
        <v>330102</v>
      </c>
      <c r="S242" s="97" t="s">
        <v>96</v>
      </c>
      <c r="T242" s="97">
        <v>1465801</v>
      </c>
      <c r="U242" s="97">
        <v>1465801</v>
      </c>
      <c r="V242" s="97" t="s">
        <v>199</v>
      </c>
      <c r="W242" s="97" t="s">
        <v>200</v>
      </c>
      <c r="X242" s="97">
        <v>330102</v>
      </c>
      <c r="Y242" s="97" t="s">
        <v>201</v>
      </c>
      <c r="Z242" s="97" t="s">
        <v>202</v>
      </c>
      <c r="AA242" s="98">
        <v>44875</v>
      </c>
      <c r="AB242" s="99">
        <v>0.6046412037037</v>
      </c>
      <c r="AC242" s="97" t="s">
        <v>202</v>
      </c>
      <c r="AD242" s="97" t="s">
        <v>202</v>
      </c>
      <c r="AE242" s="97" t="s">
        <v>202</v>
      </c>
      <c r="AF242" s="97" t="s">
        <v>216</v>
      </c>
      <c r="AG242" s="97" t="s">
        <v>202</v>
      </c>
      <c r="AH242" s="97" t="s">
        <v>204</v>
      </c>
      <c r="AI242" t="str">
        <f t="shared" si="3"/>
        <v>3000</v>
      </c>
      <c r="AJ242" t="str">
        <f>VLOOKUP(U242,'BU041 3rd Qtr'!M110:N621,2,FALSE)</f>
        <v>YES ACADEMY</v>
      </c>
      <c r="AK242" t="str">
        <f>VLOOKUP(R242,'chart of accounts'!A:B,2,FALSE)</f>
        <v>Medicare - Certificated</v>
      </c>
    </row>
    <row r="243" spans="1:37" x14ac:dyDescent="0.25">
      <c r="A243" s="97">
        <v>2964330</v>
      </c>
      <c r="B243" s="97">
        <v>238</v>
      </c>
      <c r="C243" s="97">
        <v>2023</v>
      </c>
      <c r="D243" s="97" t="s">
        <v>195</v>
      </c>
      <c r="E243" s="97">
        <v>2023</v>
      </c>
      <c r="F243" s="97" t="s">
        <v>94</v>
      </c>
      <c r="G243" s="97">
        <v>238</v>
      </c>
      <c r="H243" s="97">
        <v>238</v>
      </c>
      <c r="I243" s="97">
        <v>9600323361</v>
      </c>
      <c r="J243" s="97">
        <v>5</v>
      </c>
      <c r="K243" s="98">
        <v>44879</v>
      </c>
      <c r="L243" s="97" t="s">
        <v>196</v>
      </c>
      <c r="M243" s="102">
        <v>0.26</v>
      </c>
      <c r="N243" s="97">
        <v>201988</v>
      </c>
      <c r="O243" s="97" t="s">
        <v>197</v>
      </c>
      <c r="P243" s="97" t="s">
        <v>97</v>
      </c>
      <c r="Q243" s="97">
        <v>350000</v>
      </c>
      <c r="R243" s="97">
        <v>350101</v>
      </c>
      <c r="S243" s="97" t="s">
        <v>96</v>
      </c>
      <c r="T243" s="97">
        <v>1401401</v>
      </c>
      <c r="U243" s="97">
        <v>1401401</v>
      </c>
      <c r="V243" s="97" t="s">
        <v>199</v>
      </c>
      <c r="W243" s="97" t="s">
        <v>200</v>
      </c>
      <c r="X243" s="97">
        <v>350101</v>
      </c>
      <c r="Y243" s="97" t="s">
        <v>201</v>
      </c>
      <c r="Z243" s="97" t="s">
        <v>202</v>
      </c>
      <c r="AA243" s="98">
        <v>44875</v>
      </c>
      <c r="AB243" s="99">
        <v>0.52863425925926</v>
      </c>
      <c r="AC243" s="97" t="s">
        <v>202</v>
      </c>
      <c r="AD243" s="97" t="s">
        <v>202</v>
      </c>
      <c r="AE243" s="97" t="s">
        <v>202</v>
      </c>
      <c r="AF243" s="97" t="s">
        <v>216</v>
      </c>
      <c r="AG243" s="97" t="s">
        <v>202</v>
      </c>
      <c r="AH243" s="97" t="s">
        <v>204</v>
      </c>
      <c r="AI243" t="str">
        <f t="shared" si="3"/>
        <v>3000</v>
      </c>
      <c r="AJ243" t="str">
        <f>VLOOKUP(U243,'BU041 3rd Qtr'!M111:N621,2,FALSE)</f>
        <v>FRIES EL</v>
      </c>
      <c r="AK243" t="str">
        <f>VLOOKUP(R243,'chart of accounts'!A:B,2,FALSE)</f>
        <v>Unemploy Insur - Certificated</v>
      </c>
    </row>
    <row r="244" spans="1:37" x14ac:dyDescent="0.25">
      <c r="A244" s="97">
        <v>2964364</v>
      </c>
      <c r="B244" s="97">
        <v>1828</v>
      </c>
      <c r="C244" s="97">
        <v>2023</v>
      </c>
      <c r="D244" s="97" t="s">
        <v>195</v>
      </c>
      <c r="E244" s="97">
        <v>2023</v>
      </c>
      <c r="F244" s="97" t="s">
        <v>94</v>
      </c>
      <c r="G244" s="97">
        <v>837</v>
      </c>
      <c r="H244" s="97">
        <v>837</v>
      </c>
      <c r="I244" s="97">
        <v>9600323218</v>
      </c>
      <c r="J244" s="97">
        <v>5</v>
      </c>
      <c r="K244" s="98">
        <v>44879</v>
      </c>
      <c r="L244" s="97" t="s">
        <v>196</v>
      </c>
      <c r="M244" s="102">
        <v>0.71</v>
      </c>
      <c r="N244" s="97">
        <v>201988</v>
      </c>
      <c r="O244" s="97" t="s">
        <v>197</v>
      </c>
      <c r="P244" s="97" t="s">
        <v>97</v>
      </c>
      <c r="Q244" s="97">
        <v>350000</v>
      </c>
      <c r="R244" s="97">
        <v>350101</v>
      </c>
      <c r="S244" s="97" t="s">
        <v>96</v>
      </c>
      <c r="T244" s="97">
        <v>1401401</v>
      </c>
      <c r="U244" s="97">
        <v>1401401</v>
      </c>
      <c r="V244" s="97" t="s">
        <v>199</v>
      </c>
      <c r="W244" s="97" t="s">
        <v>200</v>
      </c>
      <c r="X244" s="97">
        <v>350101</v>
      </c>
      <c r="Y244" s="97" t="s">
        <v>201</v>
      </c>
      <c r="Z244" s="97" t="s">
        <v>202</v>
      </c>
      <c r="AA244" s="98">
        <v>44875</v>
      </c>
      <c r="AB244" s="99">
        <v>0.51521990740740997</v>
      </c>
      <c r="AC244" s="97" t="s">
        <v>202</v>
      </c>
      <c r="AD244" s="97" t="s">
        <v>202</v>
      </c>
      <c r="AE244" s="97" t="s">
        <v>202</v>
      </c>
      <c r="AF244" s="97" t="s">
        <v>216</v>
      </c>
      <c r="AG244" s="97" t="s">
        <v>202</v>
      </c>
      <c r="AH244" s="97" t="s">
        <v>204</v>
      </c>
      <c r="AI244" t="str">
        <f t="shared" si="3"/>
        <v>3000</v>
      </c>
      <c r="AJ244" t="str">
        <f>VLOOKUP(U244,'BU041 3rd Qtr'!M112:N621,2,FALSE)</f>
        <v>FRIES EL</v>
      </c>
      <c r="AK244" t="str">
        <f>VLOOKUP(R244,'chart of accounts'!A:B,2,FALSE)</f>
        <v>Unemploy Insur - Certificated</v>
      </c>
    </row>
    <row r="245" spans="1:37" x14ac:dyDescent="0.25">
      <c r="A245" s="97">
        <v>2964365</v>
      </c>
      <c r="B245" s="97">
        <v>742</v>
      </c>
      <c r="C245" s="97">
        <v>2023</v>
      </c>
      <c r="D245" s="97" t="s">
        <v>195</v>
      </c>
      <c r="E245" s="97">
        <v>2023</v>
      </c>
      <c r="F245" s="97" t="s">
        <v>94</v>
      </c>
      <c r="G245" s="97">
        <v>742</v>
      </c>
      <c r="H245" s="97">
        <v>742</v>
      </c>
      <c r="I245" s="97">
        <v>9600323265</v>
      </c>
      <c r="J245" s="97">
        <v>5</v>
      </c>
      <c r="K245" s="98">
        <v>44879</v>
      </c>
      <c r="L245" s="97" t="s">
        <v>196</v>
      </c>
      <c r="M245" s="102">
        <v>0.82</v>
      </c>
      <c r="N245" s="97">
        <v>201988</v>
      </c>
      <c r="O245" s="97" t="s">
        <v>197</v>
      </c>
      <c r="P245" s="97" t="s">
        <v>97</v>
      </c>
      <c r="Q245" s="97">
        <v>350000</v>
      </c>
      <c r="R245" s="97">
        <v>350101</v>
      </c>
      <c r="S245" s="97" t="s">
        <v>96</v>
      </c>
      <c r="T245" s="97">
        <v>1401401</v>
      </c>
      <c r="U245" s="97">
        <v>1401401</v>
      </c>
      <c r="V245" s="97" t="s">
        <v>199</v>
      </c>
      <c r="W245" s="97" t="s">
        <v>200</v>
      </c>
      <c r="X245" s="97">
        <v>350101</v>
      </c>
      <c r="Y245" s="97" t="s">
        <v>201</v>
      </c>
      <c r="Z245" s="97" t="s">
        <v>202</v>
      </c>
      <c r="AA245" s="98">
        <v>44875</v>
      </c>
      <c r="AB245" s="99">
        <v>0.52292824074073996</v>
      </c>
      <c r="AC245" s="97" t="s">
        <v>202</v>
      </c>
      <c r="AD245" s="97" t="s">
        <v>202</v>
      </c>
      <c r="AE245" s="97" t="s">
        <v>202</v>
      </c>
      <c r="AF245" s="97" t="s">
        <v>216</v>
      </c>
      <c r="AG245" s="97" t="s">
        <v>202</v>
      </c>
      <c r="AH245" s="97" t="s">
        <v>204</v>
      </c>
      <c r="AI245" t="str">
        <f t="shared" si="3"/>
        <v>3000</v>
      </c>
      <c r="AJ245" t="str">
        <f>VLOOKUP(U245,'BU041 3rd Qtr'!M113:N621,2,FALSE)</f>
        <v>FRIES EL</v>
      </c>
      <c r="AK245" t="str">
        <f>VLOOKUP(R245,'chart of accounts'!A:B,2,FALSE)</f>
        <v>Unemploy Insur - Certificated</v>
      </c>
    </row>
    <row r="246" spans="1:37" x14ac:dyDescent="0.25">
      <c r="A246" s="97">
        <v>2964394</v>
      </c>
      <c r="B246" s="97">
        <v>2777</v>
      </c>
      <c r="C246" s="97">
        <v>2023</v>
      </c>
      <c r="D246" s="97" t="s">
        <v>195</v>
      </c>
      <c r="E246" s="97">
        <v>2023</v>
      </c>
      <c r="F246" s="97" t="s">
        <v>94</v>
      </c>
      <c r="G246" s="97">
        <v>795</v>
      </c>
      <c r="H246" s="97">
        <v>795</v>
      </c>
      <c r="I246" s="97">
        <v>9600323328</v>
      </c>
      <c r="J246" s="97">
        <v>5</v>
      </c>
      <c r="K246" s="98">
        <v>44879</v>
      </c>
      <c r="L246" s="97" t="s">
        <v>196</v>
      </c>
      <c r="M246" s="102">
        <v>0.02</v>
      </c>
      <c r="N246" s="97">
        <v>201988</v>
      </c>
      <c r="O246" s="97" t="s">
        <v>197</v>
      </c>
      <c r="P246" s="97" t="s">
        <v>97</v>
      </c>
      <c r="Q246" s="97">
        <v>350000</v>
      </c>
      <c r="R246" s="97">
        <v>350101</v>
      </c>
      <c r="S246" s="97" t="s">
        <v>96</v>
      </c>
      <c r="T246" s="97">
        <v>1478601</v>
      </c>
      <c r="U246" s="97">
        <v>1478601</v>
      </c>
      <c r="V246" s="97" t="s">
        <v>199</v>
      </c>
      <c r="W246" s="97" t="s">
        <v>200</v>
      </c>
      <c r="X246" s="97">
        <v>350101</v>
      </c>
      <c r="Y246" s="97" t="s">
        <v>201</v>
      </c>
      <c r="Z246" s="97" t="s">
        <v>202</v>
      </c>
      <c r="AA246" s="98">
        <v>44875</v>
      </c>
      <c r="AB246" s="99">
        <v>0.52732638888889005</v>
      </c>
      <c r="AC246" s="97" t="s">
        <v>202</v>
      </c>
      <c r="AD246" s="97" t="s">
        <v>202</v>
      </c>
      <c r="AE246" s="97" t="s">
        <v>202</v>
      </c>
      <c r="AF246" s="97" t="s">
        <v>216</v>
      </c>
      <c r="AG246" s="97" t="s">
        <v>202</v>
      </c>
      <c r="AH246" s="97" t="s">
        <v>204</v>
      </c>
      <c r="AI246" t="str">
        <f t="shared" si="3"/>
        <v>3000</v>
      </c>
      <c r="AJ246" t="str">
        <f>VLOOKUP(U246,'BU041 3rd Qtr'!M114:N621,2,FALSE)</f>
        <v>LA SALLE EL</v>
      </c>
      <c r="AK246" t="str">
        <f>VLOOKUP(R246,'chart of accounts'!A:B,2,FALSE)</f>
        <v>Unemploy Insur - Certificated</v>
      </c>
    </row>
    <row r="247" spans="1:37" x14ac:dyDescent="0.25">
      <c r="A247" s="97">
        <v>2964402</v>
      </c>
      <c r="B247" s="97">
        <v>90</v>
      </c>
      <c r="C247" s="97">
        <v>2023</v>
      </c>
      <c r="D247" s="97" t="s">
        <v>195</v>
      </c>
      <c r="E247" s="97">
        <v>2023</v>
      </c>
      <c r="F247" s="97" t="s">
        <v>94</v>
      </c>
      <c r="G247" s="97">
        <v>90</v>
      </c>
      <c r="H247" s="97">
        <v>90</v>
      </c>
      <c r="I247" s="97">
        <v>9600323208</v>
      </c>
      <c r="J247" s="97">
        <v>5</v>
      </c>
      <c r="K247" s="98">
        <v>44879</v>
      </c>
      <c r="L247" s="97" t="s">
        <v>196</v>
      </c>
      <c r="M247" s="102">
        <v>1.08</v>
      </c>
      <c r="N247" s="97">
        <v>201988</v>
      </c>
      <c r="O247" s="97" t="s">
        <v>197</v>
      </c>
      <c r="P247" s="97" t="s">
        <v>97</v>
      </c>
      <c r="Q247" s="97">
        <v>350000</v>
      </c>
      <c r="R247" s="97">
        <v>350101</v>
      </c>
      <c r="S247" s="97" t="s">
        <v>96</v>
      </c>
      <c r="T247" s="97">
        <v>1401401</v>
      </c>
      <c r="U247" s="97">
        <v>1401401</v>
      </c>
      <c r="V247" s="97" t="s">
        <v>199</v>
      </c>
      <c r="W247" s="97" t="s">
        <v>200</v>
      </c>
      <c r="X247" s="97">
        <v>350101</v>
      </c>
      <c r="Y247" s="97" t="s">
        <v>201</v>
      </c>
      <c r="Z247" s="97" t="s">
        <v>202</v>
      </c>
      <c r="AA247" s="98">
        <v>44875</v>
      </c>
      <c r="AB247" s="99">
        <v>0.51701388888888999</v>
      </c>
      <c r="AC247" s="97" t="s">
        <v>202</v>
      </c>
      <c r="AD247" s="97" t="s">
        <v>202</v>
      </c>
      <c r="AE247" s="97" t="s">
        <v>202</v>
      </c>
      <c r="AF247" s="97" t="s">
        <v>216</v>
      </c>
      <c r="AG247" s="97" t="s">
        <v>202</v>
      </c>
      <c r="AH247" s="97" t="s">
        <v>204</v>
      </c>
      <c r="AI247" t="str">
        <f t="shared" si="3"/>
        <v>3000</v>
      </c>
      <c r="AJ247" t="str">
        <f>VLOOKUP(U247,'BU041 3rd Qtr'!M115:N621,2,FALSE)</f>
        <v>FRIES EL</v>
      </c>
      <c r="AK247" t="str">
        <f>VLOOKUP(R247,'chart of accounts'!A:B,2,FALSE)</f>
        <v>Unemploy Insur - Certificated</v>
      </c>
    </row>
    <row r="248" spans="1:37" x14ac:dyDescent="0.25">
      <c r="A248" s="97">
        <v>2964412</v>
      </c>
      <c r="B248" s="97">
        <v>1528</v>
      </c>
      <c r="C248" s="97">
        <v>2023</v>
      </c>
      <c r="D248" s="97" t="s">
        <v>195</v>
      </c>
      <c r="E248" s="97">
        <v>2023</v>
      </c>
      <c r="F248" s="97" t="s">
        <v>94</v>
      </c>
      <c r="G248" s="97">
        <v>537</v>
      </c>
      <c r="H248" s="97">
        <v>537</v>
      </c>
      <c r="I248" s="97">
        <v>9600323215</v>
      </c>
      <c r="J248" s="97">
        <v>5</v>
      </c>
      <c r="K248" s="98">
        <v>44879</v>
      </c>
      <c r="L248" s="97" t="s">
        <v>196</v>
      </c>
      <c r="M248" s="102">
        <v>0.39</v>
      </c>
      <c r="N248" s="97">
        <v>201988</v>
      </c>
      <c r="O248" s="97" t="s">
        <v>197</v>
      </c>
      <c r="P248" s="97" t="s">
        <v>97</v>
      </c>
      <c r="Q248" s="97">
        <v>350000</v>
      </c>
      <c r="R248" s="97">
        <v>350101</v>
      </c>
      <c r="S248" s="97" t="s">
        <v>96</v>
      </c>
      <c r="T248" s="97">
        <v>1465801</v>
      </c>
      <c r="U248" s="97">
        <v>1465801</v>
      </c>
      <c r="V248" s="97" t="s">
        <v>199</v>
      </c>
      <c r="W248" s="97" t="s">
        <v>200</v>
      </c>
      <c r="X248" s="97">
        <v>350101</v>
      </c>
      <c r="Y248" s="97" t="s">
        <v>201</v>
      </c>
      <c r="Z248" s="97" t="s">
        <v>202</v>
      </c>
      <c r="AA248" s="98">
        <v>44875</v>
      </c>
      <c r="AB248" s="99">
        <v>0.51807870370370002</v>
      </c>
      <c r="AC248" s="97" t="s">
        <v>202</v>
      </c>
      <c r="AD248" s="97" t="s">
        <v>202</v>
      </c>
      <c r="AE248" s="97" t="s">
        <v>202</v>
      </c>
      <c r="AF248" s="97" t="s">
        <v>216</v>
      </c>
      <c r="AG248" s="97" t="s">
        <v>202</v>
      </c>
      <c r="AH248" s="97" t="s">
        <v>204</v>
      </c>
      <c r="AI248" t="str">
        <f t="shared" si="3"/>
        <v>3000</v>
      </c>
      <c r="AJ248" t="str">
        <f>VLOOKUP(U248,'BU041 3rd Qtr'!M116:N621,2,FALSE)</f>
        <v>YES ACADEMY</v>
      </c>
      <c r="AK248" t="str">
        <f>VLOOKUP(R248,'chart of accounts'!A:B,2,FALSE)</f>
        <v>Unemploy Insur - Certificated</v>
      </c>
    </row>
    <row r="249" spans="1:37" x14ac:dyDescent="0.25">
      <c r="A249" s="97">
        <v>2964502</v>
      </c>
      <c r="B249" s="97">
        <v>1126</v>
      </c>
      <c r="C249" s="97">
        <v>2023</v>
      </c>
      <c r="D249" s="97" t="s">
        <v>195</v>
      </c>
      <c r="E249" s="97">
        <v>2023</v>
      </c>
      <c r="F249" s="97" t="s">
        <v>94</v>
      </c>
      <c r="G249" s="97">
        <v>135</v>
      </c>
      <c r="H249" s="97">
        <v>135</v>
      </c>
      <c r="I249" s="97">
        <v>9600323412</v>
      </c>
      <c r="J249" s="97">
        <v>5</v>
      </c>
      <c r="K249" s="98">
        <v>44879</v>
      </c>
      <c r="L249" s="97" t="s">
        <v>196</v>
      </c>
      <c r="M249" s="102">
        <v>0.38</v>
      </c>
      <c r="N249" s="97">
        <v>201988</v>
      </c>
      <c r="O249" s="97" t="s">
        <v>197</v>
      </c>
      <c r="P249" s="97" t="s">
        <v>97</v>
      </c>
      <c r="Q249" s="97">
        <v>350000</v>
      </c>
      <c r="R249" s="97">
        <v>350101</v>
      </c>
      <c r="S249" s="97" t="s">
        <v>96</v>
      </c>
      <c r="T249" s="97">
        <v>1465801</v>
      </c>
      <c r="U249" s="97">
        <v>1465801</v>
      </c>
      <c r="V249" s="97" t="s">
        <v>199</v>
      </c>
      <c r="W249" s="97" t="s">
        <v>200</v>
      </c>
      <c r="X249" s="97">
        <v>350101</v>
      </c>
      <c r="Y249" s="97" t="s">
        <v>201</v>
      </c>
      <c r="Z249" s="97" t="s">
        <v>202</v>
      </c>
      <c r="AA249" s="98">
        <v>44875</v>
      </c>
      <c r="AB249" s="99">
        <v>0.6046412037037</v>
      </c>
      <c r="AC249" s="97" t="s">
        <v>202</v>
      </c>
      <c r="AD249" s="97" t="s">
        <v>202</v>
      </c>
      <c r="AE249" s="97" t="s">
        <v>202</v>
      </c>
      <c r="AF249" s="97" t="s">
        <v>216</v>
      </c>
      <c r="AG249" s="97" t="s">
        <v>202</v>
      </c>
      <c r="AH249" s="97" t="s">
        <v>204</v>
      </c>
      <c r="AI249" t="str">
        <f t="shared" si="3"/>
        <v>3000</v>
      </c>
      <c r="AJ249" t="str">
        <f>VLOOKUP(U249,'BU041 3rd Qtr'!M117:N621,2,FALSE)</f>
        <v>YES ACADEMY</v>
      </c>
      <c r="AK249" t="str">
        <f>VLOOKUP(R249,'chart of accounts'!A:B,2,FALSE)</f>
        <v>Unemploy Insur - Certificated</v>
      </c>
    </row>
    <row r="250" spans="1:37" x14ac:dyDescent="0.25">
      <c r="A250" s="97">
        <v>2964502</v>
      </c>
      <c r="B250" s="97">
        <v>125</v>
      </c>
      <c r="C250" s="97">
        <v>2023</v>
      </c>
      <c r="D250" s="97" t="s">
        <v>195</v>
      </c>
      <c r="E250" s="97">
        <v>2023</v>
      </c>
      <c r="F250" s="97" t="s">
        <v>94</v>
      </c>
      <c r="G250" s="97">
        <v>125</v>
      </c>
      <c r="H250" s="97">
        <v>125</v>
      </c>
      <c r="I250" s="97">
        <v>9600323411</v>
      </c>
      <c r="J250" s="97">
        <v>5</v>
      </c>
      <c r="K250" s="98">
        <v>44879</v>
      </c>
      <c r="L250" s="97" t="s">
        <v>196</v>
      </c>
      <c r="M250" s="102">
        <v>-0.01</v>
      </c>
      <c r="N250" s="97">
        <v>201988</v>
      </c>
      <c r="O250" s="97" t="s">
        <v>197</v>
      </c>
      <c r="P250" s="97" t="s">
        <v>97</v>
      </c>
      <c r="Q250" s="97">
        <v>350000</v>
      </c>
      <c r="R250" s="97">
        <v>350101</v>
      </c>
      <c r="S250" s="97" t="s">
        <v>146</v>
      </c>
      <c r="T250" s="97">
        <v>1465801</v>
      </c>
      <c r="U250" s="97">
        <v>1465801</v>
      </c>
      <c r="V250" s="97" t="s">
        <v>199</v>
      </c>
      <c r="W250" s="97" t="s">
        <v>200</v>
      </c>
      <c r="X250" s="97">
        <v>350101</v>
      </c>
      <c r="Y250" s="97" t="s">
        <v>201</v>
      </c>
      <c r="Z250" s="97" t="s">
        <v>202</v>
      </c>
      <c r="AA250" s="98">
        <v>44875</v>
      </c>
      <c r="AB250" s="99">
        <v>0.6046412037037</v>
      </c>
      <c r="AC250" s="97" t="s">
        <v>202</v>
      </c>
      <c r="AD250" s="97" t="s">
        <v>202</v>
      </c>
      <c r="AE250" s="97" t="s">
        <v>202</v>
      </c>
      <c r="AF250" s="97" t="s">
        <v>216</v>
      </c>
      <c r="AG250" s="97" t="s">
        <v>202</v>
      </c>
      <c r="AH250" s="97" t="s">
        <v>204</v>
      </c>
      <c r="AI250" t="str">
        <f t="shared" si="3"/>
        <v>3000</v>
      </c>
      <c r="AJ250" t="str">
        <f>VLOOKUP(U250,'BU041 3rd Qtr'!M118:N621,2,FALSE)</f>
        <v>YES ACADEMY</v>
      </c>
      <c r="AK250" t="str">
        <f>VLOOKUP(R250,'chart of accounts'!A:B,2,FALSE)</f>
        <v>Unemploy Insur - Certificated</v>
      </c>
    </row>
    <row r="251" spans="1:37" x14ac:dyDescent="0.25">
      <c r="A251" s="97">
        <v>2964502</v>
      </c>
      <c r="B251" s="97">
        <v>169</v>
      </c>
      <c r="C251" s="97">
        <v>2023</v>
      </c>
      <c r="D251" s="97" t="s">
        <v>195</v>
      </c>
      <c r="E251" s="97">
        <v>2023</v>
      </c>
      <c r="F251" s="97" t="s">
        <v>94</v>
      </c>
      <c r="G251" s="97">
        <v>169</v>
      </c>
      <c r="H251" s="97">
        <v>169</v>
      </c>
      <c r="I251" s="97">
        <v>9600323411</v>
      </c>
      <c r="J251" s="97">
        <v>5</v>
      </c>
      <c r="K251" s="98">
        <v>44879</v>
      </c>
      <c r="L251" s="97" t="s">
        <v>196</v>
      </c>
      <c r="M251" s="102">
        <v>0.27</v>
      </c>
      <c r="N251" s="97">
        <v>201988</v>
      </c>
      <c r="O251" s="97" t="s">
        <v>197</v>
      </c>
      <c r="P251" s="97" t="s">
        <v>97</v>
      </c>
      <c r="Q251" s="97">
        <v>350000</v>
      </c>
      <c r="R251" s="97">
        <v>350101</v>
      </c>
      <c r="S251" s="97" t="s">
        <v>175</v>
      </c>
      <c r="T251" s="97">
        <v>1465801</v>
      </c>
      <c r="U251" s="97">
        <v>1465801</v>
      </c>
      <c r="V251" s="97" t="s">
        <v>199</v>
      </c>
      <c r="W251" s="97" t="s">
        <v>200</v>
      </c>
      <c r="X251" s="97">
        <v>350101</v>
      </c>
      <c r="Y251" s="97" t="s">
        <v>201</v>
      </c>
      <c r="Z251" s="97" t="s">
        <v>202</v>
      </c>
      <c r="AA251" s="98">
        <v>44875</v>
      </c>
      <c r="AB251" s="99">
        <v>0.6046412037037</v>
      </c>
      <c r="AC251" s="97" t="s">
        <v>202</v>
      </c>
      <c r="AD251" s="97" t="s">
        <v>202</v>
      </c>
      <c r="AE251" s="97" t="s">
        <v>202</v>
      </c>
      <c r="AF251" s="97" t="s">
        <v>216</v>
      </c>
      <c r="AG251" s="97" t="s">
        <v>202</v>
      </c>
      <c r="AH251" s="97" t="s">
        <v>204</v>
      </c>
      <c r="AI251" t="str">
        <f t="shared" si="3"/>
        <v>3000</v>
      </c>
      <c r="AJ251" t="str">
        <f>VLOOKUP(U251,'BU041 3rd Qtr'!M119:N621,2,FALSE)</f>
        <v>YES ACADEMY</v>
      </c>
      <c r="AK251" t="str">
        <f>VLOOKUP(R251,'chart of accounts'!A:B,2,FALSE)</f>
        <v>Unemploy Insur - Certificated</v>
      </c>
    </row>
    <row r="252" spans="1:37" x14ac:dyDescent="0.25">
      <c r="A252" s="97">
        <v>2964330</v>
      </c>
      <c r="B252" s="97">
        <v>240</v>
      </c>
      <c r="C252" s="97">
        <v>2023</v>
      </c>
      <c r="D252" s="97" t="s">
        <v>195</v>
      </c>
      <c r="E252" s="97">
        <v>2023</v>
      </c>
      <c r="F252" s="97" t="s">
        <v>94</v>
      </c>
      <c r="G252" s="97">
        <v>240</v>
      </c>
      <c r="H252" s="97">
        <v>240</v>
      </c>
      <c r="I252" s="97">
        <v>9600323361</v>
      </c>
      <c r="J252" s="97">
        <v>5</v>
      </c>
      <c r="K252" s="98">
        <v>44879</v>
      </c>
      <c r="L252" s="97" t="s">
        <v>196</v>
      </c>
      <c r="M252" s="102">
        <v>1.43</v>
      </c>
      <c r="N252" s="97">
        <v>201988</v>
      </c>
      <c r="O252" s="97" t="s">
        <v>197</v>
      </c>
      <c r="P252" s="97" t="s">
        <v>97</v>
      </c>
      <c r="Q252" s="97">
        <v>360000</v>
      </c>
      <c r="R252" s="97">
        <v>360101</v>
      </c>
      <c r="S252" s="97" t="s">
        <v>96</v>
      </c>
      <c r="T252" s="97">
        <v>1401401</v>
      </c>
      <c r="U252" s="97">
        <v>1401401</v>
      </c>
      <c r="V252" s="97" t="s">
        <v>199</v>
      </c>
      <c r="W252" s="97" t="s">
        <v>200</v>
      </c>
      <c r="X252" s="97">
        <v>360101</v>
      </c>
      <c r="Y252" s="97" t="s">
        <v>201</v>
      </c>
      <c r="Z252" s="97" t="s">
        <v>202</v>
      </c>
      <c r="AA252" s="98">
        <v>44875</v>
      </c>
      <c r="AB252" s="99">
        <v>0.52863425925926</v>
      </c>
      <c r="AC252" s="97" t="s">
        <v>202</v>
      </c>
      <c r="AD252" s="97" t="s">
        <v>202</v>
      </c>
      <c r="AE252" s="97" t="s">
        <v>202</v>
      </c>
      <c r="AF252" s="97" t="s">
        <v>216</v>
      </c>
      <c r="AG252" s="97" t="s">
        <v>202</v>
      </c>
      <c r="AH252" s="97" t="s">
        <v>204</v>
      </c>
      <c r="AI252" t="str">
        <f t="shared" si="3"/>
        <v>3000</v>
      </c>
      <c r="AJ252" t="str">
        <f>VLOOKUP(U252,'BU041 3rd Qtr'!M120:N621,2,FALSE)</f>
        <v>FRIES EL</v>
      </c>
      <c r="AK252" t="str">
        <f>VLOOKUP(R252,'chart of accounts'!A:B,2,FALSE)</f>
        <v>Workers Comp - Certificated</v>
      </c>
    </row>
    <row r="253" spans="1:37" x14ac:dyDescent="0.25">
      <c r="A253" s="97">
        <v>2964364</v>
      </c>
      <c r="B253" s="97">
        <v>1826</v>
      </c>
      <c r="C253" s="97">
        <v>2023</v>
      </c>
      <c r="D253" s="97" t="s">
        <v>195</v>
      </c>
      <c r="E253" s="97">
        <v>2023</v>
      </c>
      <c r="F253" s="97" t="s">
        <v>94</v>
      </c>
      <c r="G253" s="97">
        <v>835</v>
      </c>
      <c r="H253" s="97">
        <v>835</v>
      </c>
      <c r="I253" s="97">
        <v>9600323218</v>
      </c>
      <c r="J253" s="97">
        <v>5</v>
      </c>
      <c r="K253" s="98">
        <v>44879</v>
      </c>
      <c r="L253" s="97" t="s">
        <v>196</v>
      </c>
      <c r="M253" s="102">
        <v>4</v>
      </c>
      <c r="N253" s="97">
        <v>201988</v>
      </c>
      <c r="O253" s="97" t="s">
        <v>197</v>
      </c>
      <c r="P253" s="97" t="s">
        <v>97</v>
      </c>
      <c r="Q253" s="97">
        <v>360000</v>
      </c>
      <c r="R253" s="97">
        <v>360101</v>
      </c>
      <c r="S253" s="97" t="s">
        <v>96</v>
      </c>
      <c r="T253" s="97">
        <v>1401401</v>
      </c>
      <c r="U253" s="97">
        <v>1401401</v>
      </c>
      <c r="V253" s="97" t="s">
        <v>199</v>
      </c>
      <c r="W253" s="97" t="s">
        <v>200</v>
      </c>
      <c r="X253" s="97">
        <v>360101</v>
      </c>
      <c r="Y253" s="97" t="s">
        <v>201</v>
      </c>
      <c r="Z253" s="97" t="s">
        <v>202</v>
      </c>
      <c r="AA253" s="98">
        <v>44875</v>
      </c>
      <c r="AB253" s="99">
        <v>0.51521990740740997</v>
      </c>
      <c r="AC253" s="97" t="s">
        <v>202</v>
      </c>
      <c r="AD253" s="97" t="s">
        <v>202</v>
      </c>
      <c r="AE253" s="97" t="s">
        <v>202</v>
      </c>
      <c r="AF253" s="97" t="s">
        <v>216</v>
      </c>
      <c r="AG253" s="97" t="s">
        <v>202</v>
      </c>
      <c r="AH253" s="97" t="s">
        <v>204</v>
      </c>
      <c r="AI253" t="str">
        <f t="shared" si="3"/>
        <v>3000</v>
      </c>
      <c r="AJ253" t="str">
        <f>VLOOKUP(U253,'BU041 3rd Qtr'!M121:N621,2,FALSE)</f>
        <v>FRIES EL</v>
      </c>
      <c r="AK253" t="str">
        <f>VLOOKUP(R253,'chart of accounts'!A:B,2,FALSE)</f>
        <v>Workers Comp - Certificated</v>
      </c>
    </row>
    <row r="254" spans="1:37" x14ac:dyDescent="0.25">
      <c r="A254" s="97">
        <v>2964365</v>
      </c>
      <c r="B254" s="97">
        <v>746</v>
      </c>
      <c r="C254" s="97">
        <v>2023</v>
      </c>
      <c r="D254" s="97" t="s">
        <v>195</v>
      </c>
      <c r="E254" s="97">
        <v>2023</v>
      </c>
      <c r="F254" s="97" t="s">
        <v>94</v>
      </c>
      <c r="G254" s="97">
        <v>746</v>
      </c>
      <c r="H254" s="97">
        <v>746</v>
      </c>
      <c r="I254" s="97">
        <v>9600323265</v>
      </c>
      <c r="J254" s="97">
        <v>5</v>
      </c>
      <c r="K254" s="98">
        <v>44879</v>
      </c>
      <c r="L254" s="97" t="s">
        <v>196</v>
      </c>
      <c r="M254" s="102">
        <v>4.1399999999999997</v>
      </c>
      <c r="N254" s="97">
        <v>201988</v>
      </c>
      <c r="O254" s="97" t="s">
        <v>197</v>
      </c>
      <c r="P254" s="97" t="s">
        <v>97</v>
      </c>
      <c r="Q254" s="97">
        <v>360000</v>
      </c>
      <c r="R254" s="97">
        <v>360101</v>
      </c>
      <c r="S254" s="97" t="s">
        <v>96</v>
      </c>
      <c r="T254" s="97">
        <v>1401401</v>
      </c>
      <c r="U254" s="97">
        <v>1401401</v>
      </c>
      <c r="V254" s="97" t="s">
        <v>199</v>
      </c>
      <c r="W254" s="97" t="s">
        <v>200</v>
      </c>
      <c r="X254" s="97">
        <v>360101</v>
      </c>
      <c r="Y254" s="97" t="s">
        <v>201</v>
      </c>
      <c r="Z254" s="97" t="s">
        <v>202</v>
      </c>
      <c r="AA254" s="98">
        <v>44875</v>
      </c>
      <c r="AB254" s="99">
        <v>0.52292824074073996</v>
      </c>
      <c r="AC254" s="97" t="s">
        <v>202</v>
      </c>
      <c r="AD254" s="97" t="s">
        <v>202</v>
      </c>
      <c r="AE254" s="97" t="s">
        <v>202</v>
      </c>
      <c r="AF254" s="97" t="s">
        <v>216</v>
      </c>
      <c r="AG254" s="97" t="s">
        <v>202</v>
      </c>
      <c r="AH254" s="97" t="s">
        <v>204</v>
      </c>
      <c r="AI254" t="str">
        <f t="shared" si="3"/>
        <v>3000</v>
      </c>
      <c r="AJ254" t="str">
        <f>VLOOKUP(U254,'BU041 3rd Qtr'!M122:N621,2,FALSE)</f>
        <v>FRIES EL</v>
      </c>
      <c r="AK254" t="str">
        <f>VLOOKUP(R254,'chart of accounts'!A:B,2,FALSE)</f>
        <v>Workers Comp - Certificated</v>
      </c>
    </row>
    <row r="255" spans="1:37" x14ac:dyDescent="0.25">
      <c r="A255" s="97">
        <v>2964394</v>
      </c>
      <c r="B255" s="97">
        <v>2741</v>
      </c>
      <c r="C255" s="97">
        <v>2023</v>
      </c>
      <c r="D255" s="97" t="s">
        <v>195</v>
      </c>
      <c r="E255" s="97">
        <v>2023</v>
      </c>
      <c r="F255" s="97" t="s">
        <v>94</v>
      </c>
      <c r="G255" s="97">
        <v>759</v>
      </c>
      <c r="H255" s="97">
        <v>759</v>
      </c>
      <c r="I255" s="97">
        <v>9600323328</v>
      </c>
      <c r="J255" s="97">
        <v>5</v>
      </c>
      <c r="K255" s="98">
        <v>44879</v>
      </c>
      <c r="L255" s="97" t="s">
        <v>196</v>
      </c>
      <c r="M255" s="102">
        <v>0.82</v>
      </c>
      <c r="N255" s="97">
        <v>201988</v>
      </c>
      <c r="O255" s="97" t="s">
        <v>197</v>
      </c>
      <c r="P255" s="97" t="s">
        <v>97</v>
      </c>
      <c r="Q255" s="97">
        <v>360000</v>
      </c>
      <c r="R255" s="97">
        <v>360101</v>
      </c>
      <c r="S255" s="97" t="s">
        <v>96</v>
      </c>
      <c r="T255" s="97">
        <v>1478601</v>
      </c>
      <c r="U255" s="97">
        <v>1478601</v>
      </c>
      <c r="V255" s="97" t="s">
        <v>199</v>
      </c>
      <c r="W255" s="97" t="s">
        <v>200</v>
      </c>
      <c r="X255" s="97">
        <v>360101</v>
      </c>
      <c r="Y255" s="97" t="s">
        <v>201</v>
      </c>
      <c r="Z255" s="97" t="s">
        <v>202</v>
      </c>
      <c r="AA255" s="98">
        <v>44875</v>
      </c>
      <c r="AB255" s="99">
        <v>0.52732638888889005</v>
      </c>
      <c r="AC255" s="97" t="s">
        <v>202</v>
      </c>
      <c r="AD255" s="97" t="s">
        <v>202</v>
      </c>
      <c r="AE255" s="97" t="s">
        <v>202</v>
      </c>
      <c r="AF255" s="97" t="s">
        <v>216</v>
      </c>
      <c r="AG255" s="97" t="s">
        <v>202</v>
      </c>
      <c r="AH255" s="97" t="s">
        <v>204</v>
      </c>
      <c r="AI255" t="str">
        <f t="shared" si="3"/>
        <v>3000</v>
      </c>
      <c r="AJ255" t="str">
        <f>VLOOKUP(U255,'BU041 3rd Qtr'!M123:N621,2,FALSE)</f>
        <v>LA SALLE EL</v>
      </c>
      <c r="AK255" t="str">
        <f>VLOOKUP(R255,'chart of accounts'!A:B,2,FALSE)</f>
        <v>Workers Comp - Certificated</v>
      </c>
    </row>
    <row r="256" spans="1:37" x14ac:dyDescent="0.25">
      <c r="A256" s="97">
        <v>2964402</v>
      </c>
      <c r="B256" s="97">
        <v>88</v>
      </c>
      <c r="C256" s="97">
        <v>2023</v>
      </c>
      <c r="D256" s="97" t="s">
        <v>195</v>
      </c>
      <c r="E256" s="97">
        <v>2023</v>
      </c>
      <c r="F256" s="97" t="s">
        <v>94</v>
      </c>
      <c r="G256" s="97">
        <v>88</v>
      </c>
      <c r="H256" s="97">
        <v>88</v>
      </c>
      <c r="I256" s="97">
        <v>9600323208</v>
      </c>
      <c r="J256" s="97">
        <v>5</v>
      </c>
      <c r="K256" s="98">
        <v>44879</v>
      </c>
      <c r="L256" s="97" t="s">
        <v>196</v>
      </c>
      <c r="M256" s="102">
        <v>6.04</v>
      </c>
      <c r="N256" s="97">
        <v>201988</v>
      </c>
      <c r="O256" s="97" t="s">
        <v>197</v>
      </c>
      <c r="P256" s="97" t="s">
        <v>97</v>
      </c>
      <c r="Q256" s="97">
        <v>360000</v>
      </c>
      <c r="R256" s="97">
        <v>360101</v>
      </c>
      <c r="S256" s="97" t="s">
        <v>96</v>
      </c>
      <c r="T256" s="97">
        <v>1401401</v>
      </c>
      <c r="U256" s="97">
        <v>1401401</v>
      </c>
      <c r="V256" s="97" t="s">
        <v>199</v>
      </c>
      <c r="W256" s="97" t="s">
        <v>200</v>
      </c>
      <c r="X256" s="97">
        <v>360101</v>
      </c>
      <c r="Y256" s="97" t="s">
        <v>201</v>
      </c>
      <c r="Z256" s="97" t="s">
        <v>202</v>
      </c>
      <c r="AA256" s="98">
        <v>44875</v>
      </c>
      <c r="AB256" s="99">
        <v>0.51701388888888999</v>
      </c>
      <c r="AC256" s="97" t="s">
        <v>202</v>
      </c>
      <c r="AD256" s="97" t="s">
        <v>202</v>
      </c>
      <c r="AE256" s="97" t="s">
        <v>202</v>
      </c>
      <c r="AF256" s="97" t="s">
        <v>216</v>
      </c>
      <c r="AG256" s="97" t="s">
        <v>202</v>
      </c>
      <c r="AH256" s="97" t="s">
        <v>204</v>
      </c>
      <c r="AI256" t="str">
        <f t="shared" si="3"/>
        <v>3000</v>
      </c>
      <c r="AJ256" t="str">
        <f>VLOOKUP(U256,'BU041 3rd Qtr'!M124:N621,2,FALSE)</f>
        <v>FRIES EL</v>
      </c>
      <c r="AK256" t="str">
        <f>VLOOKUP(R256,'chart of accounts'!A:B,2,FALSE)</f>
        <v>Workers Comp - Certificated</v>
      </c>
    </row>
    <row r="257" spans="1:37" x14ac:dyDescent="0.25">
      <c r="A257" s="97">
        <v>2964412</v>
      </c>
      <c r="B257" s="97">
        <v>1526</v>
      </c>
      <c r="C257" s="97">
        <v>2023</v>
      </c>
      <c r="D257" s="97" t="s">
        <v>195</v>
      </c>
      <c r="E257" s="97">
        <v>2023</v>
      </c>
      <c r="F257" s="97" t="s">
        <v>94</v>
      </c>
      <c r="G257" s="97">
        <v>535</v>
      </c>
      <c r="H257" s="97">
        <v>535</v>
      </c>
      <c r="I257" s="97">
        <v>9600323215</v>
      </c>
      <c r="J257" s="97">
        <v>5</v>
      </c>
      <c r="K257" s="98">
        <v>44879</v>
      </c>
      <c r="L257" s="97" t="s">
        <v>196</v>
      </c>
      <c r="M257" s="102">
        <v>2.08</v>
      </c>
      <c r="N257" s="97">
        <v>201988</v>
      </c>
      <c r="O257" s="97" t="s">
        <v>197</v>
      </c>
      <c r="P257" s="97" t="s">
        <v>97</v>
      </c>
      <c r="Q257" s="97">
        <v>360000</v>
      </c>
      <c r="R257" s="97">
        <v>360101</v>
      </c>
      <c r="S257" s="97" t="s">
        <v>96</v>
      </c>
      <c r="T257" s="97">
        <v>1465801</v>
      </c>
      <c r="U257" s="97">
        <v>1465801</v>
      </c>
      <c r="V257" s="97" t="s">
        <v>199</v>
      </c>
      <c r="W257" s="97" t="s">
        <v>200</v>
      </c>
      <c r="X257" s="97">
        <v>360101</v>
      </c>
      <c r="Y257" s="97" t="s">
        <v>201</v>
      </c>
      <c r="Z257" s="97" t="s">
        <v>202</v>
      </c>
      <c r="AA257" s="98">
        <v>44875</v>
      </c>
      <c r="AB257" s="99">
        <v>0.51807870370370002</v>
      </c>
      <c r="AC257" s="97" t="s">
        <v>202</v>
      </c>
      <c r="AD257" s="97" t="s">
        <v>202</v>
      </c>
      <c r="AE257" s="97" t="s">
        <v>202</v>
      </c>
      <c r="AF257" s="97" t="s">
        <v>216</v>
      </c>
      <c r="AG257" s="97" t="s">
        <v>202</v>
      </c>
      <c r="AH257" s="97" t="s">
        <v>204</v>
      </c>
      <c r="AI257" t="str">
        <f t="shared" si="3"/>
        <v>3000</v>
      </c>
      <c r="AJ257" t="str">
        <f>VLOOKUP(U257,'BU041 3rd Qtr'!M125:N621,2,FALSE)</f>
        <v>YES ACADEMY</v>
      </c>
      <c r="AK257" t="str">
        <f>VLOOKUP(R257,'chart of accounts'!A:B,2,FALSE)</f>
        <v>Workers Comp - Certificated</v>
      </c>
    </row>
    <row r="258" spans="1:37" x14ac:dyDescent="0.25">
      <c r="A258" s="97">
        <v>2964502</v>
      </c>
      <c r="B258" s="97">
        <v>1123</v>
      </c>
      <c r="C258" s="97">
        <v>2023</v>
      </c>
      <c r="D258" s="97" t="s">
        <v>195</v>
      </c>
      <c r="E258" s="97">
        <v>2023</v>
      </c>
      <c r="F258" s="97" t="s">
        <v>94</v>
      </c>
      <c r="G258" s="97">
        <v>132</v>
      </c>
      <c r="H258" s="97">
        <v>132</v>
      </c>
      <c r="I258" s="97">
        <v>9600323412</v>
      </c>
      <c r="J258" s="97">
        <v>5</v>
      </c>
      <c r="K258" s="98">
        <v>44879</v>
      </c>
      <c r="L258" s="97" t="s">
        <v>196</v>
      </c>
      <c r="M258" s="102">
        <v>2</v>
      </c>
      <c r="N258" s="97">
        <v>201988</v>
      </c>
      <c r="O258" s="97" t="s">
        <v>197</v>
      </c>
      <c r="P258" s="97" t="s">
        <v>97</v>
      </c>
      <c r="Q258" s="97">
        <v>360000</v>
      </c>
      <c r="R258" s="97">
        <v>360101</v>
      </c>
      <c r="S258" s="97" t="s">
        <v>96</v>
      </c>
      <c r="T258" s="97">
        <v>1465801</v>
      </c>
      <c r="U258" s="97">
        <v>1465801</v>
      </c>
      <c r="V258" s="97" t="s">
        <v>199</v>
      </c>
      <c r="W258" s="97" t="s">
        <v>200</v>
      </c>
      <c r="X258" s="97">
        <v>360101</v>
      </c>
      <c r="Y258" s="97" t="s">
        <v>201</v>
      </c>
      <c r="Z258" s="97" t="s">
        <v>202</v>
      </c>
      <c r="AA258" s="98">
        <v>44875</v>
      </c>
      <c r="AB258" s="99">
        <v>0.6046412037037</v>
      </c>
      <c r="AC258" s="97" t="s">
        <v>202</v>
      </c>
      <c r="AD258" s="97" t="s">
        <v>202</v>
      </c>
      <c r="AE258" s="97" t="s">
        <v>202</v>
      </c>
      <c r="AF258" s="97" t="s">
        <v>216</v>
      </c>
      <c r="AG258" s="97" t="s">
        <v>202</v>
      </c>
      <c r="AH258" s="97" t="s">
        <v>204</v>
      </c>
      <c r="AI258" t="str">
        <f t="shared" si="3"/>
        <v>3000</v>
      </c>
      <c r="AJ258" t="str">
        <f>VLOOKUP(U258,'BU041 3rd Qtr'!M126:N621,2,FALSE)</f>
        <v>YES ACADEMY</v>
      </c>
      <c r="AK258" t="str">
        <f>VLOOKUP(R258,'chart of accounts'!A:B,2,FALSE)</f>
        <v>Workers Comp - Certificated</v>
      </c>
    </row>
    <row r="259" spans="1:37" x14ac:dyDescent="0.25">
      <c r="A259" s="97">
        <v>2964502</v>
      </c>
      <c r="B259" s="97">
        <v>165</v>
      </c>
      <c r="C259" s="97">
        <v>2023</v>
      </c>
      <c r="D259" s="97" t="s">
        <v>195</v>
      </c>
      <c r="E259" s="97">
        <v>2023</v>
      </c>
      <c r="F259" s="97" t="s">
        <v>94</v>
      </c>
      <c r="G259" s="97">
        <v>165</v>
      </c>
      <c r="H259" s="97">
        <v>165</v>
      </c>
      <c r="I259" s="97">
        <v>9600323411</v>
      </c>
      <c r="J259" s="97">
        <v>5</v>
      </c>
      <c r="K259" s="98">
        <v>44879</v>
      </c>
      <c r="L259" s="97" t="s">
        <v>196</v>
      </c>
      <c r="M259" s="102">
        <v>1.71</v>
      </c>
      <c r="N259" s="97">
        <v>201988</v>
      </c>
      <c r="O259" s="97" t="s">
        <v>197</v>
      </c>
      <c r="P259" s="97" t="s">
        <v>97</v>
      </c>
      <c r="Q259" s="97">
        <v>360000</v>
      </c>
      <c r="R259" s="97">
        <v>360101</v>
      </c>
      <c r="S259" s="97" t="s">
        <v>175</v>
      </c>
      <c r="T259" s="97">
        <v>1465801</v>
      </c>
      <c r="U259" s="97">
        <v>1465801</v>
      </c>
      <c r="V259" s="97" t="s">
        <v>199</v>
      </c>
      <c r="W259" s="97" t="s">
        <v>200</v>
      </c>
      <c r="X259" s="97">
        <v>360101</v>
      </c>
      <c r="Y259" s="97" t="s">
        <v>201</v>
      </c>
      <c r="Z259" s="97" t="s">
        <v>202</v>
      </c>
      <c r="AA259" s="98">
        <v>44875</v>
      </c>
      <c r="AB259" s="99">
        <v>0.6046412037037</v>
      </c>
      <c r="AC259" s="97" t="s">
        <v>202</v>
      </c>
      <c r="AD259" s="97" t="s">
        <v>202</v>
      </c>
      <c r="AE259" s="97" t="s">
        <v>202</v>
      </c>
      <c r="AF259" s="97" t="s">
        <v>216</v>
      </c>
      <c r="AG259" s="97" t="s">
        <v>202</v>
      </c>
      <c r="AH259" s="97" t="s">
        <v>204</v>
      </c>
      <c r="AI259" t="str">
        <f t="shared" si="3"/>
        <v>3000</v>
      </c>
      <c r="AJ259" t="str">
        <f>VLOOKUP(U259,'BU041 3rd Qtr'!M127:N621,2,FALSE)</f>
        <v>YES ACADEMY</v>
      </c>
      <c r="AK259" t="str">
        <f>VLOOKUP(R259,'chart of accounts'!A:B,2,FALSE)</f>
        <v>Workers Comp - Certificated</v>
      </c>
    </row>
    <row r="260" spans="1:37" x14ac:dyDescent="0.25">
      <c r="A260" s="97">
        <v>5501175097</v>
      </c>
      <c r="B260" s="97">
        <v>5</v>
      </c>
      <c r="C260" s="97">
        <v>2023</v>
      </c>
      <c r="D260" s="97" t="s">
        <v>195</v>
      </c>
      <c r="E260" s="97">
        <v>2023</v>
      </c>
      <c r="F260" s="97" t="s">
        <v>94</v>
      </c>
      <c r="G260" s="97">
        <v>7</v>
      </c>
      <c r="H260" s="97">
        <v>8</v>
      </c>
      <c r="I260" s="97">
        <v>5501175097</v>
      </c>
      <c r="J260" s="97">
        <v>5</v>
      </c>
      <c r="K260" s="98">
        <v>44881</v>
      </c>
      <c r="L260" s="97">
        <v>99</v>
      </c>
      <c r="M260" s="102">
        <v>-0.01</v>
      </c>
      <c r="N260" s="97">
        <v>201988</v>
      </c>
      <c r="O260" s="97" t="s">
        <v>197</v>
      </c>
      <c r="P260" s="97" t="s">
        <v>97</v>
      </c>
      <c r="Q260" s="97">
        <v>430000</v>
      </c>
      <c r="R260" s="97">
        <v>430010</v>
      </c>
      <c r="S260" s="97" t="s">
        <v>96</v>
      </c>
      <c r="T260" s="97">
        <v>1401401</v>
      </c>
      <c r="U260" s="97">
        <v>1401401</v>
      </c>
      <c r="V260" s="97" t="s">
        <v>205</v>
      </c>
      <c r="W260" s="97" t="s">
        <v>206</v>
      </c>
      <c r="X260" s="97">
        <v>430010</v>
      </c>
      <c r="Y260" s="97" t="s">
        <v>201</v>
      </c>
      <c r="Z260" s="97" t="s">
        <v>202</v>
      </c>
      <c r="AA260" s="98">
        <v>44881</v>
      </c>
      <c r="AB260" s="99">
        <v>0.61118055555555995</v>
      </c>
      <c r="AC260" s="97" t="s">
        <v>202</v>
      </c>
      <c r="AD260" s="97" t="s">
        <v>202</v>
      </c>
      <c r="AE260" s="97" t="s">
        <v>202</v>
      </c>
      <c r="AF260" s="97" t="s">
        <v>207</v>
      </c>
      <c r="AG260" s="97" t="s">
        <v>2633</v>
      </c>
      <c r="AH260" s="97" t="s">
        <v>204</v>
      </c>
      <c r="AI260" t="str">
        <f t="shared" ref="AI260:AI323" si="4">LEFT(R260,1)&amp;"000"</f>
        <v>4000</v>
      </c>
      <c r="AJ260" t="str">
        <f>VLOOKUP(U260,'BU041 3rd Qtr'!M128:N621,2,FALSE)</f>
        <v>FRIES EL</v>
      </c>
      <c r="AK260" t="str">
        <f>VLOOKUP(R260,'chart of accounts'!A:B,2,FALSE)</f>
        <v>Instr Material-General Purpose</v>
      </c>
    </row>
    <row r="261" spans="1:37" x14ac:dyDescent="0.25">
      <c r="A261" s="97">
        <v>5501175123</v>
      </c>
      <c r="B261" s="97">
        <v>1</v>
      </c>
      <c r="C261" s="97">
        <v>2023</v>
      </c>
      <c r="D261" s="97" t="s">
        <v>195</v>
      </c>
      <c r="E261" s="97">
        <v>2023</v>
      </c>
      <c r="F261" s="97" t="s">
        <v>94</v>
      </c>
      <c r="G261" s="97">
        <v>3</v>
      </c>
      <c r="H261" s="97">
        <v>3</v>
      </c>
      <c r="I261" s="97">
        <v>5501175123</v>
      </c>
      <c r="J261" s="97">
        <v>5</v>
      </c>
      <c r="K261" s="98">
        <v>44881</v>
      </c>
      <c r="L261" s="97">
        <v>99</v>
      </c>
      <c r="M261" s="102">
        <v>-328.4</v>
      </c>
      <c r="N261" s="97">
        <v>201988</v>
      </c>
      <c r="O261" s="97" t="s">
        <v>197</v>
      </c>
      <c r="P261" s="97" t="s">
        <v>97</v>
      </c>
      <c r="Q261" s="97">
        <v>430000</v>
      </c>
      <c r="R261" s="97">
        <v>430010</v>
      </c>
      <c r="S261" s="97" t="s">
        <v>96</v>
      </c>
      <c r="T261" s="97">
        <v>1764401</v>
      </c>
      <c r="U261" s="97">
        <v>1764401</v>
      </c>
      <c r="V261" s="97" t="s">
        <v>205</v>
      </c>
      <c r="W261" s="97" t="s">
        <v>206</v>
      </c>
      <c r="X261" s="97">
        <v>430010</v>
      </c>
      <c r="Y261" s="97" t="s">
        <v>201</v>
      </c>
      <c r="Z261" s="97" t="s">
        <v>2634</v>
      </c>
      <c r="AA261" s="98">
        <v>44881</v>
      </c>
      <c r="AB261" s="99">
        <v>0.62115740740740999</v>
      </c>
      <c r="AC261" s="97" t="s">
        <v>202</v>
      </c>
      <c r="AD261" s="97" t="s">
        <v>202</v>
      </c>
      <c r="AE261" s="97" t="s">
        <v>202</v>
      </c>
      <c r="AF261" s="97" t="s">
        <v>207</v>
      </c>
      <c r="AG261" s="97" t="s">
        <v>2632</v>
      </c>
      <c r="AH261" s="97" t="s">
        <v>204</v>
      </c>
      <c r="AI261" t="str">
        <f t="shared" si="4"/>
        <v>4000</v>
      </c>
      <c r="AJ261" t="str">
        <f>VLOOKUP(U261,'BU041 3rd Qtr'!M129:N621,2,FALSE)</f>
        <v>WEST ATHENS EL</v>
      </c>
      <c r="AK261" t="str">
        <f>VLOOKUP(R261,'chart of accounts'!A:B,2,FALSE)</f>
        <v>Instr Material-General Purpose</v>
      </c>
    </row>
    <row r="262" spans="1:37" x14ac:dyDescent="0.25">
      <c r="A262" s="97">
        <v>2964541</v>
      </c>
      <c r="B262" s="97">
        <v>5935</v>
      </c>
      <c r="C262" s="97">
        <v>2023</v>
      </c>
      <c r="D262" s="97" t="s">
        <v>195</v>
      </c>
      <c r="E262" s="97">
        <v>2023</v>
      </c>
      <c r="F262" s="97" t="s">
        <v>94</v>
      </c>
      <c r="G262" s="97">
        <v>980</v>
      </c>
      <c r="H262" s="97">
        <v>980</v>
      </c>
      <c r="I262" s="97">
        <v>9600323846</v>
      </c>
      <c r="J262" s="97">
        <v>5</v>
      </c>
      <c r="K262" s="98">
        <v>44895</v>
      </c>
      <c r="L262" s="97" t="s">
        <v>196</v>
      </c>
      <c r="M262" s="102">
        <v>2093.89</v>
      </c>
      <c r="N262" s="97">
        <v>201988</v>
      </c>
      <c r="O262" s="97" t="s">
        <v>197</v>
      </c>
      <c r="P262" s="97" t="s">
        <v>97</v>
      </c>
      <c r="Q262" s="97">
        <v>110000</v>
      </c>
      <c r="R262" s="97">
        <v>110005</v>
      </c>
      <c r="S262" s="97" t="s">
        <v>96</v>
      </c>
      <c r="T262" s="97">
        <v>1401401</v>
      </c>
      <c r="U262" s="97">
        <v>1401401</v>
      </c>
      <c r="V262" s="97" t="s">
        <v>199</v>
      </c>
      <c r="W262" s="97" t="s">
        <v>200</v>
      </c>
      <c r="X262" s="97">
        <v>110005</v>
      </c>
      <c r="Y262" s="97" t="s">
        <v>201</v>
      </c>
      <c r="Z262" s="97" t="s">
        <v>202</v>
      </c>
      <c r="AA262" s="98">
        <v>44882</v>
      </c>
      <c r="AB262" s="99">
        <v>0.73193287037037003</v>
      </c>
      <c r="AC262" s="97" t="s">
        <v>202</v>
      </c>
      <c r="AD262" s="97" t="s">
        <v>202</v>
      </c>
      <c r="AE262" s="97" t="s">
        <v>202</v>
      </c>
      <c r="AF262" s="97" t="s">
        <v>203</v>
      </c>
      <c r="AG262" s="97" t="s">
        <v>202</v>
      </c>
      <c r="AH262" s="97" t="s">
        <v>204</v>
      </c>
      <c r="AI262" t="str">
        <f t="shared" si="4"/>
        <v>1000</v>
      </c>
      <c r="AJ262" t="str">
        <f>VLOOKUP(U262,'BU041 3rd Qtr'!M130:N621,2,FALSE)</f>
        <v>FRIES EL</v>
      </c>
      <c r="AK262" t="str">
        <f>VLOOKUP(R262,'chart of accounts'!A:B,2,FALSE)</f>
        <v>Teacher Assistant Salaries</v>
      </c>
    </row>
    <row r="263" spans="1:37" x14ac:dyDescent="0.25">
      <c r="A263" s="97">
        <v>2964526</v>
      </c>
      <c r="B263" s="97">
        <v>3545</v>
      </c>
      <c r="C263" s="97">
        <v>2023</v>
      </c>
      <c r="D263" s="97" t="s">
        <v>195</v>
      </c>
      <c r="E263" s="97">
        <v>2023</v>
      </c>
      <c r="F263" s="97" t="s">
        <v>94</v>
      </c>
      <c r="G263" s="97">
        <v>572</v>
      </c>
      <c r="H263" s="97">
        <v>572</v>
      </c>
      <c r="I263" s="97">
        <v>9600323468</v>
      </c>
      <c r="J263" s="97">
        <v>5</v>
      </c>
      <c r="K263" s="98">
        <v>44895</v>
      </c>
      <c r="L263" s="97" t="s">
        <v>196</v>
      </c>
      <c r="M263" s="102">
        <v>1223.27</v>
      </c>
      <c r="N263" s="97">
        <v>201988</v>
      </c>
      <c r="O263" s="97" t="s">
        <v>197</v>
      </c>
      <c r="P263" s="97" t="s">
        <v>97</v>
      </c>
      <c r="Q263" s="97">
        <v>210000</v>
      </c>
      <c r="R263" s="97">
        <v>210001</v>
      </c>
      <c r="S263" s="97" t="s">
        <v>96</v>
      </c>
      <c r="T263" s="97">
        <v>1764401</v>
      </c>
      <c r="U263" s="97">
        <v>1764401</v>
      </c>
      <c r="V263" s="97" t="s">
        <v>199</v>
      </c>
      <c r="W263" s="97" t="s">
        <v>200</v>
      </c>
      <c r="X263" s="97">
        <v>210001</v>
      </c>
      <c r="Y263" s="97" t="s">
        <v>201</v>
      </c>
      <c r="Z263" s="97" t="s">
        <v>202</v>
      </c>
      <c r="AA263" s="98">
        <v>44882</v>
      </c>
      <c r="AB263" s="99">
        <v>0.70532407407407005</v>
      </c>
      <c r="AC263" s="97" t="s">
        <v>202</v>
      </c>
      <c r="AD263" s="97" t="s">
        <v>202</v>
      </c>
      <c r="AE263" s="97" t="s">
        <v>202</v>
      </c>
      <c r="AF263" s="97" t="s">
        <v>203</v>
      </c>
      <c r="AG263" s="97" t="s">
        <v>202</v>
      </c>
      <c r="AH263" s="97" t="s">
        <v>204</v>
      </c>
      <c r="AI263" t="str">
        <f t="shared" si="4"/>
        <v>2000</v>
      </c>
      <c r="AJ263" t="str">
        <f>VLOOKUP(U263,'BU041 3rd Qtr'!M131:N621,2,FALSE)</f>
        <v>WEST ATHENS EL</v>
      </c>
      <c r="AK263" t="str">
        <f>VLOOKUP(R263,'chart of accounts'!A:B,2,FALSE)</f>
        <v>Instruct Aides Salaries - Regular</v>
      </c>
    </row>
    <row r="264" spans="1:37" x14ac:dyDescent="0.25">
      <c r="A264" s="97">
        <v>2966325</v>
      </c>
      <c r="B264" s="97">
        <v>24481</v>
      </c>
      <c r="C264" s="97">
        <v>2023</v>
      </c>
      <c r="D264" s="97" t="s">
        <v>195</v>
      </c>
      <c r="E264" s="97">
        <v>2023</v>
      </c>
      <c r="F264" s="97" t="s">
        <v>94</v>
      </c>
      <c r="G264" s="97">
        <v>697</v>
      </c>
      <c r="H264" s="97">
        <v>697</v>
      </c>
      <c r="I264" s="97">
        <v>9600323909</v>
      </c>
      <c r="J264" s="97">
        <v>5</v>
      </c>
      <c r="K264" s="98">
        <v>44895</v>
      </c>
      <c r="L264" s="97" t="s">
        <v>196</v>
      </c>
      <c r="M264" s="102">
        <v>2273.56</v>
      </c>
      <c r="N264" s="97">
        <v>201988</v>
      </c>
      <c r="O264" s="97" t="s">
        <v>197</v>
      </c>
      <c r="P264" s="97" t="s">
        <v>97</v>
      </c>
      <c r="Q264" s="97">
        <v>210000</v>
      </c>
      <c r="R264" s="97">
        <v>210001</v>
      </c>
      <c r="S264" s="97" t="s">
        <v>96</v>
      </c>
      <c r="T264" s="97">
        <v>1764401</v>
      </c>
      <c r="U264" s="97">
        <v>1764401</v>
      </c>
      <c r="V264" s="97" t="s">
        <v>199</v>
      </c>
      <c r="W264" s="97" t="s">
        <v>200</v>
      </c>
      <c r="X264" s="97">
        <v>210001</v>
      </c>
      <c r="Y264" s="97" t="s">
        <v>201</v>
      </c>
      <c r="Z264" s="97" t="s">
        <v>202</v>
      </c>
      <c r="AA264" s="98">
        <v>44882</v>
      </c>
      <c r="AB264" s="99">
        <v>0.73556712962963</v>
      </c>
      <c r="AC264" s="97" t="s">
        <v>202</v>
      </c>
      <c r="AD264" s="97" t="s">
        <v>202</v>
      </c>
      <c r="AE264" s="97" t="s">
        <v>202</v>
      </c>
      <c r="AF264" s="97" t="s">
        <v>203</v>
      </c>
      <c r="AG264" s="97" t="s">
        <v>202</v>
      </c>
      <c r="AH264" s="97" t="s">
        <v>204</v>
      </c>
      <c r="AI264" t="str">
        <f t="shared" si="4"/>
        <v>2000</v>
      </c>
      <c r="AJ264" t="str">
        <f>VLOOKUP(U264,'BU041 3rd Qtr'!M132:N621,2,FALSE)</f>
        <v>WEST ATHENS EL</v>
      </c>
      <c r="AK264" t="str">
        <f>VLOOKUP(R264,'chart of accounts'!A:B,2,FALSE)</f>
        <v>Instruct Aides Salaries - Regular</v>
      </c>
    </row>
    <row r="265" spans="1:37" x14ac:dyDescent="0.25">
      <c r="A265" s="97">
        <v>2964526</v>
      </c>
      <c r="B265" s="97">
        <v>3549</v>
      </c>
      <c r="C265" s="97">
        <v>2023</v>
      </c>
      <c r="D265" s="97" t="s">
        <v>195</v>
      </c>
      <c r="E265" s="97">
        <v>2023</v>
      </c>
      <c r="F265" s="97" t="s">
        <v>94</v>
      </c>
      <c r="G265" s="97">
        <v>576</v>
      </c>
      <c r="H265" s="97">
        <v>576</v>
      </c>
      <c r="I265" s="97">
        <v>9600323468</v>
      </c>
      <c r="J265" s="97">
        <v>5</v>
      </c>
      <c r="K265" s="98">
        <v>44895</v>
      </c>
      <c r="L265" s="97" t="s">
        <v>196</v>
      </c>
      <c r="M265" s="102">
        <v>310.33999999999997</v>
      </c>
      <c r="N265" s="97">
        <v>201988</v>
      </c>
      <c r="O265" s="97" t="s">
        <v>197</v>
      </c>
      <c r="P265" s="97" t="s">
        <v>97</v>
      </c>
      <c r="Q265" s="97">
        <v>320000</v>
      </c>
      <c r="R265" s="97">
        <v>320201</v>
      </c>
      <c r="S265" s="97" t="s">
        <v>96</v>
      </c>
      <c r="T265" s="97">
        <v>1764401</v>
      </c>
      <c r="U265" s="97">
        <v>1764401</v>
      </c>
      <c r="V265" s="97" t="s">
        <v>199</v>
      </c>
      <c r="W265" s="97" t="s">
        <v>200</v>
      </c>
      <c r="X265" s="97">
        <v>320201</v>
      </c>
      <c r="Y265" s="97" t="s">
        <v>201</v>
      </c>
      <c r="Z265" s="97" t="s">
        <v>202</v>
      </c>
      <c r="AA265" s="98">
        <v>44882</v>
      </c>
      <c r="AB265" s="99">
        <v>0.70532407407407005</v>
      </c>
      <c r="AC265" s="97" t="s">
        <v>202</v>
      </c>
      <c r="AD265" s="97" t="s">
        <v>202</v>
      </c>
      <c r="AE265" s="97" t="s">
        <v>202</v>
      </c>
      <c r="AF265" s="97" t="s">
        <v>203</v>
      </c>
      <c r="AG265" s="97" t="s">
        <v>202</v>
      </c>
      <c r="AH265" s="97" t="s">
        <v>204</v>
      </c>
      <c r="AI265" t="str">
        <f t="shared" si="4"/>
        <v>3000</v>
      </c>
      <c r="AJ265" t="str">
        <f>VLOOKUP(U265,'BU041 3rd Qtr'!M133:N621,2,FALSE)</f>
        <v>WEST ATHENS EL</v>
      </c>
      <c r="AK265" t="str">
        <f>VLOOKUP(R265,'chart of accounts'!A:B,2,FALSE)</f>
        <v>PERS - Classified</v>
      </c>
    </row>
    <row r="266" spans="1:37" x14ac:dyDescent="0.25">
      <c r="A266" s="97">
        <v>2966325</v>
      </c>
      <c r="B266" s="97">
        <v>24485</v>
      </c>
      <c r="C266" s="97">
        <v>2023</v>
      </c>
      <c r="D266" s="97" t="s">
        <v>195</v>
      </c>
      <c r="E266" s="97">
        <v>2023</v>
      </c>
      <c r="F266" s="97" t="s">
        <v>94</v>
      </c>
      <c r="G266" s="97">
        <v>701</v>
      </c>
      <c r="H266" s="97">
        <v>701</v>
      </c>
      <c r="I266" s="97">
        <v>9600323909</v>
      </c>
      <c r="J266" s="97">
        <v>5</v>
      </c>
      <c r="K266" s="98">
        <v>44895</v>
      </c>
      <c r="L266" s="97" t="s">
        <v>196</v>
      </c>
      <c r="M266" s="102">
        <v>576.79999999999995</v>
      </c>
      <c r="N266" s="97">
        <v>201988</v>
      </c>
      <c r="O266" s="97" t="s">
        <v>197</v>
      </c>
      <c r="P266" s="97" t="s">
        <v>97</v>
      </c>
      <c r="Q266" s="97">
        <v>320000</v>
      </c>
      <c r="R266" s="97">
        <v>320201</v>
      </c>
      <c r="S266" s="97" t="s">
        <v>96</v>
      </c>
      <c r="T266" s="97">
        <v>1764401</v>
      </c>
      <c r="U266" s="97">
        <v>1764401</v>
      </c>
      <c r="V266" s="97" t="s">
        <v>199</v>
      </c>
      <c r="W266" s="97" t="s">
        <v>200</v>
      </c>
      <c r="X266" s="97">
        <v>320201</v>
      </c>
      <c r="Y266" s="97" t="s">
        <v>201</v>
      </c>
      <c r="Z266" s="97" t="s">
        <v>202</v>
      </c>
      <c r="AA266" s="98">
        <v>44882</v>
      </c>
      <c r="AB266" s="99">
        <v>0.73556712962963</v>
      </c>
      <c r="AC266" s="97" t="s">
        <v>202</v>
      </c>
      <c r="AD266" s="97" t="s">
        <v>202</v>
      </c>
      <c r="AE266" s="97" t="s">
        <v>202</v>
      </c>
      <c r="AF266" s="97" t="s">
        <v>203</v>
      </c>
      <c r="AG266" s="97" t="s">
        <v>202</v>
      </c>
      <c r="AH266" s="97" t="s">
        <v>204</v>
      </c>
      <c r="AI266" t="str">
        <f t="shared" si="4"/>
        <v>3000</v>
      </c>
      <c r="AJ266" t="str">
        <f>VLOOKUP(U266,'BU041 3rd Qtr'!M134:N621,2,FALSE)</f>
        <v>WEST ATHENS EL</v>
      </c>
      <c r="AK266" t="str">
        <f>VLOOKUP(R266,'chart of accounts'!A:B,2,FALSE)</f>
        <v>PERS - Classified</v>
      </c>
    </row>
    <row r="267" spans="1:37" x14ac:dyDescent="0.25">
      <c r="A267" s="97">
        <v>2964526</v>
      </c>
      <c r="B267" s="97">
        <v>3548</v>
      </c>
      <c r="C267" s="97">
        <v>2023</v>
      </c>
      <c r="D267" s="97" t="s">
        <v>195</v>
      </c>
      <c r="E267" s="97">
        <v>2023</v>
      </c>
      <c r="F267" s="97" t="s">
        <v>94</v>
      </c>
      <c r="G267" s="97">
        <v>575</v>
      </c>
      <c r="H267" s="97">
        <v>575</v>
      </c>
      <c r="I267" s="97">
        <v>9600323468</v>
      </c>
      <c r="J267" s="97">
        <v>5</v>
      </c>
      <c r="K267" s="98">
        <v>44895</v>
      </c>
      <c r="L267" s="97" t="s">
        <v>196</v>
      </c>
      <c r="M267" s="102">
        <v>75.84</v>
      </c>
      <c r="N267" s="97">
        <v>201988</v>
      </c>
      <c r="O267" s="97" t="s">
        <v>197</v>
      </c>
      <c r="P267" s="97" t="s">
        <v>97</v>
      </c>
      <c r="Q267" s="97">
        <v>330000</v>
      </c>
      <c r="R267" s="97">
        <v>330201</v>
      </c>
      <c r="S267" s="97" t="s">
        <v>96</v>
      </c>
      <c r="T267" s="97">
        <v>1764401</v>
      </c>
      <c r="U267" s="97">
        <v>1764401</v>
      </c>
      <c r="V267" s="97" t="s">
        <v>199</v>
      </c>
      <c r="W267" s="97" t="s">
        <v>200</v>
      </c>
      <c r="X267" s="97">
        <v>330201</v>
      </c>
      <c r="Y267" s="97" t="s">
        <v>201</v>
      </c>
      <c r="Z267" s="97" t="s">
        <v>202</v>
      </c>
      <c r="AA267" s="98">
        <v>44882</v>
      </c>
      <c r="AB267" s="99">
        <v>0.70532407407407005</v>
      </c>
      <c r="AC267" s="97" t="s">
        <v>202</v>
      </c>
      <c r="AD267" s="97" t="s">
        <v>202</v>
      </c>
      <c r="AE267" s="97" t="s">
        <v>202</v>
      </c>
      <c r="AF267" s="97" t="s">
        <v>203</v>
      </c>
      <c r="AG267" s="97" t="s">
        <v>202</v>
      </c>
      <c r="AH267" s="97" t="s">
        <v>204</v>
      </c>
      <c r="AI267" t="str">
        <f t="shared" si="4"/>
        <v>3000</v>
      </c>
      <c r="AJ267" t="str">
        <f>VLOOKUP(U267,'BU041 3rd Qtr'!M135:N621,2,FALSE)</f>
        <v>WEST ATHENS EL</v>
      </c>
      <c r="AK267" t="str">
        <f>VLOOKUP(R267,'chart of accounts'!A:B,2,FALSE)</f>
        <v>Social Security-Classified</v>
      </c>
    </row>
    <row r="268" spans="1:37" x14ac:dyDescent="0.25">
      <c r="A268" s="97">
        <v>2964526</v>
      </c>
      <c r="B268" s="97">
        <v>3547</v>
      </c>
      <c r="C268" s="97">
        <v>2023</v>
      </c>
      <c r="D268" s="97" t="s">
        <v>195</v>
      </c>
      <c r="E268" s="97">
        <v>2023</v>
      </c>
      <c r="F268" s="97" t="s">
        <v>94</v>
      </c>
      <c r="G268" s="97">
        <v>574</v>
      </c>
      <c r="H268" s="97">
        <v>574</v>
      </c>
      <c r="I268" s="97">
        <v>9600323468</v>
      </c>
      <c r="J268" s="97">
        <v>5</v>
      </c>
      <c r="K268" s="98">
        <v>44895</v>
      </c>
      <c r="L268" s="97" t="s">
        <v>196</v>
      </c>
      <c r="M268" s="102">
        <v>17.739999999999998</v>
      </c>
      <c r="N268" s="97">
        <v>201988</v>
      </c>
      <c r="O268" s="97" t="s">
        <v>197</v>
      </c>
      <c r="P268" s="97" t="s">
        <v>97</v>
      </c>
      <c r="Q268" s="97">
        <v>330000</v>
      </c>
      <c r="R268" s="97">
        <v>330202</v>
      </c>
      <c r="S268" s="97" t="s">
        <v>96</v>
      </c>
      <c r="T268" s="97">
        <v>1764401</v>
      </c>
      <c r="U268" s="97">
        <v>1764401</v>
      </c>
      <c r="V268" s="97" t="s">
        <v>199</v>
      </c>
      <c r="W268" s="97" t="s">
        <v>200</v>
      </c>
      <c r="X268" s="97">
        <v>330202</v>
      </c>
      <c r="Y268" s="97" t="s">
        <v>201</v>
      </c>
      <c r="Z268" s="97" t="s">
        <v>202</v>
      </c>
      <c r="AA268" s="98">
        <v>44882</v>
      </c>
      <c r="AB268" s="99">
        <v>0.70532407407407005</v>
      </c>
      <c r="AC268" s="97" t="s">
        <v>202</v>
      </c>
      <c r="AD268" s="97" t="s">
        <v>202</v>
      </c>
      <c r="AE268" s="97" t="s">
        <v>202</v>
      </c>
      <c r="AF268" s="97" t="s">
        <v>203</v>
      </c>
      <c r="AG268" s="97" t="s">
        <v>202</v>
      </c>
      <c r="AH268" s="97" t="s">
        <v>204</v>
      </c>
      <c r="AI268" t="str">
        <f t="shared" si="4"/>
        <v>3000</v>
      </c>
      <c r="AJ268" t="str">
        <f>VLOOKUP(U268,'BU041 3rd Qtr'!M136:N621,2,FALSE)</f>
        <v>WEST ATHENS EL</v>
      </c>
      <c r="AK268" t="str">
        <f>VLOOKUP(R268,'chart of accounts'!A:B,2,FALSE)</f>
        <v>Medicare - Classified</v>
      </c>
    </row>
    <row r="269" spans="1:37" x14ac:dyDescent="0.25">
      <c r="A269" s="97">
        <v>2964541</v>
      </c>
      <c r="B269" s="97">
        <v>5933</v>
      </c>
      <c r="C269" s="97">
        <v>2023</v>
      </c>
      <c r="D269" s="97" t="s">
        <v>195</v>
      </c>
      <c r="E269" s="97">
        <v>2023</v>
      </c>
      <c r="F269" s="97" t="s">
        <v>94</v>
      </c>
      <c r="G269" s="97">
        <v>978</v>
      </c>
      <c r="H269" s="97">
        <v>978</v>
      </c>
      <c r="I269" s="97">
        <v>9600323846</v>
      </c>
      <c r="J269" s="97">
        <v>5</v>
      </c>
      <c r="K269" s="98">
        <v>44895</v>
      </c>
      <c r="L269" s="97" t="s">
        <v>196</v>
      </c>
      <c r="M269" s="102">
        <v>28.91</v>
      </c>
      <c r="N269" s="97">
        <v>201988</v>
      </c>
      <c r="O269" s="97" t="s">
        <v>197</v>
      </c>
      <c r="P269" s="97" t="s">
        <v>97</v>
      </c>
      <c r="Q269" s="97">
        <v>330000</v>
      </c>
      <c r="R269" s="97">
        <v>330102</v>
      </c>
      <c r="S269" s="97" t="s">
        <v>96</v>
      </c>
      <c r="T269" s="97">
        <v>1401401</v>
      </c>
      <c r="U269" s="97">
        <v>1401401</v>
      </c>
      <c r="V269" s="97" t="s">
        <v>199</v>
      </c>
      <c r="W269" s="97" t="s">
        <v>200</v>
      </c>
      <c r="X269" s="97">
        <v>330102</v>
      </c>
      <c r="Y269" s="97" t="s">
        <v>201</v>
      </c>
      <c r="Z269" s="97" t="s">
        <v>202</v>
      </c>
      <c r="AA269" s="98">
        <v>44882</v>
      </c>
      <c r="AB269" s="99">
        <v>0.73193287037037003</v>
      </c>
      <c r="AC269" s="97" t="s">
        <v>202</v>
      </c>
      <c r="AD269" s="97" t="s">
        <v>202</v>
      </c>
      <c r="AE269" s="97" t="s">
        <v>202</v>
      </c>
      <c r="AF269" s="97" t="s">
        <v>203</v>
      </c>
      <c r="AG269" s="97" t="s">
        <v>202</v>
      </c>
      <c r="AH269" s="97" t="s">
        <v>204</v>
      </c>
      <c r="AI269" t="str">
        <f t="shared" si="4"/>
        <v>3000</v>
      </c>
      <c r="AJ269" t="str">
        <f>VLOOKUP(U269,'BU041 3rd Qtr'!M137:N621,2,FALSE)</f>
        <v>FRIES EL</v>
      </c>
      <c r="AK269" t="str">
        <f>VLOOKUP(R269,'chart of accounts'!A:B,2,FALSE)</f>
        <v>Medicare - Certificated</v>
      </c>
    </row>
    <row r="270" spans="1:37" x14ac:dyDescent="0.25">
      <c r="A270" s="97">
        <v>2964541</v>
      </c>
      <c r="B270" s="97">
        <v>5932</v>
      </c>
      <c r="C270" s="97">
        <v>2023</v>
      </c>
      <c r="D270" s="97" t="s">
        <v>195</v>
      </c>
      <c r="E270" s="97">
        <v>2023</v>
      </c>
      <c r="F270" s="97" t="s">
        <v>94</v>
      </c>
      <c r="G270" s="97">
        <v>977</v>
      </c>
      <c r="H270" s="97">
        <v>977</v>
      </c>
      <c r="I270" s="97">
        <v>9600323846</v>
      </c>
      <c r="J270" s="97">
        <v>5</v>
      </c>
      <c r="K270" s="98">
        <v>44895</v>
      </c>
      <c r="L270" s="97" t="s">
        <v>196</v>
      </c>
      <c r="M270" s="102">
        <v>78.52</v>
      </c>
      <c r="N270" s="97">
        <v>201988</v>
      </c>
      <c r="O270" s="97" t="s">
        <v>197</v>
      </c>
      <c r="P270" s="97" t="s">
        <v>97</v>
      </c>
      <c r="Q270" s="97">
        <v>330000</v>
      </c>
      <c r="R270" s="97">
        <v>330103</v>
      </c>
      <c r="S270" s="97" t="s">
        <v>96</v>
      </c>
      <c r="T270" s="97">
        <v>1401401</v>
      </c>
      <c r="U270" s="97">
        <v>1401401</v>
      </c>
      <c r="V270" s="97" t="s">
        <v>199</v>
      </c>
      <c r="W270" s="97" t="s">
        <v>200</v>
      </c>
      <c r="X270" s="97">
        <v>330103</v>
      </c>
      <c r="Y270" s="97" t="s">
        <v>201</v>
      </c>
      <c r="Z270" s="97" t="s">
        <v>202</v>
      </c>
      <c r="AA270" s="98">
        <v>44882</v>
      </c>
      <c r="AB270" s="99">
        <v>0.73193287037037003</v>
      </c>
      <c r="AC270" s="97" t="s">
        <v>202</v>
      </c>
      <c r="AD270" s="97" t="s">
        <v>202</v>
      </c>
      <c r="AE270" s="97" t="s">
        <v>202</v>
      </c>
      <c r="AF270" s="97" t="s">
        <v>203</v>
      </c>
      <c r="AG270" s="97" t="s">
        <v>202</v>
      </c>
      <c r="AH270" s="97" t="s">
        <v>204</v>
      </c>
      <c r="AI270" t="str">
        <f t="shared" si="4"/>
        <v>3000</v>
      </c>
      <c r="AJ270" t="str">
        <f>VLOOKUP(U270,'BU041 3rd Qtr'!M138:N621,2,FALSE)</f>
        <v>FRIES EL</v>
      </c>
      <c r="AK270" t="str">
        <f>VLOOKUP(R270,'chart of accounts'!A:B,2,FALSE)</f>
        <v>Retirement In Lieu (PARS)-Cert</v>
      </c>
    </row>
    <row r="271" spans="1:37" x14ac:dyDescent="0.25">
      <c r="A271" s="97">
        <v>2966325</v>
      </c>
      <c r="B271" s="97">
        <v>24483</v>
      </c>
      <c r="C271" s="97">
        <v>2023</v>
      </c>
      <c r="D271" s="97" t="s">
        <v>195</v>
      </c>
      <c r="E271" s="97">
        <v>2023</v>
      </c>
      <c r="F271" s="97" t="s">
        <v>94</v>
      </c>
      <c r="G271" s="97">
        <v>699</v>
      </c>
      <c r="H271" s="97">
        <v>699</v>
      </c>
      <c r="I271" s="97">
        <v>9600323909</v>
      </c>
      <c r="J271" s="97">
        <v>5</v>
      </c>
      <c r="K271" s="98">
        <v>44895</v>
      </c>
      <c r="L271" s="97" t="s">
        <v>196</v>
      </c>
      <c r="M271" s="102">
        <v>32.97</v>
      </c>
      <c r="N271" s="97">
        <v>201988</v>
      </c>
      <c r="O271" s="97" t="s">
        <v>197</v>
      </c>
      <c r="P271" s="97" t="s">
        <v>97</v>
      </c>
      <c r="Q271" s="97">
        <v>330000</v>
      </c>
      <c r="R271" s="97">
        <v>330202</v>
      </c>
      <c r="S271" s="97" t="s">
        <v>96</v>
      </c>
      <c r="T271" s="97">
        <v>1764401</v>
      </c>
      <c r="U271" s="97">
        <v>1764401</v>
      </c>
      <c r="V271" s="97" t="s">
        <v>199</v>
      </c>
      <c r="W271" s="97" t="s">
        <v>200</v>
      </c>
      <c r="X271" s="97">
        <v>330202</v>
      </c>
      <c r="Y271" s="97" t="s">
        <v>201</v>
      </c>
      <c r="Z271" s="97" t="s">
        <v>202</v>
      </c>
      <c r="AA271" s="98">
        <v>44882</v>
      </c>
      <c r="AB271" s="99">
        <v>0.73556712962963</v>
      </c>
      <c r="AC271" s="97" t="s">
        <v>202</v>
      </c>
      <c r="AD271" s="97" t="s">
        <v>202</v>
      </c>
      <c r="AE271" s="97" t="s">
        <v>202</v>
      </c>
      <c r="AF271" s="97" t="s">
        <v>203</v>
      </c>
      <c r="AG271" s="97" t="s">
        <v>202</v>
      </c>
      <c r="AH271" s="97" t="s">
        <v>204</v>
      </c>
      <c r="AI271" t="str">
        <f t="shared" si="4"/>
        <v>3000</v>
      </c>
      <c r="AJ271" t="str">
        <f>VLOOKUP(U271,'BU041 3rd Qtr'!M139:N621,2,FALSE)</f>
        <v>WEST ATHENS EL</v>
      </c>
      <c r="AK271" t="str">
        <f>VLOOKUP(R271,'chart of accounts'!A:B,2,FALSE)</f>
        <v>Medicare - Classified</v>
      </c>
    </row>
    <row r="272" spans="1:37" x14ac:dyDescent="0.25">
      <c r="A272" s="97">
        <v>2966325</v>
      </c>
      <c r="B272" s="97">
        <v>24484</v>
      </c>
      <c r="C272" s="97">
        <v>2023</v>
      </c>
      <c r="D272" s="97" t="s">
        <v>195</v>
      </c>
      <c r="E272" s="97">
        <v>2023</v>
      </c>
      <c r="F272" s="97" t="s">
        <v>94</v>
      </c>
      <c r="G272" s="97">
        <v>700</v>
      </c>
      <c r="H272" s="97">
        <v>700</v>
      </c>
      <c r="I272" s="97">
        <v>9600323909</v>
      </c>
      <c r="J272" s="97">
        <v>5</v>
      </c>
      <c r="K272" s="98">
        <v>44895</v>
      </c>
      <c r="L272" s="97" t="s">
        <v>196</v>
      </c>
      <c r="M272" s="102">
        <v>140.96</v>
      </c>
      <c r="N272" s="97">
        <v>201988</v>
      </c>
      <c r="O272" s="97" t="s">
        <v>197</v>
      </c>
      <c r="P272" s="97" t="s">
        <v>97</v>
      </c>
      <c r="Q272" s="97">
        <v>330000</v>
      </c>
      <c r="R272" s="97">
        <v>330201</v>
      </c>
      <c r="S272" s="97" t="s">
        <v>96</v>
      </c>
      <c r="T272" s="97">
        <v>1764401</v>
      </c>
      <c r="U272" s="97">
        <v>1764401</v>
      </c>
      <c r="V272" s="97" t="s">
        <v>199</v>
      </c>
      <c r="W272" s="97" t="s">
        <v>200</v>
      </c>
      <c r="X272" s="97">
        <v>330201</v>
      </c>
      <c r="Y272" s="97" t="s">
        <v>201</v>
      </c>
      <c r="Z272" s="97" t="s">
        <v>202</v>
      </c>
      <c r="AA272" s="98">
        <v>44882</v>
      </c>
      <c r="AB272" s="99">
        <v>0.73556712962963</v>
      </c>
      <c r="AC272" s="97" t="s">
        <v>202</v>
      </c>
      <c r="AD272" s="97" t="s">
        <v>202</v>
      </c>
      <c r="AE272" s="97" t="s">
        <v>202</v>
      </c>
      <c r="AF272" s="97" t="s">
        <v>203</v>
      </c>
      <c r="AG272" s="97" t="s">
        <v>202</v>
      </c>
      <c r="AH272" s="97" t="s">
        <v>204</v>
      </c>
      <c r="AI272" t="str">
        <f t="shared" si="4"/>
        <v>3000</v>
      </c>
      <c r="AJ272" t="str">
        <f>VLOOKUP(U272,'BU041 3rd Qtr'!M140:N621,2,FALSE)</f>
        <v>WEST ATHENS EL</v>
      </c>
      <c r="AK272" t="str">
        <f>VLOOKUP(R272,'chart of accounts'!A:B,2,FALSE)</f>
        <v>Social Security-Classified</v>
      </c>
    </row>
    <row r="273" spans="1:37" x14ac:dyDescent="0.25">
      <c r="A273" s="97">
        <v>2964526</v>
      </c>
      <c r="B273" s="97">
        <v>3520</v>
      </c>
      <c r="C273" s="97">
        <v>2023</v>
      </c>
      <c r="D273" s="97" t="s">
        <v>195</v>
      </c>
      <c r="E273" s="97">
        <v>2023</v>
      </c>
      <c r="F273" s="97" t="s">
        <v>94</v>
      </c>
      <c r="G273" s="97">
        <v>547</v>
      </c>
      <c r="H273" s="97">
        <v>547</v>
      </c>
      <c r="I273" s="97">
        <v>9600323468</v>
      </c>
      <c r="J273" s="97">
        <v>5</v>
      </c>
      <c r="K273" s="98">
        <v>44895</v>
      </c>
      <c r="L273" s="97" t="s">
        <v>196</v>
      </c>
      <c r="M273" s="102">
        <v>1183.33</v>
      </c>
      <c r="N273" s="97">
        <v>201988</v>
      </c>
      <c r="O273" s="97" t="s">
        <v>197</v>
      </c>
      <c r="P273" s="97" t="s">
        <v>97</v>
      </c>
      <c r="Q273" s="97">
        <v>340000</v>
      </c>
      <c r="R273" s="97">
        <v>340201</v>
      </c>
      <c r="S273" s="97" t="s">
        <v>96</v>
      </c>
      <c r="T273" s="97">
        <v>1764401</v>
      </c>
      <c r="U273" s="97">
        <v>1764401</v>
      </c>
      <c r="V273" s="97" t="s">
        <v>199</v>
      </c>
      <c r="W273" s="97" t="s">
        <v>200</v>
      </c>
      <c r="X273" s="97">
        <v>340201</v>
      </c>
      <c r="Y273" s="97" t="s">
        <v>201</v>
      </c>
      <c r="Z273" s="97" t="s">
        <v>202</v>
      </c>
      <c r="AA273" s="98">
        <v>44882</v>
      </c>
      <c r="AB273" s="99">
        <v>0.70532407407407005</v>
      </c>
      <c r="AC273" s="97" t="s">
        <v>202</v>
      </c>
      <c r="AD273" s="97" t="s">
        <v>202</v>
      </c>
      <c r="AE273" s="97" t="s">
        <v>202</v>
      </c>
      <c r="AF273" s="97" t="s">
        <v>203</v>
      </c>
      <c r="AG273" s="97" t="s">
        <v>202</v>
      </c>
      <c r="AH273" s="97" t="s">
        <v>204</v>
      </c>
      <c r="AI273" t="str">
        <f t="shared" si="4"/>
        <v>3000</v>
      </c>
      <c r="AJ273" t="str">
        <f>VLOOKUP(U273,'BU041 3rd Qtr'!M141:N621,2,FALSE)</f>
        <v>WEST ATHENS EL</v>
      </c>
      <c r="AK273" t="str">
        <f>VLOOKUP(R273,'chart of accounts'!A:B,2,FALSE)</f>
        <v>Health/Welfare - Classified</v>
      </c>
    </row>
    <row r="274" spans="1:37" x14ac:dyDescent="0.25">
      <c r="A274" s="97">
        <v>2964526</v>
      </c>
      <c r="B274" s="97">
        <v>3546</v>
      </c>
      <c r="C274" s="97">
        <v>2023</v>
      </c>
      <c r="D274" s="97" t="s">
        <v>195</v>
      </c>
      <c r="E274" s="97">
        <v>2023</v>
      </c>
      <c r="F274" s="97" t="s">
        <v>94</v>
      </c>
      <c r="G274" s="97">
        <v>573</v>
      </c>
      <c r="H274" s="97">
        <v>573</v>
      </c>
      <c r="I274" s="97">
        <v>9600323468</v>
      </c>
      <c r="J274" s="97">
        <v>5</v>
      </c>
      <c r="K274" s="98">
        <v>44895</v>
      </c>
      <c r="L274" s="97" t="s">
        <v>196</v>
      </c>
      <c r="M274" s="102">
        <v>6.11</v>
      </c>
      <c r="N274" s="97">
        <v>201988</v>
      </c>
      <c r="O274" s="97" t="s">
        <v>197</v>
      </c>
      <c r="P274" s="97" t="s">
        <v>97</v>
      </c>
      <c r="Q274" s="97">
        <v>350000</v>
      </c>
      <c r="R274" s="97">
        <v>350201</v>
      </c>
      <c r="S274" s="97" t="s">
        <v>96</v>
      </c>
      <c r="T274" s="97">
        <v>1764401</v>
      </c>
      <c r="U274" s="97">
        <v>1764401</v>
      </c>
      <c r="V274" s="97" t="s">
        <v>199</v>
      </c>
      <c r="W274" s="97" t="s">
        <v>200</v>
      </c>
      <c r="X274" s="97">
        <v>350201</v>
      </c>
      <c r="Y274" s="97" t="s">
        <v>201</v>
      </c>
      <c r="Z274" s="97" t="s">
        <v>202</v>
      </c>
      <c r="AA274" s="98">
        <v>44882</v>
      </c>
      <c r="AB274" s="99">
        <v>0.70532407407407005</v>
      </c>
      <c r="AC274" s="97" t="s">
        <v>202</v>
      </c>
      <c r="AD274" s="97" t="s">
        <v>202</v>
      </c>
      <c r="AE274" s="97" t="s">
        <v>202</v>
      </c>
      <c r="AF274" s="97" t="s">
        <v>203</v>
      </c>
      <c r="AG274" s="97" t="s">
        <v>202</v>
      </c>
      <c r="AH274" s="97" t="s">
        <v>204</v>
      </c>
      <c r="AI274" t="str">
        <f t="shared" si="4"/>
        <v>3000</v>
      </c>
      <c r="AJ274" t="str">
        <f>VLOOKUP(U274,'BU041 3rd Qtr'!M142:N621,2,FALSE)</f>
        <v>WEST ATHENS EL</v>
      </c>
      <c r="AK274" t="str">
        <f>VLOOKUP(R274,'chart of accounts'!A:B,2,FALSE)</f>
        <v>Unemploy Insur - Classified</v>
      </c>
    </row>
    <row r="275" spans="1:37" x14ac:dyDescent="0.25">
      <c r="A275" s="97">
        <v>2964541</v>
      </c>
      <c r="B275" s="97">
        <v>5934</v>
      </c>
      <c r="C275" s="97">
        <v>2023</v>
      </c>
      <c r="D275" s="97" t="s">
        <v>195</v>
      </c>
      <c r="E275" s="97">
        <v>2023</v>
      </c>
      <c r="F275" s="97" t="s">
        <v>94</v>
      </c>
      <c r="G275" s="97">
        <v>979</v>
      </c>
      <c r="H275" s="97">
        <v>979</v>
      </c>
      <c r="I275" s="97">
        <v>9600323846</v>
      </c>
      <c r="J275" s="97">
        <v>5</v>
      </c>
      <c r="K275" s="98">
        <v>44895</v>
      </c>
      <c r="L275" s="97" t="s">
        <v>196</v>
      </c>
      <c r="M275" s="102">
        <v>9.9700000000000006</v>
      </c>
      <c r="N275" s="97">
        <v>201988</v>
      </c>
      <c r="O275" s="97" t="s">
        <v>197</v>
      </c>
      <c r="P275" s="97" t="s">
        <v>97</v>
      </c>
      <c r="Q275" s="97">
        <v>350000</v>
      </c>
      <c r="R275" s="97">
        <v>350101</v>
      </c>
      <c r="S275" s="97" t="s">
        <v>96</v>
      </c>
      <c r="T275" s="97">
        <v>1401401</v>
      </c>
      <c r="U275" s="97">
        <v>1401401</v>
      </c>
      <c r="V275" s="97" t="s">
        <v>199</v>
      </c>
      <c r="W275" s="97" t="s">
        <v>200</v>
      </c>
      <c r="X275" s="97">
        <v>350101</v>
      </c>
      <c r="Y275" s="97" t="s">
        <v>201</v>
      </c>
      <c r="Z275" s="97" t="s">
        <v>202</v>
      </c>
      <c r="AA275" s="98">
        <v>44882</v>
      </c>
      <c r="AB275" s="99">
        <v>0.73193287037037003</v>
      </c>
      <c r="AC275" s="97" t="s">
        <v>202</v>
      </c>
      <c r="AD275" s="97" t="s">
        <v>202</v>
      </c>
      <c r="AE275" s="97" t="s">
        <v>202</v>
      </c>
      <c r="AF275" s="97" t="s">
        <v>203</v>
      </c>
      <c r="AG275" s="97" t="s">
        <v>202</v>
      </c>
      <c r="AH275" s="97" t="s">
        <v>204</v>
      </c>
      <c r="AI275" t="str">
        <f t="shared" si="4"/>
        <v>3000</v>
      </c>
      <c r="AJ275" t="str">
        <f>VLOOKUP(U275,'BU041 3rd Qtr'!M143:N621,2,FALSE)</f>
        <v>FRIES EL</v>
      </c>
      <c r="AK275" t="str">
        <f>VLOOKUP(R275,'chart of accounts'!A:B,2,FALSE)</f>
        <v>Unemploy Insur - Certificated</v>
      </c>
    </row>
    <row r="276" spans="1:37" x14ac:dyDescent="0.25">
      <c r="A276" s="97">
        <v>2966325</v>
      </c>
      <c r="B276" s="97">
        <v>24482</v>
      </c>
      <c r="C276" s="97">
        <v>2023</v>
      </c>
      <c r="D276" s="97" t="s">
        <v>195</v>
      </c>
      <c r="E276" s="97">
        <v>2023</v>
      </c>
      <c r="F276" s="97" t="s">
        <v>94</v>
      </c>
      <c r="G276" s="97">
        <v>698</v>
      </c>
      <c r="H276" s="97">
        <v>698</v>
      </c>
      <c r="I276" s="97">
        <v>9600323909</v>
      </c>
      <c r="J276" s="97">
        <v>5</v>
      </c>
      <c r="K276" s="98">
        <v>44895</v>
      </c>
      <c r="L276" s="97" t="s">
        <v>196</v>
      </c>
      <c r="M276" s="102">
        <v>11.36</v>
      </c>
      <c r="N276" s="97">
        <v>201988</v>
      </c>
      <c r="O276" s="97" t="s">
        <v>197</v>
      </c>
      <c r="P276" s="97" t="s">
        <v>97</v>
      </c>
      <c r="Q276" s="97">
        <v>350000</v>
      </c>
      <c r="R276" s="97">
        <v>350201</v>
      </c>
      <c r="S276" s="97" t="s">
        <v>96</v>
      </c>
      <c r="T276" s="97">
        <v>1764401</v>
      </c>
      <c r="U276" s="97">
        <v>1764401</v>
      </c>
      <c r="V276" s="97" t="s">
        <v>199</v>
      </c>
      <c r="W276" s="97" t="s">
        <v>200</v>
      </c>
      <c r="X276" s="97">
        <v>350201</v>
      </c>
      <c r="Y276" s="97" t="s">
        <v>201</v>
      </c>
      <c r="Z276" s="97" t="s">
        <v>202</v>
      </c>
      <c r="AA276" s="98">
        <v>44882</v>
      </c>
      <c r="AB276" s="99">
        <v>0.73556712962963</v>
      </c>
      <c r="AC276" s="97" t="s">
        <v>202</v>
      </c>
      <c r="AD276" s="97" t="s">
        <v>202</v>
      </c>
      <c r="AE276" s="97" t="s">
        <v>202</v>
      </c>
      <c r="AF276" s="97" t="s">
        <v>203</v>
      </c>
      <c r="AG276" s="97" t="s">
        <v>202</v>
      </c>
      <c r="AH276" s="97" t="s">
        <v>204</v>
      </c>
      <c r="AI276" t="str">
        <f t="shared" si="4"/>
        <v>3000</v>
      </c>
      <c r="AJ276" t="str">
        <f>VLOOKUP(U276,'BU041 3rd Qtr'!M144:N621,2,FALSE)</f>
        <v>WEST ATHENS EL</v>
      </c>
      <c r="AK276" t="str">
        <f>VLOOKUP(R276,'chart of accounts'!A:B,2,FALSE)</f>
        <v>Unemploy Insur - Classified</v>
      </c>
    </row>
    <row r="277" spans="1:37" x14ac:dyDescent="0.25">
      <c r="A277" s="97">
        <v>2964526</v>
      </c>
      <c r="B277" s="97">
        <v>3544</v>
      </c>
      <c r="C277" s="97">
        <v>2023</v>
      </c>
      <c r="D277" s="97" t="s">
        <v>195</v>
      </c>
      <c r="E277" s="97">
        <v>2023</v>
      </c>
      <c r="F277" s="97" t="s">
        <v>94</v>
      </c>
      <c r="G277" s="97">
        <v>571</v>
      </c>
      <c r="H277" s="97">
        <v>571</v>
      </c>
      <c r="I277" s="97">
        <v>9600323468</v>
      </c>
      <c r="J277" s="97">
        <v>5</v>
      </c>
      <c r="K277" s="98">
        <v>44895</v>
      </c>
      <c r="L277" s="97" t="s">
        <v>196</v>
      </c>
      <c r="M277" s="102">
        <v>32.17</v>
      </c>
      <c r="N277" s="97">
        <v>201988</v>
      </c>
      <c r="O277" s="97" t="s">
        <v>197</v>
      </c>
      <c r="P277" s="97" t="s">
        <v>97</v>
      </c>
      <c r="Q277" s="97">
        <v>360000</v>
      </c>
      <c r="R277" s="97">
        <v>360201</v>
      </c>
      <c r="S277" s="97" t="s">
        <v>96</v>
      </c>
      <c r="T277" s="97">
        <v>1764401</v>
      </c>
      <c r="U277" s="97">
        <v>1764401</v>
      </c>
      <c r="V277" s="97" t="s">
        <v>199</v>
      </c>
      <c r="W277" s="97" t="s">
        <v>200</v>
      </c>
      <c r="X277" s="97">
        <v>360201</v>
      </c>
      <c r="Y277" s="97" t="s">
        <v>201</v>
      </c>
      <c r="Z277" s="97" t="s">
        <v>202</v>
      </c>
      <c r="AA277" s="98">
        <v>44882</v>
      </c>
      <c r="AB277" s="99">
        <v>0.70532407407407005</v>
      </c>
      <c r="AC277" s="97" t="s">
        <v>202</v>
      </c>
      <c r="AD277" s="97" t="s">
        <v>202</v>
      </c>
      <c r="AE277" s="97" t="s">
        <v>202</v>
      </c>
      <c r="AF277" s="97" t="s">
        <v>203</v>
      </c>
      <c r="AG277" s="97" t="s">
        <v>202</v>
      </c>
      <c r="AH277" s="97" t="s">
        <v>204</v>
      </c>
      <c r="AI277" t="str">
        <f t="shared" si="4"/>
        <v>3000</v>
      </c>
      <c r="AJ277" t="str">
        <f>VLOOKUP(U277,'BU041 3rd Qtr'!M145:N621,2,FALSE)</f>
        <v>WEST ATHENS EL</v>
      </c>
      <c r="AK277" t="str">
        <f>VLOOKUP(R277,'chart of accounts'!A:B,2,FALSE)</f>
        <v>Workers Comp - Classified</v>
      </c>
    </row>
    <row r="278" spans="1:37" x14ac:dyDescent="0.25">
      <c r="A278" s="97">
        <v>2964541</v>
      </c>
      <c r="B278" s="97">
        <v>5936</v>
      </c>
      <c r="C278" s="97">
        <v>2023</v>
      </c>
      <c r="D278" s="97" t="s">
        <v>195</v>
      </c>
      <c r="E278" s="97">
        <v>2023</v>
      </c>
      <c r="F278" s="97" t="s">
        <v>94</v>
      </c>
      <c r="G278" s="97">
        <v>981</v>
      </c>
      <c r="H278" s="97">
        <v>981</v>
      </c>
      <c r="I278" s="97">
        <v>9600323846</v>
      </c>
      <c r="J278" s="97">
        <v>5</v>
      </c>
      <c r="K278" s="98">
        <v>44895</v>
      </c>
      <c r="L278" s="97" t="s">
        <v>196</v>
      </c>
      <c r="M278" s="102">
        <v>55.07</v>
      </c>
      <c r="N278" s="97">
        <v>201988</v>
      </c>
      <c r="O278" s="97" t="s">
        <v>197</v>
      </c>
      <c r="P278" s="97" t="s">
        <v>97</v>
      </c>
      <c r="Q278" s="97">
        <v>360000</v>
      </c>
      <c r="R278" s="97">
        <v>360101</v>
      </c>
      <c r="S278" s="97" t="s">
        <v>96</v>
      </c>
      <c r="T278" s="97">
        <v>1401401</v>
      </c>
      <c r="U278" s="97">
        <v>1401401</v>
      </c>
      <c r="V278" s="97" t="s">
        <v>199</v>
      </c>
      <c r="W278" s="97" t="s">
        <v>200</v>
      </c>
      <c r="X278" s="97">
        <v>360101</v>
      </c>
      <c r="Y278" s="97" t="s">
        <v>201</v>
      </c>
      <c r="Z278" s="97" t="s">
        <v>202</v>
      </c>
      <c r="AA278" s="98">
        <v>44882</v>
      </c>
      <c r="AB278" s="99">
        <v>0.73193287037037003</v>
      </c>
      <c r="AC278" s="97" t="s">
        <v>202</v>
      </c>
      <c r="AD278" s="97" t="s">
        <v>202</v>
      </c>
      <c r="AE278" s="97" t="s">
        <v>202</v>
      </c>
      <c r="AF278" s="97" t="s">
        <v>203</v>
      </c>
      <c r="AG278" s="97" t="s">
        <v>202</v>
      </c>
      <c r="AH278" s="97" t="s">
        <v>204</v>
      </c>
      <c r="AI278" t="str">
        <f t="shared" si="4"/>
        <v>3000</v>
      </c>
      <c r="AJ278" t="str">
        <f>VLOOKUP(U278,'BU041 3rd Qtr'!M146:N621,2,FALSE)</f>
        <v>FRIES EL</v>
      </c>
      <c r="AK278" t="str">
        <f>VLOOKUP(R278,'chart of accounts'!A:B,2,FALSE)</f>
        <v>Workers Comp - Certificated</v>
      </c>
    </row>
    <row r="279" spans="1:37" x14ac:dyDescent="0.25">
      <c r="A279" s="97">
        <v>2966325</v>
      </c>
      <c r="B279" s="97">
        <v>24480</v>
      </c>
      <c r="C279" s="97">
        <v>2023</v>
      </c>
      <c r="D279" s="97" t="s">
        <v>195</v>
      </c>
      <c r="E279" s="97">
        <v>2023</v>
      </c>
      <c r="F279" s="97" t="s">
        <v>94</v>
      </c>
      <c r="G279" s="97">
        <v>696</v>
      </c>
      <c r="H279" s="97">
        <v>696</v>
      </c>
      <c r="I279" s="97">
        <v>9600323909</v>
      </c>
      <c r="J279" s="97">
        <v>5</v>
      </c>
      <c r="K279" s="98">
        <v>44895</v>
      </c>
      <c r="L279" s="97" t="s">
        <v>196</v>
      </c>
      <c r="M279" s="102">
        <v>59.8</v>
      </c>
      <c r="N279" s="97">
        <v>201988</v>
      </c>
      <c r="O279" s="97" t="s">
        <v>197</v>
      </c>
      <c r="P279" s="97" t="s">
        <v>97</v>
      </c>
      <c r="Q279" s="97">
        <v>360000</v>
      </c>
      <c r="R279" s="97">
        <v>360201</v>
      </c>
      <c r="S279" s="97" t="s">
        <v>96</v>
      </c>
      <c r="T279" s="97">
        <v>1764401</v>
      </c>
      <c r="U279" s="97">
        <v>1764401</v>
      </c>
      <c r="V279" s="97" t="s">
        <v>199</v>
      </c>
      <c r="W279" s="97" t="s">
        <v>200</v>
      </c>
      <c r="X279" s="97">
        <v>360201</v>
      </c>
      <c r="Y279" s="97" t="s">
        <v>201</v>
      </c>
      <c r="Z279" s="97" t="s">
        <v>202</v>
      </c>
      <c r="AA279" s="98">
        <v>44882</v>
      </c>
      <c r="AB279" s="99">
        <v>0.73556712962963</v>
      </c>
      <c r="AC279" s="97" t="s">
        <v>202</v>
      </c>
      <c r="AD279" s="97" t="s">
        <v>202</v>
      </c>
      <c r="AE279" s="97" t="s">
        <v>202</v>
      </c>
      <c r="AF279" s="97" t="s">
        <v>203</v>
      </c>
      <c r="AG279" s="97" t="s">
        <v>202</v>
      </c>
      <c r="AH279" s="97" t="s">
        <v>204</v>
      </c>
      <c r="AI279" t="str">
        <f t="shared" si="4"/>
        <v>3000</v>
      </c>
      <c r="AJ279" t="str">
        <f>VLOOKUP(U279,'BU041 3rd Qtr'!M147:N621,2,FALSE)</f>
        <v>WEST ATHENS EL</v>
      </c>
      <c r="AK279" t="str">
        <f>VLOOKUP(R279,'chart of accounts'!A:B,2,FALSE)</f>
        <v>Workers Comp - Classified</v>
      </c>
    </row>
    <row r="280" spans="1:37" x14ac:dyDescent="0.25">
      <c r="A280" s="97">
        <v>2964526</v>
      </c>
      <c r="B280" s="97">
        <v>3550</v>
      </c>
      <c r="C280" s="97">
        <v>2023</v>
      </c>
      <c r="D280" s="97" t="s">
        <v>195</v>
      </c>
      <c r="E280" s="97">
        <v>2023</v>
      </c>
      <c r="F280" s="97" t="s">
        <v>94</v>
      </c>
      <c r="G280" s="97">
        <v>577</v>
      </c>
      <c r="H280" s="97">
        <v>577</v>
      </c>
      <c r="I280" s="97">
        <v>9600323468</v>
      </c>
      <c r="J280" s="97">
        <v>5</v>
      </c>
      <c r="K280" s="98">
        <v>44895</v>
      </c>
      <c r="L280" s="97" t="s">
        <v>196</v>
      </c>
      <c r="M280" s="102">
        <v>375</v>
      </c>
      <c r="N280" s="97">
        <v>201988</v>
      </c>
      <c r="O280" s="97" t="s">
        <v>197</v>
      </c>
      <c r="P280" s="97" t="s">
        <v>97</v>
      </c>
      <c r="Q280" s="97">
        <v>370000</v>
      </c>
      <c r="R280" s="97">
        <v>370201</v>
      </c>
      <c r="S280" s="97" t="s">
        <v>96</v>
      </c>
      <c r="T280" s="97">
        <v>1764401</v>
      </c>
      <c r="U280" s="97">
        <v>1764401</v>
      </c>
      <c r="V280" s="97" t="s">
        <v>199</v>
      </c>
      <c r="W280" s="97" t="s">
        <v>200</v>
      </c>
      <c r="X280" s="97">
        <v>370201</v>
      </c>
      <c r="Y280" s="97" t="s">
        <v>201</v>
      </c>
      <c r="Z280" s="97" t="s">
        <v>202</v>
      </c>
      <c r="AA280" s="98">
        <v>44882</v>
      </c>
      <c r="AB280" s="99">
        <v>0.70532407407407005</v>
      </c>
      <c r="AC280" s="97" t="s">
        <v>202</v>
      </c>
      <c r="AD280" s="97" t="s">
        <v>202</v>
      </c>
      <c r="AE280" s="97" t="s">
        <v>202</v>
      </c>
      <c r="AF280" s="97" t="s">
        <v>203</v>
      </c>
      <c r="AG280" s="97" t="s">
        <v>202</v>
      </c>
      <c r="AH280" s="97" t="s">
        <v>204</v>
      </c>
      <c r="AI280" t="str">
        <f t="shared" si="4"/>
        <v>3000</v>
      </c>
      <c r="AJ280" t="str">
        <f>VLOOKUP(U280,'BU041 3rd Qtr'!M148:N621,2,FALSE)</f>
        <v>WEST ATHENS EL</v>
      </c>
      <c r="AK280" t="str">
        <f>VLOOKUP(R280,'chart of accounts'!A:B,2,FALSE)</f>
        <v>OPEB, Allocated - Classified</v>
      </c>
    </row>
    <row r="281" spans="1:37" x14ac:dyDescent="0.25">
      <c r="A281" s="97">
        <v>2968061</v>
      </c>
      <c r="B281" s="97">
        <v>1883</v>
      </c>
      <c r="C281" s="97">
        <v>2023</v>
      </c>
      <c r="D281" s="97" t="s">
        <v>195</v>
      </c>
      <c r="E281" s="97">
        <v>2023</v>
      </c>
      <c r="F281" s="97" t="s">
        <v>94</v>
      </c>
      <c r="G281" s="97">
        <v>892</v>
      </c>
      <c r="H281" s="97">
        <v>892</v>
      </c>
      <c r="I281" s="97">
        <v>9600324110</v>
      </c>
      <c r="J281" s="97">
        <v>5</v>
      </c>
      <c r="K281" s="98">
        <v>44895</v>
      </c>
      <c r="L281" s="97" t="s">
        <v>196</v>
      </c>
      <c r="M281" s="102">
        <v>8028.45</v>
      </c>
      <c r="N281" s="97">
        <v>201988</v>
      </c>
      <c r="O281" s="97" t="s">
        <v>197</v>
      </c>
      <c r="P281" s="97" t="s">
        <v>97</v>
      </c>
      <c r="Q281" s="97">
        <v>110000</v>
      </c>
      <c r="R281" s="97">
        <v>110001</v>
      </c>
      <c r="S281" s="97" t="s">
        <v>96</v>
      </c>
      <c r="T281" s="97">
        <v>1401401</v>
      </c>
      <c r="U281" s="97">
        <v>1401401</v>
      </c>
      <c r="V281" s="97" t="s">
        <v>199</v>
      </c>
      <c r="W281" s="97" t="s">
        <v>200</v>
      </c>
      <c r="X281" s="97">
        <v>110001</v>
      </c>
      <c r="Y281" s="97" t="s">
        <v>201</v>
      </c>
      <c r="Z281" s="97" t="s">
        <v>202</v>
      </c>
      <c r="AA281" s="98">
        <v>44893</v>
      </c>
      <c r="AB281" s="99">
        <v>0.38407407407407002</v>
      </c>
      <c r="AC281" s="97" t="s">
        <v>202</v>
      </c>
      <c r="AD281" s="97" t="s">
        <v>202</v>
      </c>
      <c r="AE281" s="97" t="s">
        <v>202</v>
      </c>
      <c r="AF281" s="97" t="s">
        <v>203</v>
      </c>
      <c r="AG281" s="97" t="s">
        <v>202</v>
      </c>
      <c r="AH281" s="97" t="s">
        <v>204</v>
      </c>
      <c r="AI281" t="str">
        <f t="shared" si="4"/>
        <v>1000</v>
      </c>
      <c r="AJ281" t="str">
        <f>VLOOKUP(U281,'BU041 3rd Qtr'!M149:N621,2,FALSE)</f>
        <v>FRIES EL</v>
      </c>
      <c r="AK281" t="str">
        <f>VLOOKUP(R281,'chart of accounts'!A:B,2,FALSE)</f>
        <v>Teacher Salaries - Reg Assignment</v>
      </c>
    </row>
    <row r="282" spans="1:37" x14ac:dyDescent="0.25">
      <c r="A282" s="97">
        <v>2968107</v>
      </c>
      <c r="B282" s="97">
        <v>531</v>
      </c>
      <c r="C282" s="97">
        <v>2023</v>
      </c>
      <c r="D282" s="97" t="s">
        <v>195</v>
      </c>
      <c r="E282" s="97">
        <v>2023</v>
      </c>
      <c r="F282" s="97" t="s">
        <v>94</v>
      </c>
      <c r="G282" s="97">
        <v>531</v>
      </c>
      <c r="H282" s="97">
        <v>531</v>
      </c>
      <c r="I282" s="97">
        <v>9600324094</v>
      </c>
      <c r="J282" s="97">
        <v>5</v>
      </c>
      <c r="K282" s="98">
        <v>44895</v>
      </c>
      <c r="L282" s="97" t="s">
        <v>196</v>
      </c>
      <c r="M282" s="102">
        <v>2105.34</v>
      </c>
      <c r="N282" s="97">
        <v>201988</v>
      </c>
      <c r="O282" s="97" t="s">
        <v>197</v>
      </c>
      <c r="P282" s="97" t="s">
        <v>97</v>
      </c>
      <c r="Q282" s="97">
        <v>110000</v>
      </c>
      <c r="R282" s="97">
        <v>110004</v>
      </c>
      <c r="S282" s="97" t="s">
        <v>96</v>
      </c>
      <c r="T282" s="97">
        <v>1478601</v>
      </c>
      <c r="U282" s="97">
        <v>1478601</v>
      </c>
      <c r="V282" s="97" t="s">
        <v>199</v>
      </c>
      <c r="W282" s="97" t="s">
        <v>200</v>
      </c>
      <c r="X282" s="97">
        <v>110004</v>
      </c>
      <c r="Y282" s="97" t="s">
        <v>201</v>
      </c>
      <c r="Z282" s="97" t="s">
        <v>202</v>
      </c>
      <c r="AA282" s="98">
        <v>44893</v>
      </c>
      <c r="AB282" s="99">
        <v>0.38245370370370002</v>
      </c>
      <c r="AC282" s="97" t="s">
        <v>202</v>
      </c>
      <c r="AD282" s="97" t="s">
        <v>202</v>
      </c>
      <c r="AE282" s="97" t="s">
        <v>202</v>
      </c>
      <c r="AF282" s="97" t="s">
        <v>203</v>
      </c>
      <c r="AG282" s="97" t="s">
        <v>202</v>
      </c>
      <c r="AH282" s="97" t="s">
        <v>204</v>
      </c>
      <c r="AI282" t="str">
        <f t="shared" si="4"/>
        <v>1000</v>
      </c>
      <c r="AJ282" t="str">
        <f>VLOOKUP(U282,'BU041 3rd Qtr'!M150:N621,2,FALSE)</f>
        <v>LA SALLE EL</v>
      </c>
      <c r="AK282" t="str">
        <f>VLOOKUP(R282,'chart of accounts'!A:B,2,FALSE)</f>
        <v>Teacher Salaries - Supple/Other</v>
      </c>
    </row>
    <row r="283" spans="1:37" x14ac:dyDescent="0.25">
      <c r="A283" s="97">
        <v>2968107</v>
      </c>
      <c r="B283" s="97">
        <v>437</v>
      </c>
      <c r="C283" s="97">
        <v>2023</v>
      </c>
      <c r="D283" s="97" t="s">
        <v>195</v>
      </c>
      <c r="E283" s="97">
        <v>2023</v>
      </c>
      <c r="F283" s="97" t="s">
        <v>94</v>
      </c>
      <c r="G283" s="97">
        <v>437</v>
      </c>
      <c r="H283" s="97">
        <v>437</v>
      </c>
      <c r="I283" s="97">
        <v>9600324094</v>
      </c>
      <c r="J283" s="97">
        <v>5</v>
      </c>
      <c r="K283" s="98">
        <v>44895</v>
      </c>
      <c r="L283" s="97" t="s">
        <v>196</v>
      </c>
      <c r="M283" s="102">
        <v>-1560.04</v>
      </c>
      <c r="N283" s="97">
        <v>201988</v>
      </c>
      <c r="O283" s="97" t="s">
        <v>197</v>
      </c>
      <c r="P283" s="97" t="s">
        <v>97</v>
      </c>
      <c r="Q283" s="97">
        <v>110000</v>
      </c>
      <c r="R283" s="97">
        <v>110004</v>
      </c>
      <c r="S283" s="97" t="s">
        <v>96</v>
      </c>
      <c r="T283" s="97">
        <v>1478601</v>
      </c>
      <c r="U283" s="97">
        <v>1478601</v>
      </c>
      <c r="V283" s="97" t="s">
        <v>199</v>
      </c>
      <c r="W283" s="97" t="s">
        <v>200</v>
      </c>
      <c r="X283" s="97">
        <v>110004</v>
      </c>
      <c r="Y283" s="97" t="s">
        <v>201</v>
      </c>
      <c r="Z283" s="97" t="s">
        <v>202</v>
      </c>
      <c r="AA283" s="98">
        <v>44893</v>
      </c>
      <c r="AB283" s="99">
        <v>0.38245370370370002</v>
      </c>
      <c r="AC283" s="97" t="s">
        <v>202</v>
      </c>
      <c r="AD283" s="97" t="s">
        <v>202</v>
      </c>
      <c r="AE283" s="97" t="s">
        <v>202</v>
      </c>
      <c r="AF283" s="97" t="s">
        <v>203</v>
      </c>
      <c r="AG283" s="97" t="s">
        <v>202</v>
      </c>
      <c r="AH283" s="97" t="s">
        <v>204</v>
      </c>
      <c r="AI283" t="str">
        <f t="shared" si="4"/>
        <v>1000</v>
      </c>
      <c r="AJ283" t="str">
        <f>VLOOKUP(U283,'BU041 3rd Qtr'!M151:N621,2,FALSE)</f>
        <v>LA SALLE EL</v>
      </c>
      <c r="AK283" t="str">
        <f>VLOOKUP(R283,'chart of accounts'!A:B,2,FALSE)</f>
        <v>Teacher Salaries - Supple/Other</v>
      </c>
    </row>
    <row r="284" spans="1:37" x14ac:dyDescent="0.25">
      <c r="A284" s="97">
        <v>2968274</v>
      </c>
      <c r="B284" s="97">
        <v>3772</v>
      </c>
      <c r="C284" s="97">
        <v>2023</v>
      </c>
      <c r="D284" s="97" t="s">
        <v>195</v>
      </c>
      <c r="E284" s="97">
        <v>2023</v>
      </c>
      <c r="F284" s="97" t="s">
        <v>94</v>
      </c>
      <c r="G284" s="97">
        <v>799</v>
      </c>
      <c r="H284" s="97">
        <v>799</v>
      </c>
      <c r="I284" s="97">
        <v>9600324075</v>
      </c>
      <c r="J284" s="97">
        <v>5</v>
      </c>
      <c r="K284" s="98">
        <v>44895</v>
      </c>
      <c r="L284" s="97" t="s">
        <v>196</v>
      </c>
      <c r="M284" s="102">
        <v>158.51</v>
      </c>
      <c r="N284" s="97">
        <v>201988</v>
      </c>
      <c r="O284" s="97" t="s">
        <v>197</v>
      </c>
      <c r="P284" s="97" t="s">
        <v>97</v>
      </c>
      <c r="Q284" s="97">
        <v>110000</v>
      </c>
      <c r="R284" s="97">
        <v>110004</v>
      </c>
      <c r="S284" s="97" t="s">
        <v>96</v>
      </c>
      <c r="T284" s="97">
        <v>1465801</v>
      </c>
      <c r="U284" s="97">
        <v>1465801</v>
      </c>
      <c r="V284" s="97" t="s">
        <v>199</v>
      </c>
      <c r="W284" s="97" t="s">
        <v>200</v>
      </c>
      <c r="X284" s="97">
        <v>110004</v>
      </c>
      <c r="Y284" s="97" t="s">
        <v>201</v>
      </c>
      <c r="Z284" s="97" t="s">
        <v>202</v>
      </c>
      <c r="AA284" s="98">
        <v>44893</v>
      </c>
      <c r="AB284" s="99">
        <v>0.37619212962963</v>
      </c>
      <c r="AC284" s="97" t="s">
        <v>202</v>
      </c>
      <c r="AD284" s="97" t="s">
        <v>202</v>
      </c>
      <c r="AE284" s="97" t="s">
        <v>202</v>
      </c>
      <c r="AF284" s="97" t="s">
        <v>203</v>
      </c>
      <c r="AG284" s="97" t="s">
        <v>202</v>
      </c>
      <c r="AH284" s="97" t="s">
        <v>204</v>
      </c>
      <c r="AI284" t="str">
        <f t="shared" si="4"/>
        <v>1000</v>
      </c>
      <c r="AJ284" t="str">
        <f>VLOOKUP(U284,'BU041 3rd Qtr'!M152:N621,2,FALSE)</f>
        <v>YES ACADEMY</v>
      </c>
      <c r="AK284" t="str">
        <f>VLOOKUP(R284,'chart of accounts'!A:B,2,FALSE)</f>
        <v>Teacher Salaries - Supple/Other</v>
      </c>
    </row>
    <row r="285" spans="1:37" x14ac:dyDescent="0.25">
      <c r="A285" s="97">
        <v>2968286</v>
      </c>
      <c r="B285" s="97">
        <v>4585</v>
      </c>
      <c r="C285" s="97">
        <v>2023</v>
      </c>
      <c r="D285" s="97" t="s">
        <v>195</v>
      </c>
      <c r="E285" s="97">
        <v>2023</v>
      </c>
      <c r="F285" s="97" t="s">
        <v>94</v>
      </c>
      <c r="G285" s="97">
        <v>621</v>
      </c>
      <c r="H285" s="97">
        <v>621</v>
      </c>
      <c r="I285" s="97">
        <v>9600324054</v>
      </c>
      <c r="J285" s="97">
        <v>5</v>
      </c>
      <c r="K285" s="98">
        <v>44895</v>
      </c>
      <c r="L285" s="97" t="s">
        <v>196</v>
      </c>
      <c r="M285" s="102">
        <v>151.86000000000001</v>
      </c>
      <c r="N285" s="97">
        <v>201988</v>
      </c>
      <c r="O285" s="97" t="s">
        <v>197</v>
      </c>
      <c r="P285" s="97" t="s">
        <v>97</v>
      </c>
      <c r="Q285" s="97">
        <v>110000</v>
      </c>
      <c r="R285" s="97">
        <v>110004</v>
      </c>
      <c r="S285" s="97" t="s">
        <v>96</v>
      </c>
      <c r="T285" s="97">
        <v>1465801</v>
      </c>
      <c r="U285" s="97">
        <v>1465801</v>
      </c>
      <c r="V285" s="97" t="s">
        <v>199</v>
      </c>
      <c r="W285" s="97" t="s">
        <v>200</v>
      </c>
      <c r="X285" s="97">
        <v>110004</v>
      </c>
      <c r="Y285" s="97" t="s">
        <v>201</v>
      </c>
      <c r="Z285" s="97" t="s">
        <v>202</v>
      </c>
      <c r="AA285" s="98">
        <v>44893</v>
      </c>
      <c r="AB285" s="99">
        <v>0.37771990740741002</v>
      </c>
      <c r="AC285" s="97" t="s">
        <v>202</v>
      </c>
      <c r="AD285" s="97" t="s">
        <v>202</v>
      </c>
      <c r="AE285" s="97" t="s">
        <v>202</v>
      </c>
      <c r="AF285" s="97" t="s">
        <v>203</v>
      </c>
      <c r="AG285" s="97" t="s">
        <v>202</v>
      </c>
      <c r="AH285" s="97" t="s">
        <v>204</v>
      </c>
      <c r="AI285" t="str">
        <f t="shared" si="4"/>
        <v>1000</v>
      </c>
      <c r="AJ285" t="str">
        <f>VLOOKUP(U285,'BU041 3rd Qtr'!M153:N621,2,FALSE)</f>
        <v>YES ACADEMY</v>
      </c>
      <c r="AK285" t="str">
        <f>VLOOKUP(R285,'chart of accounts'!A:B,2,FALSE)</f>
        <v>Teacher Salaries - Supple/Other</v>
      </c>
    </row>
    <row r="286" spans="1:37" x14ac:dyDescent="0.25">
      <c r="A286" s="97">
        <v>2968295</v>
      </c>
      <c r="B286" s="97">
        <v>8482</v>
      </c>
      <c r="C286" s="97">
        <v>2023</v>
      </c>
      <c r="D286" s="97" t="s">
        <v>195</v>
      </c>
      <c r="E286" s="97">
        <v>2023</v>
      </c>
      <c r="F286" s="97" t="s">
        <v>94</v>
      </c>
      <c r="G286" s="97">
        <v>554</v>
      </c>
      <c r="H286" s="97">
        <v>554</v>
      </c>
      <c r="I286" s="97">
        <v>9600324151</v>
      </c>
      <c r="J286" s="97">
        <v>5</v>
      </c>
      <c r="K286" s="98">
        <v>44895</v>
      </c>
      <c r="L286" s="97" t="s">
        <v>196</v>
      </c>
      <c r="M286" s="102">
        <v>579.72</v>
      </c>
      <c r="N286" s="97">
        <v>201988</v>
      </c>
      <c r="O286" s="97" t="s">
        <v>197</v>
      </c>
      <c r="P286" s="97" t="s">
        <v>97</v>
      </c>
      <c r="Q286" s="97">
        <v>110000</v>
      </c>
      <c r="R286" s="97">
        <v>110004</v>
      </c>
      <c r="S286" s="97" t="s">
        <v>96</v>
      </c>
      <c r="T286" s="97">
        <v>1465801</v>
      </c>
      <c r="U286" s="97">
        <v>1465801</v>
      </c>
      <c r="V286" s="97" t="s">
        <v>199</v>
      </c>
      <c r="W286" s="97" t="s">
        <v>200</v>
      </c>
      <c r="X286" s="97">
        <v>110004</v>
      </c>
      <c r="Y286" s="97" t="s">
        <v>201</v>
      </c>
      <c r="Z286" s="97" t="s">
        <v>202</v>
      </c>
      <c r="AA286" s="98">
        <v>44893</v>
      </c>
      <c r="AB286" s="99">
        <v>0.37656250000000002</v>
      </c>
      <c r="AC286" s="97" t="s">
        <v>202</v>
      </c>
      <c r="AD286" s="97" t="s">
        <v>202</v>
      </c>
      <c r="AE286" s="97" t="s">
        <v>202</v>
      </c>
      <c r="AF286" s="97" t="s">
        <v>203</v>
      </c>
      <c r="AG286" s="97" t="s">
        <v>202</v>
      </c>
      <c r="AH286" s="97" t="s">
        <v>204</v>
      </c>
      <c r="AI286" t="str">
        <f t="shared" si="4"/>
        <v>1000</v>
      </c>
      <c r="AJ286" t="str">
        <f>VLOOKUP(U286,'BU041 3rd Qtr'!M154:N621,2,FALSE)</f>
        <v>YES ACADEMY</v>
      </c>
      <c r="AK286" t="str">
        <f>VLOOKUP(R286,'chart of accounts'!A:B,2,FALSE)</f>
        <v>Teacher Salaries - Supple/Other</v>
      </c>
    </row>
    <row r="287" spans="1:37" x14ac:dyDescent="0.25">
      <c r="A287" s="97">
        <v>2968295</v>
      </c>
      <c r="B287" s="97">
        <v>8475</v>
      </c>
      <c r="C287" s="97">
        <v>2023</v>
      </c>
      <c r="D287" s="97" t="s">
        <v>195</v>
      </c>
      <c r="E287" s="97">
        <v>2023</v>
      </c>
      <c r="F287" s="97" t="s">
        <v>94</v>
      </c>
      <c r="G287" s="97">
        <v>547</v>
      </c>
      <c r="H287" s="97">
        <v>547</v>
      </c>
      <c r="I287" s="97">
        <v>9600324151</v>
      </c>
      <c r="J287" s="97">
        <v>5</v>
      </c>
      <c r="K287" s="98">
        <v>44895</v>
      </c>
      <c r="L287" s="97" t="s">
        <v>196</v>
      </c>
      <c r="M287" s="102">
        <v>-474.32</v>
      </c>
      <c r="N287" s="97">
        <v>201988</v>
      </c>
      <c r="O287" s="97" t="s">
        <v>197</v>
      </c>
      <c r="P287" s="97" t="s">
        <v>97</v>
      </c>
      <c r="Q287" s="97">
        <v>110000</v>
      </c>
      <c r="R287" s="97">
        <v>110004</v>
      </c>
      <c r="S287" s="97" t="s">
        <v>96</v>
      </c>
      <c r="T287" s="97">
        <v>1465801</v>
      </c>
      <c r="U287" s="97">
        <v>1465801</v>
      </c>
      <c r="V287" s="97" t="s">
        <v>199</v>
      </c>
      <c r="W287" s="97" t="s">
        <v>200</v>
      </c>
      <c r="X287" s="97">
        <v>110004</v>
      </c>
      <c r="Y287" s="97" t="s">
        <v>201</v>
      </c>
      <c r="Z287" s="97" t="s">
        <v>202</v>
      </c>
      <c r="AA287" s="98">
        <v>44893</v>
      </c>
      <c r="AB287" s="99">
        <v>0.37656250000000002</v>
      </c>
      <c r="AC287" s="97" t="s">
        <v>202</v>
      </c>
      <c r="AD287" s="97" t="s">
        <v>202</v>
      </c>
      <c r="AE287" s="97" t="s">
        <v>202</v>
      </c>
      <c r="AF287" s="97" t="s">
        <v>203</v>
      </c>
      <c r="AG287" s="97" t="s">
        <v>202</v>
      </c>
      <c r="AH287" s="97" t="s">
        <v>204</v>
      </c>
      <c r="AI287" t="str">
        <f t="shared" si="4"/>
        <v>1000</v>
      </c>
      <c r="AJ287" t="str">
        <f>VLOOKUP(U287,'BU041 3rd Qtr'!M155:N621,2,FALSE)</f>
        <v>YES ACADEMY</v>
      </c>
      <c r="AK287" t="str">
        <f>VLOOKUP(R287,'chart of accounts'!A:B,2,FALSE)</f>
        <v>Teacher Salaries - Supple/Other</v>
      </c>
    </row>
    <row r="288" spans="1:37" x14ac:dyDescent="0.25">
      <c r="A288" s="97">
        <v>2968286</v>
      </c>
      <c r="B288" s="97">
        <v>8730</v>
      </c>
      <c r="C288" s="97">
        <v>2023</v>
      </c>
      <c r="D288" s="97" t="s">
        <v>195</v>
      </c>
      <c r="E288" s="97">
        <v>2023</v>
      </c>
      <c r="F288" s="97" t="s">
        <v>94</v>
      </c>
      <c r="G288" s="97">
        <v>802</v>
      </c>
      <c r="H288" s="97">
        <v>802</v>
      </c>
      <c r="I288" s="97">
        <v>9600324058</v>
      </c>
      <c r="J288" s="97">
        <v>5</v>
      </c>
      <c r="K288" s="98">
        <v>44895</v>
      </c>
      <c r="L288" s="97" t="s">
        <v>196</v>
      </c>
      <c r="M288" s="102">
        <v>-64.95</v>
      </c>
      <c r="N288" s="97">
        <v>201988</v>
      </c>
      <c r="O288" s="97" t="s">
        <v>197</v>
      </c>
      <c r="P288" s="97" t="s">
        <v>97</v>
      </c>
      <c r="Q288" s="97">
        <v>130000</v>
      </c>
      <c r="R288" s="97">
        <v>130024</v>
      </c>
      <c r="S288" s="97" t="s">
        <v>175</v>
      </c>
      <c r="T288" s="97">
        <v>1465801</v>
      </c>
      <c r="U288" s="97">
        <v>1465801</v>
      </c>
      <c r="V288" s="97" t="s">
        <v>199</v>
      </c>
      <c r="W288" s="97" t="s">
        <v>200</v>
      </c>
      <c r="X288" s="97">
        <v>130024</v>
      </c>
      <c r="Y288" s="97" t="s">
        <v>201</v>
      </c>
      <c r="Z288" s="97" t="s">
        <v>202</v>
      </c>
      <c r="AA288" s="98">
        <v>44893</v>
      </c>
      <c r="AB288" s="99">
        <v>0.37771990740741002</v>
      </c>
      <c r="AC288" s="97" t="s">
        <v>202</v>
      </c>
      <c r="AD288" s="97" t="s">
        <v>202</v>
      </c>
      <c r="AE288" s="97" t="s">
        <v>202</v>
      </c>
      <c r="AF288" s="97" t="s">
        <v>203</v>
      </c>
      <c r="AG288" s="97" t="s">
        <v>202</v>
      </c>
      <c r="AH288" s="97" t="s">
        <v>204</v>
      </c>
      <c r="AI288" t="str">
        <f t="shared" si="4"/>
        <v>1000</v>
      </c>
      <c r="AJ288" t="str">
        <f>VLOOKUP(U288,'BU041 3rd Qtr'!M156:N621,2,FALSE)</f>
        <v>YES ACADEMY</v>
      </c>
      <c r="AK288" t="str">
        <f>VLOOKUP(R288,'chart of accounts'!A:B,2,FALSE)</f>
        <v>Supervisor Salaries-Supple/Oth</v>
      </c>
    </row>
    <row r="289" spans="1:37" x14ac:dyDescent="0.25">
      <c r="A289" s="97">
        <v>2968286</v>
      </c>
      <c r="B289" s="97">
        <v>8743</v>
      </c>
      <c r="C289" s="97">
        <v>2023</v>
      </c>
      <c r="D289" s="97" t="s">
        <v>195</v>
      </c>
      <c r="E289" s="97">
        <v>2023</v>
      </c>
      <c r="F289" s="97" t="s">
        <v>94</v>
      </c>
      <c r="G289" s="97">
        <v>815</v>
      </c>
      <c r="H289" s="97">
        <v>815</v>
      </c>
      <c r="I289" s="97">
        <v>9600324058</v>
      </c>
      <c r="J289" s="97">
        <v>5</v>
      </c>
      <c r="K289" s="98">
        <v>44895</v>
      </c>
      <c r="L289" s="97" t="s">
        <v>196</v>
      </c>
      <c r="M289" s="102">
        <v>129.88999999999999</v>
      </c>
      <c r="N289" s="97">
        <v>201988</v>
      </c>
      <c r="O289" s="97" t="s">
        <v>197</v>
      </c>
      <c r="P289" s="97" t="s">
        <v>97</v>
      </c>
      <c r="Q289" s="97">
        <v>130000</v>
      </c>
      <c r="R289" s="97">
        <v>130024</v>
      </c>
      <c r="S289" s="97" t="s">
        <v>175</v>
      </c>
      <c r="T289" s="97">
        <v>1465801</v>
      </c>
      <c r="U289" s="97">
        <v>1465801</v>
      </c>
      <c r="V289" s="97" t="s">
        <v>199</v>
      </c>
      <c r="W289" s="97" t="s">
        <v>200</v>
      </c>
      <c r="X289" s="97">
        <v>130024</v>
      </c>
      <c r="Y289" s="97" t="s">
        <v>201</v>
      </c>
      <c r="Z289" s="97" t="s">
        <v>202</v>
      </c>
      <c r="AA289" s="98">
        <v>44893</v>
      </c>
      <c r="AB289" s="99">
        <v>0.37771990740741002</v>
      </c>
      <c r="AC289" s="97" t="s">
        <v>202</v>
      </c>
      <c r="AD289" s="97" t="s">
        <v>202</v>
      </c>
      <c r="AE289" s="97" t="s">
        <v>202</v>
      </c>
      <c r="AF289" s="97" t="s">
        <v>203</v>
      </c>
      <c r="AG289" s="97" t="s">
        <v>202</v>
      </c>
      <c r="AH289" s="97" t="s">
        <v>204</v>
      </c>
      <c r="AI289" t="str">
        <f t="shared" si="4"/>
        <v>1000</v>
      </c>
      <c r="AJ289" t="str">
        <f>VLOOKUP(U289,'BU041 3rd Qtr'!M157:N621,2,FALSE)</f>
        <v>YES ACADEMY</v>
      </c>
      <c r="AK289" t="str">
        <f>VLOOKUP(R289,'chart of accounts'!A:B,2,FALSE)</f>
        <v>Supervisor Salaries-Supple/Oth</v>
      </c>
    </row>
    <row r="290" spans="1:37" x14ac:dyDescent="0.25">
      <c r="A290" s="97">
        <v>2968061</v>
      </c>
      <c r="B290" s="97">
        <v>1880</v>
      </c>
      <c r="C290" s="97">
        <v>2023</v>
      </c>
      <c r="D290" s="97" t="s">
        <v>195</v>
      </c>
      <c r="E290" s="97">
        <v>2023</v>
      </c>
      <c r="F290" s="97" t="s">
        <v>94</v>
      </c>
      <c r="G290" s="97">
        <v>889</v>
      </c>
      <c r="H290" s="97">
        <v>889</v>
      </c>
      <c r="I290" s="97">
        <v>9600324110</v>
      </c>
      <c r="J290" s="97">
        <v>5</v>
      </c>
      <c r="K290" s="98">
        <v>44895</v>
      </c>
      <c r="L290" s="97" t="s">
        <v>196</v>
      </c>
      <c r="M290" s="102">
        <v>1533.43</v>
      </c>
      <c r="N290" s="97">
        <v>201988</v>
      </c>
      <c r="O290" s="97" t="s">
        <v>197</v>
      </c>
      <c r="P290" s="97" t="s">
        <v>97</v>
      </c>
      <c r="Q290" s="97">
        <v>310000</v>
      </c>
      <c r="R290" s="97">
        <v>310101</v>
      </c>
      <c r="S290" s="97" t="s">
        <v>96</v>
      </c>
      <c r="T290" s="97">
        <v>1401401</v>
      </c>
      <c r="U290" s="97">
        <v>1401401</v>
      </c>
      <c r="V290" s="97" t="s">
        <v>199</v>
      </c>
      <c r="W290" s="97" t="s">
        <v>200</v>
      </c>
      <c r="X290" s="97">
        <v>310101</v>
      </c>
      <c r="Y290" s="97" t="s">
        <v>201</v>
      </c>
      <c r="Z290" s="97" t="s">
        <v>202</v>
      </c>
      <c r="AA290" s="98">
        <v>44893</v>
      </c>
      <c r="AB290" s="99">
        <v>0.38407407407407002</v>
      </c>
      <c r="AC290" s="97" t="s">
        <v>202</v>
      </c>
      <c r="AD290" s="97" t="s">
        <v>202</v>
      </c>
      <c r="AE290" s="97" t="s">
        <v>202</v>
      </c>
      <c r="AF290" s="97" t="s">
        <v>203</v>
      </c>
      <c r="AG290" s="97" t="s">
        <v>202</v>
      </c>
      <c r="AH290" s="97" t="s">
        <v>204</v>
      </c>
      <c r="AI290" t="str">
        <f t="shared" si="4"/>
        <v>3000</v>
      </c>
      <c r="AJ290" t="str">
        <f>VLOOKUP(U290,'BU041 3rd Qtr'!M158:N621,2,FALSE)</f>
        <v>FRIES EL</v>
      </c>
      <c r="AK290" t="str">
        <f>VLOOKUP(R290,'chart of accounts'!A:B,2,FALSE)</f>
        <v>STRS - Certificated</v>
      </c>
    </row>
    <row r="291" spans="1:37" x14ac:dyDescent="0.25">
      <c r="A291" s="97">
        <v>2968107</v>
      </c>
      <c r="B291" s="97">
        <v>441</v>
      </c>
      <c r="C291" s="97">
        <v>2023</v>
      </c>
      <c r="D291" s="97" t="s">
        <v>195</v>
      </c>
      <c r="E291" s="97">
        <v>2023</v>
      </c>
      <c r="F291" s="97" t="s">
        <v>94</v>
      </c>
      <c r="G291" s="97">
        <v>441</v>
      </c>
      <c r="H291" s="97">
        <v>441</v>
      </c>
      <c r="I291" s="97">
        <v>9600324094</v>
      </c>
      <c r="J291" s="97">
        <v>5</v>
      </c>
      <c r="K291" s="98">
        <v>44895</v>
      </c>
      <c r="L291" s="97" t="s">
        <v>196</v>
      </c>
      <c r="M291" s="102">
        <v>92.26</v>
      </c>
      <c r="N291" s="97">
        <v>201988</v>
      </c>
      <c r="O291" s="97" t="s">
        <v>197</v>
      </c>
      <c r="P291" s="97" t="s">
        <v>97</v>
      </c>
      <c r="Q291" s="97">
        <v>310000</v>
      </c>
      <c r="R291" s="97">
        <v>310101</v>
      </c>
      <c r="S291" s="97" t="s">
        <v>96</v>
      </c>
      <c r="T291" s="97">
        <v>1478601</v>
      </c>
      <c r="U291" s="97">
        <v>1478601</v>
      </c>
      <c r="V291" s="97" t="s">
        <v>199</v>
      </c>
      <c r="W291" s="97" t="s">
        <v>200</v>
      </c>
      <c r="X291" s="97">
        <v>310101</v>
      </c>
      <c r="Y291" s="97" t="s">
        <v>201</v>
      </c>
      <c r="Z291" s="97" t="s">
        <v>202</v>
      </c>
      <c r="AA291" s="98">
        <v>44893</v>
      </c>
      <c r="AB291" s="99">
        <v>0.38245370370370002</v>
      </c>
      <c r="AC291" s="97" t="s">
        <v>202</v>
      </c>
      <c r="AD291" s="97" t="s">
        <v>202</v>
      </c>
      <c r="AE291" s="97" t="s">
        <v>202</v>
      </c>
      <c r="AF291" s="97" t="s">
        <v>203</v>
      </c>
      <c r="AG291" s="97" t="s">
        <v>202</v>
      </c>
      <c r="AH291" s="97" t="s">
        <v>204</v>
      </c>
      <c r="AI291" t="str">
        <f t="shared" si="4"/>
        <v>3000</v>
      </c>
      <c r="AJ291" t="str">
        <f>VLOOKUP(U291,'BU041 3rd Qtr'!M159:N621,2,FALSE)</f>
        <v>LA SALLE EL</v>
      </c>
      <c r="AK291" t="str">
        <f>VLOOKUP(R291,'chart of accounts'!A:B,2,FALSE)</f>
        <v>STRS - Certificated</v>
      </c>
    </row>
    <row r="292" spans="1:37" x14ac:dyDescent="0.25">
      <c r="A292" s="97">
        <v>2968274</v>
      </c>
      <c r="B292" s="97">
        <v>3769</v>
      </c>
      <c r="C292" s="97">
        <v>2023</v>
      </c>
      <c r="D292" s="97" t="s">
        <v>195</v>
      </c>
      <c r="E292" s="97">
        <v>2023</v>
      </c>
      <c r="F292" s="97" t="s">
        <v>94</v>
      </c>
      <c r="G292" s="97">
        <v>796</v>
      </c>
      <c r="H292" s="97">
        <v>796</v>
      </c>
      <c r="I292" s="97">
        <v>9600324075</v>
      </c>
      <c r="J292" s="97">
        <v>5</v>
      </c>
      <c r="K292" s="98">
        <v>44895</v>
      </c>
      <c r="L292" s="97" t="s">
        <v>196</v>
      </c>
      <c r="M292" s="102">
        <v>30.28</v>
      </c>
      <c r="N292" s="97">
        <v>201988</v>
      </c>
      <c r="O292" s="97" t="s">
        <v>197</v>
      </c>
      <c r="P292" s="97" t="s">
        <v>97</v>
      </c>
      <c r="Q292" s="97">
        <v>310000</v>
      </c>
      <c r="R292" s="97">
        <v>310101</v>
      </c>
      <c r="S292" s="97" t="s">
        <v>96</v>
      </c>
      <c r="T292" s="97">
        <v>1465801</v>
      </c>
      <c r="U292" s="97">
        <v>1465801</v>
      </c>
      <c r="V292" s="97" t="s">
        <v>199</v>
      </c>
      <c r="W292" s="97" t="s">
        <v>200</v>
      </c>
      <c r="X292" s="97">
        <v>310101</v>
      </c>
      <c r="Y292" s="97" t="s">
        <v>201</v>
      </c>
      <c r="Z292" s="97" t="s">
        <v>202</v>
      </c>
      <c r="AA292" s="98">
        <v>44893</v>
      </c>
      <c r="AB292" s="99">
        <v>0.37619212962963</v>
      </c>
      <c r="AC292" s="97" t="s">
        <v>202</v>
      </c>
      <c r="AD292" s="97" t="s">
        <v>202</v>
      </c>
      <c r="AE292" s="97" t="s">
        <v>202</v>
      </c>
      <c r="AF292" s="97" t="s">
        <v>203</v>
      </c>
      <c r="AG292" s="97" t="s">
        <v>202</v>
      </c>
      <c r="AH292" s="97" t="s">
        <v>204</v>
      </c>
      <c r="AI292" t="str">
        <f t="shared" si="4"/>
        <v>3000</v>
      </c>
      <c r="AJ292" t="str">
        <f>VLOOKUP(U292,'BU041 3rd Qtr'!M160:N621,2,FALSE)</f>
        <v>YES ACADEMY</v>
      </c>
      <c r="AK292" t="str">
        <f>VLOOKUP(R292,'chart of accounts'!A:B,2,FALSE)</f>
        <v>STRS - Certificated</v>
      </c>
    </row>
    <row r="293" spans="1:37" x14ac:dyDescent="0.25">
      <c r="A293" s="97">
        <v>2968286</v>
      </c>
      <c r="B293" s="97">
        <v>4584</v>
      </c>
      <c r="C293" s="97">
        <v>2023</v>
      </c>
      <c r="D293" s="97" t="s">
        <v>195</v>
      </c>
      <c r="E293" s="97">
        <v>2023</v>
      </c>
      <c r="F293" s="97" t="s">
        <v>94</v>
      </c>
      <c r="G293" s="97">
        <v>620</v>
      </c>
      <c r="H293" s="97">
        <v>620</v>
      </c>
      <c r="I293" s="97">
        <v>9600324054</v>
      </c>
      <c r="J293" s="97">
        <v>5</v>
      </c>
      <c r="K293" s="98">
        <v>44895</v>
      </c>
      <c r="L293" s="97" t="s">
        <v>196</v>
      </c>
      <c r="M293" s="102">
        <v>29</v>
      </c>
      <c r="N293" s="97">
        <v>201988</v>
      </c>
      <c r="O293" s="97" t="s">
        <v>197</v>
      </c>
      <c r="P293" s="97" t="s">
        <v>97</v>
      </c>
      <c r="Q293" s="97">
        <v>310000</v>
      </c>
      <c r="R293" s="97">
        <v>310101</v>
      </c>
      <c r="S293" s="97" t="s">
        <v>96</v>
      </c>
      <c r="T293" s="97">
        <v>1465801</v>
      </c>
      <c r="U293" s="97">
        <v>1465801</v>
      </c>
      <c r="V293" s="97" t="s">
        <v>199</v>
      </c>
      <c r="W293" s="97" t="s">
        <v>200</v>
      </c>
      <c r="X293" s="97">
        <v>310101</v>
      </c>
      <c r="Y293" s="97" t="s">
        <v>201</v>
      </c>
      <c r="Z293" s="97" t="s">
        <v>202</v>
      </c>
      <c r="AA293" s="98">
        <v>44893</v>
      </c>
      <c r="AB293" s="99">
        <v>0.37771990740741002</v>
      </c>
      <c r="AC293" s="97" t="s">
        <v>202</v>
      </c>
      <c r="AD293" s="97" t="s">
        <v>202</v>
      </c>
      <c r="AE293" s="97" t="s">
        <v>202</v>
      </c>
      <c r="AF293" s="97" t="s">
        <v>203</v>
      </c>
      <c r="AG293" s="97" t="s">
        <v>202</v>
      </c>
      <c r="AH293" s="97" t="s">
        <v>204</v>
      </c>
      <c r="AI293" t="str">
        <f t="shared" si="4"/>
        <v>3000</v>
      </c>
      <c r="AJ293" t="str">
        <f>VLOOKUP(U293,'BU041 3rd Qtr'!M161:N621,2,FALSE)</f>
        <v>YES ACADEMY</v>
      </c>
      <c r="AK293" t="str">
        <f>VLOOKUP(R293,'chart of accounts'!A:B,2,FALSE)</f>
        <v>STRS - Certificated</v>
      </c>
    </row>
    <row r="294" spans="1:37" x14ac:dyDescent="0.25">
      <c r="A294" s="97">
        <v>2968286</v>
      </c>
      <c r="B294" s="97">
        <v>8740</v>
      </c>
      <c r="C294" s="97">
        <v>2023</v>
      </c>
      <c r="D294" s="97" t="s">
        <v>195</v>
      </c>
      <c r="E294" s="97">
        <v>2023</v>
      </c>
      <c r="F294" s="97" t="s">
        <v>94</v>
      </c>
      <c r="G294" s="97">
        <v>812</v>
      </c>
      <c r="H294" s="97">
        <v>812</v>
      </c>
      <c r="I294" s="97">
        <v>9600324058</v>
      </c>
      <c r="J294" s="97">
        <v>5</v>
      </c>
      <c r="K294" s="98">
        <v>44895</v>
      </c>
      <c r="L294" s="97" t="s">
        <v>196</v>
      </c>
      <c r="M294" s="102">
        <v>12.4</v>
      </c>
      <c r="N294" s="97">
        <v>201988</v>
      </c>
      <c r="O294" s="97" t="s">
        <v>197</v>
      </c>
      <c r="P294" s="97" t="s">
        <v>97</v>
      </c>
      <c r="Q294" s="97">
        <v>310000</v>
      </c>
      <c r="R294" s="97">
        <v>310101</v>
      </c>
      <c r="S294" s="97" t="s">
        <v>175</v>
      </c>
      <c r="T294" s="97">
        <v>1465801</v>
      </c>
      <c r="U294" s="97">
        <v>1465801</v>
      </c>
      <c r="V294" s="97" t="s">
        <v>199</v>
      </c>
      <c r="W294" s="97" t="s">
        <v>200</v>
      </c>
      <c r="X294" s="97">
        <v>310101</v>
      </c>
      <c r="Y294" s="97" t="s">
        <v>201</v>
      </c>
      <c r="Z294" s="97" t="s">
        <v>202</v>
      </c>
      <c r="AA294" s="98">
        <v>44893</v>
      </c>
      <c r="AB294" s="99">
        <v>0.37771990740741002</v>
      </c>
      <c r="AC294" s="97" t="s">
        <v>202</v>
      </c>
      <c r="AD294" s="97" t="s">
        <v>202</v>
      </c>
      <c r="AE294" s="97" t="s">
        <v>202</v>
      </c>
      <c r="AF294" s="97" t="s">
        <v>203</v>
      </c>
      <c r="AG294" s="97" t="s">
        <v>202</v>
      </c>
      <c r="AH294" s="97" t="s">
        <v>204</v>
      </c>
      <c r="AI294" t="str">
        <f t="shared" si="4"/>
        <v>3000</v>
      </c>
      <c r="AJ294" t="str">
        <f>VLOOKUP(U294,'BU041 3rd Qtr'!M162:N621,2,FALSE)</f>
        <v>YES ACADEMY</v>
      </c>
      <c r="AK294" t="str">
        <f>VLOOKUP(R294,'chart of accounts'!A:B,2,FALSE)</f>
        <v>STRS - Certificated</v>
      </c>
    </row>
    <row r="295" spans="1:37" x14ac:dyDescent="0.25">
      <c r="A295" s="97">
        <v>2968295</v>
      </c>
      <c r="B295" s="97">
        <v>8481</v>
      </c>
      <c r="C295" s="97">
        <v>2023</v>
      </c>
      <c r="D295" s="97" t="s">
        <v>195</v>
      </c>
      <c r="E295" s="97">
        <v>2023</v>
      </c>
      <c r="F295" s="97" t="s">
        <v>94</v>
      </c>
      <c r="G295" s="97">
        <v>553</v>
      </c>
      <c r="H295" s="97">
        <v>553</v>
      </c>
      <c r="I295" s="97">
        <v>9600324151</v>
      </c>
      <c r="J295" s="97">
        <v>5</v>
      </c>
      <c r="K295" s="98">
        <v>44895</v>
      </c>
      <c r="L295" s="97" t="s">
        <v>196</v>
      </c>
      <c r="M295" s="102">
        <v>20.13</v>
      </c>
      <c r="N295" s="97">
        <v>201988</v>
      </c>
      <c r="O295" s="97" t="s">
        <v>197</v>
      </c>
      <c r="P295" s="97" t="s">
        <v>97</v>
      </c>
      <c r="Q295" s="97">
        <v>310000</v>
      </c>
      <c r="R295" s="97">
        <v>310101</v>
      </c>
      <c r="S295" s="97" t="s">
        <v>96</v>
      </c>
      <c r="T295" s="97">
        <v>1465801</v>
      </c>
      <c r="U295" s="97">
        <v>1465801</v>
      </c>
      <c r="V295" s="97" t="s">
        <v>199</v>
      </c>
      <c r="W295" s="97" t="s">
        <v>200</v>
      </c>
      <c r="X295" s="97">
        <v>310101</v>
      </c>
      <c r="Y295" s="97" t="s">
        <v>201</v>
      </c>
      <c r="Z295" s="97" t="s">
        <v>202</v>
      </c>
      <c r="AA295" s="98">
        <v>44893</v>
      </c>
      <c r="AB295" s="99">
        <v>0.37656250000000002</v>
      </c>
      <c r="AC295" s="97" t="s">
        <v>202</v>
      </c>
      <c r="AD295" s="97" t="s">
        <v>202</v>
      </c>
      <c r="AE295" s="97" t="s">
        <v>202</v>
      </c>
      <c r="AF295" s="97" t="s">
        <v>203</v>
      </c>
      <c r="AG295" s="97" t="s">
        <v>202</v>
      </c>
      <c r="AH295" s="97" t="s">
        <v>204</v>
      </c>
      <c r="AI295" t="str">
        <f t="shared" si="4"/>
        <v>3000</v>
      </c>
      <c r="AJ295" t="str">
        <f>VLOOKUP(U295,'BU041 3rd Qtr'!M163:N621,2,FALSE)</f>
        <v>YES ACADEMY</v>
      </c>
      <c r="AK295" t="str">
        <f>VLOOKUP(R295,'chart of accounts'!A:B,2,FALSE)</f>
        <v>STRS - Certificated</v>
      </c>
    </row>
    <row r="296" spans="1:37" x14ac:dyDescent="0.25">
      <c r="A296" s="97">
        <v>2968061</v>
      </c>
      <c r="B296" s="97">
        <v>1881</v>
      </c>
      <c r="C296" s="97">
        <v>2023</v>
      </c>
      <c r="D296" s="97" t="s">
        <v>195</v>
      </c>
      <c r="E296" s="97">
        <v>2023</v>
      </c>
      <c r="F296" s="97" t="s">
        <v>94</v>
      </c>
      <c r="G296" s="97">
        <v>890</v>
      </c>
      <c r="H296" s="97">
        <v>890</v>
      </c>
      <c r="I296" s="97">
        <v>9600324110</v>
      </c>
      <c r="J296" s="97">
        <v>5</v>
      </c>
      <c r="K296" s="98">
        <v>44895</v>
      </c>
      <c r="L296" s="97" t="s">
        <v>196</v>
      </c>
      <c r="M296" s="102">
        <v>116.41</v>
      </c>
      <c r="N296" s="97">
        <v>201988</v>
      </c>
      <c r="O296" s="97" t="s">
        <v>197</v>
      </c>
      <c r="P296" s="97" t="s">
        <v>97</v>
      </c>
      <c r="Q296" s="97">
        <v>330000</v>
      </c>
      <c r="R296" s="97">
        <v>330102</v>
      </c>
      <c r="S296" s="97" t="s">
        <v>96</v>
      </c>
      <c r="T296" s="97">
        <v>1401401</v>
      </c>
      <c r="U296" s="97">
        <v>1401401</v>
      </c>
      <c r="V296" s="97" t="s">
        <v>199</v>
      </c>
      <c r="W296" s="97" t="s">
        <v>200</v>
      </c>
      <c r="X296" s="97">
        <v>330102</v>
      </c>
      <c r="Y296" s="97" t="s">
        <v>201</v>
      </c>
      <c r="Z296" s="97" t="s">
        <v>202</v>
      </c>
      <c r="AA296" s="98">
        <v>44893</v>
      </c>
      <c r="AB296" s="99">
        <v>0.38407407407407002</v>
      </c>
      <c r="AC296" s="97" t="s">
        <v>202</v>
      </c>
      <c r="AD296" s="97" t="s">
        <v>202</v>
      </c>
      <c r="AE296" s="97" t="s">
        <v>202</v>
      </c>
      <c r="AF296" s="97" t="s">
        <v>203</v>
      </c>
      <c r="AG296" s="97" t="s">
        <v>202</v>
      </c>
      <c r="AH296" s="97" t="s">
        <v>204</v>
      </c>
      <c r="AI296" t="str">
        <f t="shared" si="4"/>
        <v>3000</v>
      </c>
      <c r="AJ296" t="str">
        <f>VLOOKUP(U296,'BU041 3rd Qtr'!M164:N621,2,FALSE)</f>
        <v>FRIES EL</v>
      </c>
      <c r="AK296" t="str">
        <f>VLOOKUP(R296,'chart of accounts'!A:B,2,FALSE)</f>
        <v>Medicare - Certificated</v>
      </c>
    </row>
    <row r="297" spans="1:37" x14ac:dyDescent="0.25">
      <c r="A297" s="97">
        <v>2968107</v>
      </c>
      <c r="B297" s="97">
        <v>450</v>
      </c>
      <c r="C297" s="97">
        <v>2023</v>
      </c>
      <c r="D297" s="97" t="s">
        <v>195</v>
      </c>
      <c r="E297" s="97">
        <v>2023</v>
      </c>
      <c r="F297" s="97" t="s">
        <v>94</v>
      </c>
      <c r="G297" s="97">
        <v>450</v>
      </c>
      <c r="H297" s="97">
        <v>450</v>
      </c>
      <c r="I297" s="97">
        <v>9600324094</v>
      </c>
      <c r="J297" s="97">
        <v>5</v>
      </c>
      <c r="K297" s="98">
        <v>44895</v>
      </c>
      <c r="L297" s="97" t="s">
        <v>196</v>
      </c>
      <c r="M297" s="102">
        <v>-0.3</v>
      </c>
      <c r="N297" s="97">
        <v>201988</v>
      </c>
      <c r="O297" s="97" t="s">
        <v>197</v>
      </c>
      <c r="P297" s="97" t="s">
        <v>97</v>
      </c>
      <c r="Q297" s="97">
        <v>330000</v>
      </c>
      <c r="R297" s="97">
        <v>330102</v>
      </c>
      <c r="S297" s="97" t="s">
        <v>96</v>
      </c>
      <c r="T297" s="97">
        <v>1478601</v>
      </c>
      <c r="U297" s="97">
        <v>1478601</v>
      </c>
      <c r="V297" s="97" t="s">
        <v>199</v>
      </c>
      <c r="W297" s="97" t="s">
        <v>200</v>
      </c>
      <c r="X297" s="97">
        <v>330102</v>
      </c>
      <c r="Y297" s="97" t="s">
        <v>201</v>
      </c>
      <c r="Z297" s="97" t="s">
        <v>202</v>
      </c>
      <c r="AA297" s="98">
        <v>44893</v>
      </c>
      <c r="AB297" s="99">
        <v>0.38245370370370002</v>
      </c>
      <c r="AC297" s="97" t="s">
        <v>202</v>
      </c>
      <c r="AD297" s="97" t="s">
        <v>202</v>
      </c>
      <c r="AE297" s="97" t="s">
        <v>202</v>
      </c>
      <c r="AF297" s="97" t="s">
        <v>203</v>
      </c>
      <c r="AG297" s="97" t="s">
        <v>202</v>
      </c>
      <c r="AH297" s="97" t="s">
        <v>204</v>
      </c>
      <c r="AI297" t="str">
        <f t="shared" si="4"/>
        <v>3000</v>
      </c>
      <c r="AJ297" t="str">
        <f>VLOOKUP(U297,'BU041 3rd Qtr'!M165:N621,2,FALSE)</f>
        <v>LA SALLE EL</v>
      </c>
      <c r="AK297" t="str">
        <f>VLOOKUP(R297,'chart of accounts'!A:B,2,FALSE)</f>
        <v>Medicare - Certificated</v>
      </c>
    </row>
    <row r="298" spans="1:37" x14ac:dyDescent="0.25">
      <c r="A298" s="97">
        <v>2968274</v>
      </c>
      <c r="B298" s="97">
        <v>3770</v>
      </c>
      <c r="C298" s="97">
        <v>2023</v>
      </c>
      <c r="D298" s="97" t="s">
        <v>195</v>
      </c>
      <c r="E298" s="97">
        <v>2023</v>
      </c>
      <c r="F298" s="97" t="s">
        <v>94</v>
      </c>
      <c r="G298" s="97">
        <v>797</v>
      </c>
      <c r="H298" s="97">
        <v>797</v>
      </c>
      <c r="I298" s="97">
        <v>9600324075</v>
      </c>
      <c r="J298" s="97">
        <v>5</v>
      </c>
      <c r="K298" s="98">
        <v>44895</v>
      </c>
      <c r="L298" s="97" t="s">
        <v>196</v>
      </c>
      <c r="M298" s="102">
        <v>2.1800000000000002</v>
      </c>
      <c r="N298" s="97">
        <v>201988</v>
      </c>
      <c r="O298" s="97" t="s">
        <v>197</v>
      </c>
      <c r="P298" s="97" t="s">
        <v>97</v>
      </c>
      <c r="Q298" s="97">
        <v>330000</v>
      </c>
      <c r="R298" s="97">
        <v>330102</v>
      </c>
      <c r="S298" s="97" t="s">
        <v>96</v>
      </c>
      <c r="T298" s="97">
        <v>1465801</v>
      </c>
      <c r="U298" s="97">
        <v>1465801</v>
      </c>
      <c r="V298" s="97" t="s">
        <v>199</v>
      </c>
      <c r="W298" s="97" t="s">
        <v>200</v>
      </c>
      <c r="X298" s="97">
        <v>330102</v>
      </c>
      <c r="Y298" s="97" t="s">
        <v>201</v>
      </c>
      <c r="Z298" s="97" t="s">
        <v>202</v>
      </c>
      <c r="AA298" s="98">
        <v>44893</v>
      </c>
      <c r="AB298" s="99">
        <v>0.37619212962963</v>
      </c>
      <c r="AC298" s="97" t="s">
        <v>202</v>
      </c>
      <c r="AD298" s="97" t="s">
        <v>202</v>
      </c>
      <c r="AE298" s="97" t="s">
        <v>202</v>
      </c>
      <c r="AF298" s="97" t="s">
        <v>203</v>
      </c>
      <c r="AG298" s="97" t="s">
        <v>202</v>
      </c>
      <c r="AH298" s="97" t="s">
        <v>204</v>
      </c>
      <c r="AI298" t="str">
        <f t="shared" si="4"/>
        <v>3000</v>
      </c>
      <c r="AJ298" t="str">
        <f>VLOOKUP(U298,'BU041 3rd Qtr'!M166:N621,2,FALSE)</f>
        <v>YES ACADEMY</v>
      </c>
      <c r="AK298" t="str">
        <f>VLOOKUP(R298,'chart of accounts'!A:B,2,FALSE)</f>
        <v>Medicare - Certificated</v>
      </c>
    </row>
    <row r="299" spans="1:37" x14ac:dyDescent="0.25">
      <c r="A299" s="97">
        <v>2968286</v>
      </c>
      <c r="B299" s="97">
        <v>4582</v>
      </c>
      <c r="C299" s="97">
        <v>2023</v>
      </c>
      <c r="D299" s="97" t="s">
        <v>195</v>
      </c>
      <c r="E299" s="97">
        <v>2023</v>
      </c>
      <c r="F299" s="97" t="s">
        <v>94</v>
      </c>
      <c r="G299" s="97">
        <v>618</v>
      </c>
      <c r="H299" s="97">
        <v>618</v>
      </c>
      <c r="I299" s="97">
        <v>9600324054</v>
      </c>
      <c r="J299" s="97">
        <v>5</v>
      </c>
      <c r="K299" s="98">
        <v>44895</v>
      </c>
      <c r="L299" s="97" t="s">
        <v>196</v>
      </c>
      <c r="M299" s="102">
        <v>2.2000000000000002</v>
      </c>
      <c r="N299" s="97">
        <v>201988</v>
      </c>
      <c r="O299" s="97" t="s">
        <v>197</v>
      </c>
      <c r="P299" s="97" t="s">
        <v>97</v>
      </c>
      <c r="Q299" s="97">
        <v>330000</v>
      </c>
      <c r="R299" s="97">
        <v>330102</v>
      </c>
      <c r="S299" s="97" t="s">
        <v>96</v>
      </c>
      <c r="T299" s="97">
        <v>1465801</v>
      </c>
      <c r="U299" s="97">
        <v>1465801</v>
      </c>
      <c r="V299" s="97" t="s">
        <v>199</v>
      </c>
      <c r="W299" s="97" t="s">
        <v>200</v>
      </c>
      <c r="X299" s="97">
        <v>330102</v>
      </c>
      <c r="Y299" s="97" t="s">
        <v>201</v>
      </c>
      <c r="Z299" s="97" t="s">
        <v>202</v>
      </c>
      <c r="AA299" s="98">
        <v>44893</v>
      </c>
      <c r="AB299" s="99">
        <v>0.37771990740741002</v>
      </c>
      <c r="AC299" s="97" t="s">
        <v>202</v>
      </c>
      <c r="AD299" s="97" t="s">
        <v>202</v>
      </c>
      <c r="AE299" s="97" t="s">
        <v>202</v>
      </c>
      <c r="AF299" s="97" t="s">
        <v>203</v>
      </c>
      <c r="AG299" s="97" t="s">
        <v>202</v>
      </c>
      <c r="AH299" s="97" t="s">
        <v>204</v>
      </c>
      <c r="AI299" t="str">
        <f t="shared" si="4"/>
        <v>3000</v>
      </c>
      <c r="AJ299" t="str">
        <f>VLOOKUP(U299,'BU041 3rd Qtr'!M167:N621,2,FALSE)</f>
        <v>YES ACADEMY</v>
      </c>
      <c r="AK299" t="str">
        <f>VLOOKUP(R299,'chart of accounts'!A:B,2,FALSE)</f>
        <v>Medicare - Certificated</v>
      </c>
    </row>
    <row r="300" spans="1:37" x14ac:dyDescent="0.25">
      <c r="A300" s="97">
        <v>2968286</v>
      </c>
      <c r="B300" s="97">
        <v>8727</v>
      </c>
      <c r="C300" s="97">
        <v>2023</v>
      </c>
      <c r="D300" s="97" t="s">
        <v>195</v>
      </c>
      <c r="E300" s="97">
        <v>2023</v>
      </c>
      <c r="F300" s="97" t="s">
        <v>94</v>
      </c>
      <c r="G300" s="97">
        <v>799</v>
      </c>
      <c r="H300" s="97">
        <v>799</v>
      </c>
      <c r="I300" s="97">
        <v>9600324058</v>
      </c>
      <c r="J300" s="97">
        <v>5</v>
      </c>
      <c r="K300" s="98">
        <v>44895</v>
      </c>
      <c r="L300" s="97" t="s">
        <v>196</v>
      </c>
      <c r="M300" s="102">
        <v>-0.01</v>
      </c>
      <c r="N300" s="97">
        <v>201988</v>
      </c>
      <c r="O300" s="97" t="s">
        <v>197</v>
      </c>
      <c r="P300" s="97" t="s">
        <v>97</v>
      </c>
      <c r="Q300" s="97">
        <v>330000</v>
      </c>
      <c r="R300" s="97">
        <v>330102</v>
      </c>
      <c r="S300" s="97" t="s">
        <v>146</v>
      </c>
      <c r="T300" s="97">
        <v>1465801</v>
      </c>
      <c r="U300" s="97">
        <v>1465801</v>
      </c>
      <c r="V300" s="97" t="s">
        <v>199</v>
      </c>
      <c r="W300" s="97" t="s">
        <v>200</v>
      </c>
      <c r="X300" s="97">
        <v>330102</v>
      </c>
      <c r="Y300" s="97" t="s">
        <v>201</v>
      </c>
      <c r="Z300" s="97" t="s">
        <v>202</v>
      </c>
      <c r="AA300" s="98">
        <v>44893</v>
      </c>
      <c r="AB300" s="99">
        <v>0.37771990740741002</v>
      </c>
      <c r="AC300" s="97" t="s">
        <v>202</v>
      </c>
      <c r="AD300" s="97" t="s">
        <v>202</v>
      </c>
      <c r="AE300" s="97" t="s">
        <v>202</v>
      </c>
      <c r="AF300" s="97" t="s">
        <v>203</v>
      </c>
      <c r="AG300" s="97" t="s">
        <v>202</v>
      </c>
      <c r="AH300" s="97" t="s">
        <v>204</v>
      </c>
      <c r="AI300" t="str">
        <f t="shared" si="4"/>
        <v>3000</v>
      </c>
      <c r="AJ300" t="str">
        <f>VLOOKUP(U300,'BU041 3rd Qtr'!M168:N621,2,FALSE)</f>
        <v>YES ACADEMY</v>
      </c>
      <c r="AK300" t="str">
        <f>VLOOKUP(R300,'chart of accounts'!A:B,2,FALSE)</f>
        <v>Medicare - Certificated</v>
      </c>
    </row>
    <row r="301" spans="1:37" x14ac:dyDescent="0.25">
      <c r="A301" s="97">
        <v>2968286</v>
      </c>
      <c r="B301" s="97">
        <v>8737</v>
      </c>
      <c r="C301" s="97">
        <v>2023</v>
      </c>
      <c r="D301" s="97" t="s">
        <v>195</v>
      </c>
      <c r="E301" s="97">
        <v>2023</v>
      </c>
      <c r="F301" s="97" t="s">
        <v>94</v>
      </c>
      <c r="G301" s="97">
        <v>809</v>
      </c>
      <c r="H301" s="97">
        <v>809</v>
      </c>
      <c r="I301" s="97">
        <v>9600324058</v>
      </c>
      <c r="J301" s="97">
        <v>5</v>
      </c>
      <c r="K301" s="98">
        <v>44895</v>
      </c>
      <c r="L301" s="97" t="s">
        <v>196</v>
      </c>
      <c r="M301" s="102">
        <v>0.71</v>
      </c>
      <c r="N301" s="97">
        <v>201988</v>
      </c>
      <c r="O301" s="97" t="s">
        <v>197</v>
      </c>
      <c r="P301" s="97" t="s">
        <v>97</v>
      </c>
      <c r="Q301" s="97">
        <v>330000</v>
      </c>
      <c r="R301" s="97">
        <v>330102</v>
      </c>
      <c r="S301" s="97" t="s">
        <v>175</v>
      </c>
      <c r="T301" s="97">
        <v>1465801</v>
      </c>
      <c r="U301" s="97">
        <v>1465801</v>
      </c>
      <c r="V301" s="97" t="s">
        <v>199</v>
      </c>
      <c r="W301" s="97" t="s">
        <v>200</v>
      </c>
      <c r="X301" s="97">
        <v>330102</v>
      </c>
      <c r="Y301" s="97" t="s">
        <v>201</v>
      </c>
      <c r="Z301" s="97" t="s">
        <v>202</v>
      </c>
      <c r="AA301" s="98">
        <v>44893</v>
      </c>
      <c r="AB301" s="99">
        <v>0.37771990740741002</v>
      </c>
      <c r="AC301" s="97" t="s">
        <v>202</v>
      </c>
      <c r="AD301" s="97" t="s">
        <v>202</v>
      </c>
      <c r="AE301" s="97" t="s">
        <v>202</v>
      </c>
      <c r="AF301" s="97" t="s">
        <v>203</v>
      </c>
      <c r="AG301" s="97" t="s">
        <v>202</v>
      </c>
      <c r="AH301" s="97" t="s">
        <v>204</v>
      </c>
      <c r="AI301" t="str">
        <f t="shared" si="4"/>
        <v>3000</v>
      </c>
      <c r="AJ301" t="str">
        <f>VLOOKUP(U301,'BU041 3rd Qtr'!M169:N621,2,FALSE)</f>
        <v>YES ACADEMY</v>
      </c>
      <c r="AK301" t="str">
        <f>VLOOKUP(R301,'chart of accounts'!A:B,2,FALSE)</f>
        <v>Medicare - Certificated</v>
      </c>
    </row>
    <row r="302" spans="1:37" x14ac:dyDescent="0.25">
      <c r="A302" s="97">
        <v>2968295</v>
      </c>
      <c r="B302" s="97">
        <v>8480</v>
      </c>
      <c r="C302" s="97">
        <v>2023</v>
      </c>
      <c r="D302" s="97" t="s">
        <v>195</v>
      </c>
      <c r="E302" s="97">
        <v>2023</v>
      </c>
      <c r="F302" s="97" t="s">
        <v>94</v>
      </c>
      <c r="G302" s="97">
        <v>552</v>
      </c>
      <c r="H302" s="97">
        <v>552</v>
      </c>
      <c r="I302" s="97">
        <v>9600324151</v>
      </c>
      <c r="J302" s="97">
        <v>5</v>
      </c>
      <c r="K302" s="98">
        <v>44895</v>
      </c>
      <c r="L302" s="97" t="s">
        <v>196</v>
      </c>
      <c r="M302" s="102">
        <v>1.1000000000000001</v>
      </c>
      <c r="N302" s="97">
        <v>201988</v>
      </c>
      <c r="O302" s="97" t="s">
        <v>197</v>
      </c>
      <c r="P302" s="97" t="s">
        <v>97</v>
      </c>
      <c r="Q302" s="97">
        <v>330000</v>
      </c>
      <c r="R302" s="97">
        <v>330102</v>
      </c>
      <c r="S302" s="97" t="s">
        <v>96</v>
      </c>
      <c r="T302" s="97">
        <v>1465801</v>
      </c>
      <c r="U302" s="97">
        <v>1465801</v>
      </c>
      <c r="V302" s="97" t="s">
        <v>199</v>
      </c>
      <c r="W302" s="97" t="s">
        <v>200</v>
      </c>
      <c r="X302" s="97">
        <v>330102</v>
      </c>
      <c r="Y302" s="97" t="s">
        <v>201</v>
      </c>
      <c r="Z302" s="97" t="s">
        <v>202</v>
      </c>
      <c r="AA302" s="98">
        <v>44893</v>
      </c>
      <c r="AB302" s="99">
        <v>0.37656250000000002</v>
      </c>
      <c r="AC302" s="97" t="s">
        <v>202</v>
      </c>
      <c r="AD302" s="97" t="s">
        <v>202</v>
      </c>
      <c r="AE302" s="97" t="s">
        <v>202</v>
      </c>
      <c r="AF302" s="97" t="s">
        <v>203</v>
      </c>
      <c r="AG302" s="97" t="s">
        <v>202</v>
      </c>
      <c r="AH302" s="97" t="s">
        <v>204</v>
      </c>
      <c r="AI302" t="str">
        <f t="shared" si="4"/>
        <v>3000</v>
      </c>
      <c r="AJ302" t="str">
        <f>VLOOKUP(U302,'BU041 3rd Qtr'!M170:N621,2,FALSE)</f>
        <v>YES ACADEMY</v>
      </c>
      <c r="AK302" t="str">
        <f>VLOOKUP(R302,'chart of accounts'!A:B,2,FALSE)</f>
        <v>Medicare - Certificated</v>
      </c>
    </row>
    <row r="303" spans="1:37" x14ac:dyDescent="0.25">
      <c r="A303" s="97">
        <v>2968061</v>
      </c>
      <c r="B303" s="97">
        <v>1878</v>
      </c>
      <c r="C303" s="97">
        <v>2023</v>
      </c>
      <c r="D303" s="97" t="s">
        <v>195</v>
      </c>
      <c r="E303" s="97">
        <v>2023</v>
      </c>
      <c r="F303" s="97" t="s">
        <v>94</v>
      </c>
      <c r="G303" s="97">
        <v>887</v>
      </c>
      <c r="H303" s="97">
        <v>887</v>
      </c>
      <c r="I303" s="97">
        <v>9600324110</v>
      </c>
      <c r="J303" s="97">
        <v>5</v>
      </c>
      <c r="K303" s="98">
        <v>44895</v>
      </c>
      <c r="L303" s="97" t="s">
        <v>196</v>
      </c>
      <c r="M303" s="102">
        <v>1183.33</v>
      </c>
      <c r="N303" s="97">
        <v>201988</v>
      </c>
      <c r="O303" s="97" t="s">
        <v>197</v>
      </c>
      <c r="P303" s="97" t="s">
        <v>97</v>
      </c>
      <c r="Q303" s="97">
        <v>340000</v>
      </c>
      <c r="R303" s="97">
        <v>340101</v>
      </c>
      <c r="S303" s="97" t="s">
        <v>96</v>
      </c>
      <c r="T303" s="97">
        <v>1401401</v>
      </c>
      <c r="U303" s="97">
        <v>1401401</v>
      </c>
      <c r="V303" s="97" t="s">
        <v>199</v>
      </c>
      <c r="W303" s="97" t="s">
        <v>200</v>
      </c>
      <c r="X303" s="97">
        <v>340101</v>
      </c>
      <c r="Y303" s="97" t="s">
        <v>201</v>
      </c>
      <c r="Z303" s="97" t="s">
        <v>202</v>
      </c>
      <c r="AA303" s="98">
        <v>44893</v>
      </c>
      <c r="AB303" s="99">
        <v>0.38407407407407002</v>
      </c>
      <c r="AC303" s="97" t="s">
        <v>202</v>
      </c>
      <c r="AD303" s="97" t="s">
        <v>202</v>
      </c>
      <c r="AE303" s="97" t="s">
        <v>202</v>
      </c>
      <c r="AF303" s="97" t="s">
        <v>203</v>
      </c>
      <c r="AG303" s="97" t="s">
        <v>202</v>
      </c>
      <c r="AH303" s="97" t="s">
        <v>204</v>
      </c>
      <c r="AI303" t="str">
        <f t="shared" si="4"/>
        <v>3000</v>
      </c>
      <c r="AJ303" t="str">
        <f>VLOOKUP(U303,'BU041 3rd Qtr'!M171:N621,2,FALSE)</f>
        <v>FRIES EL</v>
      </c>
      <c r="AK303" t="str">
        <f>VLOOKUP(R303,'chart of accounts'!A:B,2,FALSE)</f>
        <v>Health/Welfare - Certificated</v>
      </c>
    </row>
    <row r="304" spans="1:37" x14ac:dyDescent="0.25">
      <c r="A304" s="97">
        <v>2968061</v>
      </c>
      <c r="B304" s="97">
        <v>1882</v>
      </c>
      <c r="C304" s="97">
        <v>2023</v>
      </c>
      <c r="D304" s="97" t="s">
        <v>195</v>
      </c>
      <c r="E304" s="97">
        <v>2023</v>
      </c>
      <c r="F304" s="97" t="s">
        <v>94</v>
      </c>
      <c r="G304" s="97">
        <v>891</v>
      </c>
      <c r="H304" s="97">
        <v>891</v>
      </c>
      <c r="I304" s="97">
        <v>9600324110</v>
      </c>
      <c r="J304" s="97">
        <v>5</v>
      </c>
      <c r="K304" s="98">
        <v>44895</v>
      </c>
      <c r="L304" s="97" t="s">
        <v>196</v>
      </c>
      <c r="M304" s="102">
        <v>40.15</v>
      </c>
      <c r="N304" s="97">
        <v>201988</v>
      </c>
      <c r="O304" s="97" t="s">
        <v>197</v>
      </c>
      <c r="P304" s="97" t="s">
        <v>97</v>
      </c>
      <c r="Q304" s="97">
        <v>350000</v>
      </c>
      <c r="R304" s="97">
        <v>350101</v>
      </c>
      <c r="S304" s="97" t="s">
        <v>96</v>
      </c>
      <c r="T304" s="97">
        <v>1401401</v>
      </c>
      <c r="U304" s="97">
        <v>1401401</v>
      </c>
      <c r="V304" s="97" t="s">
        <v>199</v>
      </c>
      <c r="W304" s="97" t="s">
        <v>200</v>
      </c>
      <c r="X304" s="97">
        <v>350101</v>
      </c>
      <c r="Y304" s="97" t="s">
        <v>201</v>
      </c>
      <c r="Z304" s="97" t="s">
        <v>202</v>
      </c>
      <c r="AA304" s="98">
        <v>44893</v>
      </c>
      <c r="AB304" s="99">
        <v>0.38407407407407002</v>
      </c>
      <c r="AC304" s="97" t="s">
        <v>202</v>
      </c>
      <c r="AD304" s="97" t="s">
        <v>202</v>
      </c>
      <c r="AE304" s="97" t="s">
        <v>202</v>
      </c>
      <c r="AF304" s="97" t="s">
        <v>203</v>
      </c>
      <c r="AG304" s="97" t="s">
        <v>202</v>
      </c>
      <c r="AH304" s="97" t="s">
        <v>204</v>
      </c>
      <c r="AI304" t="str">
        <f t="shared" si="4"/>
        <v>3000</v>
      </c>
      <c r="AJ304" t="str">
        <f>VLOOKUP(U304,'BU041 3rd Qtr'!M172:N621,2,FALSE)</f>
        <v>FRIES EL</v>
      </c>
      <c r="AK304" t="str">
        <f>VLOOKUP(R304,'chart of accounts'!A:B,2,FALSE)</f>
        <v>Unemploy Insur - Certificated</v>
      </c>
    </row>
    <row r="305" spans="1:37" x14ac:dyDescent="0.25">
      <c r="A305" s="97">
        <v>2968107</v>
      </c>
      <c r="B305" s="97">
        <v>442</v>
      </c>
      <c r="C305" s="97">
        <v>2023</v>
      </c>
      <c r="D305" s="97" t="s">
        <v>195</v>
      </c>
      <c r="E305" s="97">
        <v>2023</v>
      </c>
      <c r="F305" s="97" t="s">
        <v>94</v>
      </c>
      <c r="G305" s="97">
        <v>442</v>
      </c>
      <c r="H305" s="97">
        <v>442</v>
      </c>
      <c r="I305" s="97">
        <v>9600324094</v>
      </c>
      <c r="J305" s="97">
        <v>5</v>
      </c>
      <c r="K305" s="98">
        <v>44895</v>
      </c>
      <c r="L305" s="97" t="s">
        <v>196</v>
      </c>
      <c r="M305" s="102">
        <v>-0.09</v>
      </c>
      <c r="N305" s="97">
        <v>201988</v>
      </c>
      <c r="O305" s="97" t="s">
        <v>197</v>
      </c>
      <c r="P305" s="97" t="s">
        <v>97</v>
      </c>
      <c r="Q305" s="97">
        <v>350000</v>
      </c>
      <c r="R305" s="97">
        <v>350101</v>
      </c>
      <c r="S305" s="97" t="s">
        <v>96</v>
      </c>
      <c r="T305" s="97">
        <v>1478601</v>
      </c>
      <c r="U305" s="97">
        <v>1478601</v>
      </c>
      <c r="V305" s="97" t="s">
        <v>199</v>
      </c>
      <c r="W305" s="97" t="s">
        <v>200</v>
      </c>
      <c r="X305" s="97">
        <v>350101</v>
      </c>
      <c r="Y305" s="97" t="s">
        <v>201</v>
      </c>
      <c r="Z305" s="97" t="s">
        <v>202</v>
      </c>
      <c r="AA305" s="98">
        <v>44893</v>
      </c>
      <c r="AB305" s="99">
        <v>0.38245370370370002</v>
      </c>
      <c r="AC305" s="97" t="s">
        <v>202</v>
      </c>
      <c r="AD305" s="97" t="s">
        <v>202</v>
      </c>
      <c r="AE305" s="97" t="s">
        <v>202</v>
      </c>
      <c r="AF305" s="97" t="s">
        <v>203</v>
      </c>
      <c r="AG305" s="97" t="s">
        <v>202</v>
      </c>
      <c r="AH305" s="97" t="s">
        <v>204</v>
      </c>
      <c r="AI305" t="str">
        <f t="shared" si="4"/>
        <v>3000</v>
      </c>
      <c r="AJ305" t="str">
        <f>VLOOKUP(U305,'BU041 3rd Qtr'!M173:N621,2,FALSE)</f>
        <v>LA SALLE EL</v>
      </c>
      <c r="AK305" t="str">
        <f>VLOOKUP(R305,'chart of accounts'!A:B,2,FALSE)</f>
        <v>Unemploy Insur - Certificated</v>
      </c>
    </row>
    <row r="306" spans="1:37" x14ac:dyDescent="0.25">
      <c r="A306" s="97">
        <v>2968274</v>
      </c>
      <c r="B306" s="97">
        <v>3771</v>
      </c>
      <c r="C306" s="97">
        <v>2023</v>
      </c>
      <c r="D306" s="97" t="s">
        <v>195</v>
      </c>
      <c r="E306" s="97">
        <v>2023</v>
      </c>
      <c r="F306" s="97" t="s">
        <v>94</v>
      </c>
      <c r="G306" s="97">
        <v>798</v>
      </c>
      <c r="H306" s="97">
        <v>798</v>
      </c>
      <c r="I306" s="97">
        <v>9600324075</v>
      </c>
      <c r="J306" s="97">
        <v>5</v>
      </c>
      <c r="K306" s="98">
        <v>44895</v>
      </c>
      <c r="L306" s="97" t="s">
        <v>196</v>
      </c>
      <c r="M306" s="102">
        <v>0.75</v>
      </c>
      <c r="N306" s="97">
        <v>201988</v>
      </c>
      <c r="O306" s="97" t="s">
        <v>197</v>
      </c>
      <c r="P306" s="97" t="s">
        <v>97</v>
      </c>
      <c r="Q306" s="97">
        <v>350000</v>
      </c>
      <c r="R306" s="97">
        <v>350101</v>
      </c>
      <c r="S306" s="97" t="s">
        <v>96</v>
      </c>
      <c r="T306" s="97">
        <v>1465801</v>
      </c>
      <c r="U306" s="97">
        <v>1465801</v>
      </c>
      <c r="V306" s="97" t="s">
        <v>199</v>
      </c>
      <c r="W306" s="97" t="s">
        <v>200</v>
      </c>
      <c r="X306" s="97">
        <v>350101</v>
      </c>
      <c r="Y306" s="97" t="s">
        <v>201</v>
      </c>
      <c r="Z306" s="97" t="s">
        <v>202</v>
      </c>
      <c r="AA306" s="98">
        <v>44893</v>
      </c>
      <c r="AB306" s="99">
        <v>0.37619212962963</v>
      </c>
      <c r="AC306" s="97" t="s">
        <v>202</v>
      </c>
      <c r="AD306" s="97" t="s">
        <v>202</v>
      </c>
      <c r="AE306" s="97" t="s">
        <v>202</v>
      </c>
      <c r="AF306" s="97" t="s">
        <v>203</v>
      </c>
      <c r="AG306" s="97" t="s">
        <v>202</v>
      </c>
      <c r="AH306" s="97" t="s">
        <v>204</v>
      </c>
      <c r="AI306" t="str">
        <f t="shared" si="4"/>
        <v>3000</v>
      </c>
      <c r="AJ306" t="str">
        <f>VLOOKUP(U306,'BU041 3rd Qtr'!M174:N621,2,FALSE)</f>
        <v>YES ACADEMY</v>
      </c>
      <c r="AK306" t="str">
        <f>VLOOKUP(R306,'chart of accounts'!A:B,2,FALSE)</f>
        <v>Unemploy Insur - Certificated</v>
      </c>
    </row>
    <row r="307" spans="1:37" x14ac:dyDescent="0.25">
      <c r="A307" s="97">
        <v>2968286</v>
      </c>
      <c r="B307" s="97">
        <v>4581</v>
      </c>
      <c r="C307" s="97">
        <v>2023</v>
      </c>
      <c r="D307" s="97" t="s">
        <v>195</v>
      </c>
      <c r="E307" s="97">
        <v>2023</v>
      </c>
      <c r="F307" s="97" t="s">
        <v>94</v>
      </c>
      <c r="G307" s="97">
        <v>617</v>
      </c>
      <c r="H307" s="97">
        <v>617</v>
      </c>
      <c r="I307" s="97">
        <v>9600324054</v>
      </c>
      <c r="J307" s="97">
        <v>5</v>
      </c>
      <c r="K307" s="98">
        <v>44895</v>
      </c>
      <c r="L307" s="97" t="s">
        <v>196</v>
      </c>
      <c r="M307" s="102">
        <v>0.75</v>
      </c>
      <c r="N307" s="97">
        <v>201988</v>
      </c>
      <c r="O307" s="97" t="s">
        <v>197</v>
      </c>
      <c r="P307" s="97" t="s">
        <v>97</v>
      </c>
      <c r="Q307" s="97">
        <v>350000</v>
      </c>
      <c r="R307" s="97">
        <v>350101</v>
      </c>
      <c r="S307" s="97" t="s">
        <v>96</v>
      </c>
      <c r="T307" s="97">
        <v>1465801</v>
      </c>
      <c r="U307" s="97">
        <v>1465801</v>
      </c>
      <c r="V307" s="97" t="s">
        <v>199</v>
      </c>
      <c r="W307" s="97" t="s">
        <v>200</v>
      </c>
      <c r="X307" s="97">
        <v>350101</v>
      </c>
      <c r="Y307" s="97" t="s">
        <v>201</v>
      </c>
      <c r="Z307" s="97" t="s">
        <v>202</v>
      </c>
      <c r="AA307" s="98">
        <v>44893</v>
      </c>
      <c r="AB307" s="99">
        <v>0.37771990740741002</v>
      </c>
      <c r="AC307" s="97" t="s">
        <v>202</v>
      </c>
      <c r="AD307" s="97" t="s">
        <v>202</v>
      </c>
      <c r="AE307" s="97" t="s">
        <v>202</v>
      </c>
      <c r="AF307" s="97" t="s">
        <v>203</v>
      </c>
      <c r="AG307" s="97" t="s">
        <v>202</v>
      </c>
      <c r="AH307" s="97" t="s">
        <v>204</v>
      </c>
      <c r="AI307" t="str">
        <f t="shared" si="4"/>
        <v>3000</v>
      </c>
      <c r="AJ307" t="str">
        <f>VLOOKUP(U307,'BU041 3rd Qtr'!M175:N621,2,FALSE)</f>
        <v>YES ACADEMY</v>
      </c>
      <c r="AK307" t="str">
        <f>VLOOKUP(R307,'chart of accounts'!A:B,2,FALSE)</f>
        <v>Unemploy Insur - Certificated</v>
      </c>
    </row>
    <row r="308" spans="1:37" x14ac:dyDescent="0.25">
      <c r="A308" s="97">
        <v>2968286</v>
      </c>
      <c r="B308" s="97">
        <v>8780</v>
      </c>
      <c r="C308" s="97">
        <v>2023</v>
      </c>
      <c r="D308" s="97" t="s">
        <v>195</v>
      </c>
      <c r="E308" s="97">
        <v>2023</v>
      </c>
      <c r="F308" s="97" t="s">
        <v>94</v>
      </c>
      <c r="G308" s="97">
        <v>852</v>
      </c>
      <c r="H308" s="97">
        <v>852</v>
      </c>
      <c r="I308" s="97">
        <v>9600324058</v>
      </c>
      <c r="J308" s="97">
        <v>5</v>
      </c>
      <c r="K308" s="98">
        <v>44895</v>
      </c>
      <c r="L308" s="97" t="s">
        <v>196</v>
      </c>
      <c r="M308" s="102">
        <v>-0.01</v>
      </c>
      <c r="N308" s="97">
        <v>201988</v>
      </c>
      <c r="O308" s="97" t="s">
        <v>197</v>
      </c>
      <c r="P308" s="97" t="s">
        <v>97</v>
      </c>
      <c r="Q308" s="97">
        <v>350000</v>
      </c>
      <c r="R308" s="97">
        <v>350101</v>
      </c>
      <c r="S308" s="97" t="s">
        <v>146</v>
      </c>
      <c r="T308" s="97">
        <v>1465801</v>
      </c>
      <c r="U308" s="97">
        <v>1465801</v>
      </c>
      <c r="V308" s="97" t="s">
        <v>199</v>
      </c>
      <c r="W308" s="97" t="s">
        <v>200</v>
      </c>
      <c r="X308" s="97">
        <v>350101</v>
      </c>
      <c r="Y308" s="97" t="s">
        <v>201</v>
      </c>
      <c r="Z308" s="97" t="s">
        <v>202</v>
      </c>
      <c r="AA308" s="98">
        <v>44893</v>
      </c>
      <c r="AB308" s="99">
        <v>0.37771990740741002</v>
      </c>
      <c r="AC308" s="97" t="s">
        <v>202</v>
      </c>
      <c r="AD308" s="97" t="s">
        <v>202</v>
      </c>
      <c r="AE308" s="97" t="s">
        <v>202</v>
      </c>
      <c r="AF308" s="97" t="s">
        <v>203</v>
      </c>
      <c r="AG308" s="97" t="s">
        <v>202</v>
      </c>
      <c r="AH308" s="97" t="s">
        <v>204</v>
      </c>
      <c r="AI308" t="str">
        <f t="shared" si="4"/>
        <v>3000</v>
      </c>
      <c r="AJ308" t="str">
        <f>VLOOKUP(U308,'BU041 3rd Qtr'!M176:N621,2,FALSE)</f>
        <v>YES ACADEMY</v>
      </c>
      <c r="AK308" t="str">
        <f>VLOOKUP(R308,'chart of accounts'!A:B,2,FALSE)</f>
        <v>Unemploy Insur - Certificated</v>
      </c>
    </row>
    <row r="309" spans="1:37" x14ac:dyDescent="0.25">
      <c r="A309" s="97">
        <v>2968286</v>
      </c>
      <c r="B309" s="97">
        <v>8734</v>
      </c>
      <c r="C309" s="97">
        <v>2023</v>
      </c>
      <c r="D309" s="97" t="s">
        <v>195</v>
      </c>
      <c r="E309" s="97">
        <v>2023</v>
      </c>
      <c r="F309" s="97" t="s">
        <v>94</v>
      </c>
      <c r="G309" s="97">
        <v>806</v>
      </c>
      <c r="H309" s="97">
        <v>806</v>
      </c>
      <c r="I309" s="97">
        <v>9600324058</v>
      </c>
      <c r="J309" s="97">
        <v>5</v>
      </c>
      <c r="K309" s="98">
        <v>44895</v>
      </c>
      <c r="L309" s="97" t="s">
        <v>196</v>
      </c>
      <c r="M309" s="102">
        <v>0.24</v>
      </c>
      <c r="N309" s="97">
        <v>201988</v>
      </c>
      <c r="O309" s="97" t="s">
        <v>197</v>
      </c>
      <c r="P309" s="97" t="s">
        <v>97</v>
      </c>
      <c r="Q309" s="97">
        <v>350000</v>
      </c>
      <c r="R309" s="97">
        <v>350101</v>
      </c>
      <c r="S309" s="97" t="s">
        <v>175</v>
      </c>
      <c r="T309" s="97">
        <v>1465801</v>
      </c>
      <c r="U309" s="97">
        <v>1465801</v>
      </c>
      <c r="V309" s="97" t="s">
        <v>199</v>
      </c>
      <c r="W309" s="97" t="s">
        <v>200</v>
      </c>
      <c r="X309" s="97">
        <v>350101</v>
      </c>
      <c r="Y309" s="97" t="s">
        <v>201</v>
      </c>
      <c r="Z309" s="97" t="s">
        <v>202</v>
      </c>
      <c r="AA309" s="98">
        <v>44893</v>
      </c>
      <c r="AB309" s="99">
        <v>0.37771990740741002</v>
      </c>
      <c r="AC309" s="97" t="s">
        <v>202</v>
      </c>
      <c r="AD309" s="97" t="s">
        <v>202</v>
      </c>
      <c r="AE309" s="97" t="s">
        <v>202</v>
      </c>
      <c r="AF309" s="97" t="s">
        <v>203</v>
      </c>
      <c r="AG309" s="97" t="s">
        <v>202</v>
      </c>
      <c r="AH309" s="97" t="s">
        <v>204</v>
      </c>
      <c r="AI309" t="str">
        <f t="shared" si="4"/>
        <v>3000</v>
      </c>
      <c r="AJ309" t="str">
        <f>VLOOKUP(U309,'BU041 3rd Qtr'!M177:N621,2,FALSE)</f>
        <v>YES ACADEMY</v>
      </c>
      <c r="AK309" t="str">
        <f>VLOOKUP(R309,'chart of accounts'!A:B,2,FALSE)</f>
        <v>Unemploy Insur - Certificated</v>
      </c>
    </row>
    <row r="310" spans="1:37" x14ac:dyDescent="0.25">
      <c r="A310" s="97">
        <v>2968295</v>
      </c>
      <c r="B310" s="97">
        <v>8478</v>
      </c>
      <c r="C310" s="97">
        <v>2023</v>
      </c>
      <c r="D310" s="97" t="s">
        <v>195</v>
      </c>
      <c r="E310" s="97">
        <v>2023</v>
      </c>
      <c r="F310" s="97" t="s">
        <v>94</v>
      </c>
      <c r="G310" s="97">
        <v>550</v>
      </c>
      <c r="H310" s="97">
        <v>550</v>
      </c>
      <c r="I310" s="97">
        <v>9600324151</v>
      </c>
      <c r="J310" s="97">
        <v>5</v>
      </c>
      <c r="K310" s="98">
        <v>44895</v>
      </c>
      <c r="L310" s="97" t="s">
        <v>196</v>
      </c>
      <c r="M310" s="102">
        <v>0.38</v>
      </c>
      <c r="N310" s="97">
        <v>201988</v>
      </c>
      <c r="O310" s="97" t="s">
        <v>197</v>
      </c>
      <c r="P310" s="97" t="s">
        <v>97</v>
      </c>
      <c r="Q310" s="97">
        <v>350000</v>
      </c>
      <c r="R310" s="97">
        <v>350101</v>
      </c>
      <c r="S310" s="97" t="s">
        <v>96</v>
      </c>
      <c r="T310" s="97">
        <v>1465801</v>
      </c>
      <c r="U310" s="97">
        <v>1465801</v>
      </c>
      <c r="V310" s="97" t="s">
        <v>199</v>
      </c>
      <c r="W310" s="97" t="s">
        <v>200</v>
      </c>
      <c r="X310" s="97">
        <v>350101</v>
      </c>
      <c r="Y310" s="97" t="s">
        <v>201</v>
      </c>
      <c r="Z310" s="97" t="s">
        <v>202</v>
      </c>
      <c r="AA310" s="98">
        <v>44893</v>
      </c>
      <c r="AB310" s="99">
        <v>0.37656250000000002</v>
      </c>
      <c r="AC310" s="97" t="s">
        <v>202</v>
      </c>
      <c r="AD310" s="97" t="s">
        <v>202</v>
      </c>
      <c r="AE310" s="97" t="s">
        <v>202</v>
      </c>
      <c r="AF310" s="97" t="s">
        <v>203</v>
      </c>
      <c r="AG310" s="97" t="s">
        <v>202</v>
      </c>
      <c r="AH310" s="97" t="s">
        <v>204</v>
      </c>
      <c r="AI310" t="str">
        <f t="shared" si="4"/>
        <v>3000</v>
      </c>
      <c r="AJ310" t="str">
        <f>VLOOKUP(U310,'BU041 3rd Qtr'!M178:N621,2,FALSE)</f>
        <v>YES ACADEMY</v>
      </c>
      <c r="AK310" t="str">
        <f>VLOOKUP(R310,'chart of accounts'!A:B,2,FALSE)</f>
        <v>Unemploy Insur - Certificated</v>
      </c>
    </row>
    <row r="311" spans="1:37" x14ac:dyDescent="0.25">
      <c r="A311" s="97">
        <v>2968061</v>
      </c>
      <c r="B311" s="97">
        <v>1884</v>
      </c>
      <c r="C311" s="97">
        <v>2023</v>
      </c>
      <c r="D311" s="97" t="s">
        <v>195</v>
      </c>
      <c r="E311" s="97">
        <v>2023</v>
      </c>
      <c r="F311" s="97" t="s">
        <v>94</v>
      </c>
      <c r="G311" s="97">
        <v>893</v>
      </c>
      <c r="H311" s="97">
        <v>893</v>
      </c>
      <c r="I311" s="97">
        <v>9600324110</v>
      </c>
      <c r="J311" s="97">
        <v>5</v>
      </c>
      <c r="K311" s="98">
        <v>44895</v>
      </c>
      <c r="L311" s="97" t="s">
        <v>196</v>
      </c>
      <c r="M311" s="102">
        <v>211.15</v>
      </c>
      <c r="N311" s="97">
        <v>201988</v>
      </c>
      <c r="O311" s="97" t="s">
        <v>197</v>
      </c>
      <c r="P311" s="97" t="s">
        <v>97</v>
      </c>
      <c r="Q311" s="97">
        <v>360000</v>
      </c>
      <c r="R311" s="97">
        <v>360101</v>
      </c>
      <c r="S311" s="97" t="s">
        <v>96</v>
      </c>
      <c r="T311" s="97">
        <v>1401401</v>
      </c>
      <c r="U311" s="97">
        <v>1401401</v>
      </c>
      <c r="V311" s="97" t="s">
        <v>199</v>
      </c>
      <c r="W311" s="97" t="s">
        <v>200</v>
      </c>
      <c r="X311" s="97">
        <v>360101</v>
      </c>
      <c r="Y311" s="97" t="s">
        <v>201</v>
      </c>
      <c r="Z311" s="97" t="s">
        <v>202</v>
      </c>
      <c r="AA311" s="98">
        <v>44893</v>
      </c>
      <c r="AB311" s="99">
        <v>0.38407407407407002</v>
      </c>
      <c r="AC311" s="97" t="s">
        <v>202</v>
      </c>
      <c r="AD311" s="97" t="s">
        <v>202</v>
      </c>
      <c r="AE311" s="97" t="s">
        <v>202</v>
      </c>
      <c r="AF311" s="97" t="s">
        <v>203</v>
      </c>
      <c r="AG311" s="97" t="s">
        <v>202</v>
      </c>
      <c r="AH311" s="97" t="s">
        <v>204</v>
      </c>
      <c r="AI311" t="str">
        <f t="shared" si="4"/>
        <v>3000</v>
      </c>
      <c r="AJ311" t="str">
        <f>VLOOKUP(U311,'BU041 3rd Qtr'!M179:N621,2,FALSE)</f>
        <v>FRIES EL</v>
      </c>
      <c r="AK311" t="str">
        <f>VLOOKUP(R311,'chart of accounts'!A:B,2,FALSE)</f>
        <v>Workers Comp - Certificated</v>
      </c>
    </row>
    <row r="312" spans="1:37" x14ac:dyDescent="0.25">
      <c r="A312" s="97">
        <v>2968107</v>
      </c>
      <c r="B312" s="97">
        <v>439</v>
      </c>
      <c r="C312" s="97">
        <v>2023</v>
      </c>
      <c r="D312" s="97" t="s">
        <v>195</v>
      </c>
      <c r="E312" s="97">
        <v>2023</v>
      </c>
      <c r="F312" s="97" t="s">
        <v>94</v>
      </c>
      <c r="G312" s="97">
        <v>439</v>
      </c>
      <c r="H312" s="97">
        <v>439</v>
      </c>
      <c r="I312" s="97">
        <v>9600324094</v>
      </c>
      <c r="J312" s="97">
        <v>5</v>
      </c>
      <c r="K312" s="98">
        <v>44895</v>
      </c>
      <c r="L312" s="97" t="s">
        <v>196</v>
      </c>
      <c r="M312" s="102">
        <v>13.46</v>
      </c>
      <c r="N312" s="97">
        <v>201988</v>
      </c>
      <c r="O312" s="97" t="s">
        <v>197</v>
      </c>
      <c r="P312" s="97" t="s">
        <v>97</v>
      </c>
      <c r="Q312" s="97">
        <v>360000</v>
      </c>
      <c r="R312" s="97">
        <v>360101</v>
      </c>
      <c r="S312" s="97" t="s">
        <v>96</v>
      </c>
      <c r="T312" s="97">
        <v>1478601</v>
      </c>
      <c r="U312" s="97">
        <v>1478601</v>
      </c>
      <c r="V312" s="97" t="s">
        <v>199</v>
      </c>
      <c r="W312" s="97" t="s">
        <v>200</v>
      </c>
      <c r="X312" s="97">
        <v>360101</v>
      </c>
      <c r="Y312" s="97" t="s">
        <v>201</v>
      </c>
      <c r="Z312" s="97" t="s">
        <v>202</v>
      </c>
      <c r="AA312" s="98">
        <v>44893</v>
      </c>
      <c r="AB312" s="99">
        <v>0.38245370370370002</v>
      </c>
      <c r="AC312" s="97" t="s">
        <v>202</v>
      </c>
      <c r="AD312" s="97" t="s">
        <v>202</v>
      </c>
      <c r="AE312" s="97" t="s">
        <v>202</v>
      </c>
      <c r="AF312" s="97" t="s">
        <v>203</v>
      </c>
      <c r="AG312" s="97" t="s">
        <v>202</v>
      </c>
      <c r="AH312" s="97" t="s">
        <v>204</v>
      </c>
      <c r="AI312" t="str">
        <f t="shared" si="4"/>
        <v>3000</v>
      </c>
      <c r="AJ312" t="str">
        <f>VLOOKUP(U312,'BU041 3rd Qtr'!M180:N621,2,FALSE)</f>
        <v>LA SALLE EL</v>
      </c>
      <c r="AK312" t="str">
        <f>VLOOKUP(R312,'chart of accounts'!A:B,2,FALSE)</f>
        <v>Workers Comp - Certificated</v>
      </c>
    </row>
    <row r="313" spans="1:37" x14ac:dyDescent="0.25">
      <c r="A313" s="97">
        <v>2968274</v>
      </c>
      <c r="B313" s="97">
        <v>3773</v>
      </c>
      <c r="C313" s="97">
        <v>2023</v>
      </c>
      <c r="D313" s="97" t="s">
        <v>195</v>
      </c>
      <c r="E313" s="97">
        <v>2023</v>
      </c>
      <c r="F313" s="97" t="s">
        <v>94</v>
      </c>
      <c r="G313" s="97">
        <v>800</v>
      </c>
      <c r="H313" s="97">
        <v>800</v>
      </c>
      <c r="I313" s="97">
        <v>9600324075</v>
      </c>
      <c r="J313" s="97">
        <v>5</v>
      </c>
      <c r="K313" s="98">
        <v>44895</v>
      </c>
      <c r="L313" s="97" t="s">
        <v>196</v>
      </c>
      <c r="M313" s="102">
        <v>4.17</v>
      </c>
      <c r="N313" s="97">
        <v>201988</v>
      </c>
      <c r="O313" s="97" t="s">
        <v>197</v>
      </c>
      <c r="P313" s="97" t="s">
        <v>97</v>
      </c>
      <c r="Q313" s="97">
        <v>360000</v>
      </c>
      <c r="R313" s="97">
        <v>360101</v>
      </c>
      <c r="S313" s="97" t="s">
        <v>96</v>
      </c>
      <c r="T313" s="97">
        <v>1465801</v>
      </c>
      <c r="U313" s="97">
        <v>1465801</v>
      </c>
      <c r="V313" s="97" t="s">
        <v>199</v>
      </c>
      <c r="W313" s="97" t="s">
        <v>200</v>
      </c>
      <c r="X313" s="97">
        <v>360101</v>
      </c>
      <c r="Y313" s="97" t="s">
        <v>201</v>
      </c>
      <c r="Z313" s="97" t="s">
        <v>202</v>
      </c>
      <c r="AA313" s="98">
        <v>44893</v>
      </c>
      <c r="AB313" s="99">
        <v>0.37619212962963</v>
      </c>
      <c r="AC313" s="97" t="s">
        <v>202</v>
      </c>
      <c r="AD313" s="97" t="s">
        <v>202</v>
      </c>
      <c r="AE313" s="97" t="s">
        <v>202</v>
      </c>
      <c r="AF313" s="97" t="s">
        <v>203</v>
      </c>
      <c r="AG313" s="97" t="s">
        <v>202</v>
      </c>
      <c r="AH313" s="97" t="s">
        <v>204</v>
      </c>
      <c r="AI313" t="str">
        <f t="shared" si="4"/>
        <v>3000</v>
      </c>
      <c r="AJ313" t="str">
        <f>VLOOKUP(U313,'BU041 3rd Qtr'!M181:N621,2,FALSE)</f>
        <v>YES ACADEMY</v>
      </c>
      <c r="AK313" t="str">
        <f>VLOOKUP(R313,'chart of accounts'!A:B,2,FALSE)</f>
        <v>Workers Comp - Certificated</v>
      </c>
    </row>
    <row r="314" spans="1:37" x14ac:dyDescent="0.25">
      <c r="A314" s="97">
        <v>2968286</v>
      </c>
      <c r="B314" s="97">
        <v>4586</v>
      </c>
      <c r="C314" s="97">
        <v>2023</v>
      </c>
      <c r="D314" s="97" t="s">
        <v>195</v>
      </c>
      <c r="E314" s="97">
        <v>2023</v>
      </c>
      <c r="F314" s="97" t="s">
        <v>94</v>
      </c>
      <c r="G314" s="97">
        <v>622</v>
      </c>
      <c r="H314" s="97">
        <v>622</v>
      </c>
      <c r="I314" s="97">
        <v>9600324054</v>
      </c>
      <c r="J314" s="97">
        <v>5</v>
      </c>
      <c r="K314" s="98">
        <v>44895</v>
      </c>
      <c r="L314" s="97" t="s">
        <v>196</v>
      </c>
      <c r="M314" s="102">
        <v>4</v>
      </c>
      <c r="N314" s="97">
        <v>201988</v>
      </c>
      <c r="O314" s="97" t="s">
        <v>197</v>
      </c>
      <c r="P314" s="97" t="s">
        <v>97</v>
      </c>
      <c r="Q314" s="97">
        <v>360000</v>
      </c>
      <c r="R314" s="97">
        <v>360101</v>
      </c>
      <c r="S314" s="97" t="s">
        <v>96</v>
      </c>
      <c r="T314" s="97">
        <v>1465801</v>
      </c>
      <c r="U314" s="97">
        <v>1465801</v>
      </c>
      <c r="V314" s="97" t="s">
        <v>199</v>
      </c>
      <c r="W314" s="97" t="s">
        <v>200</v>
      </c>
      <c r="X314" s="97">
        <v>360101</v>
      </c>
      <c r="Y314" s="97" t="s">
        <v>201</v>
      </c>
      <c r="Z314" s="97" t="s">
        <v>202</v>
      </c>
      <c r="AA314" s="98">
        <v>44893</v>
      </c>
      <c r="AB314" s="99">
        <v>0.37771990740741002</v>
      </c>
      <c r="AC314" s="97" t="s">
        <v>202</v>
      </c>
      <c r="AD314" s="97" t="s">
        <v>202</v>
      </c>
      <c r="AE314" s="97" t="s">
        <v>202</v>
      </c>
      <c r="AF314" s="97" t="s">
        <v>203</v>
      </c>
      <c r="AG314" s="97" t="s">
        <v>202</v>
      </c>
      <c r="AH314" s="97" t="s">
        <v>204</v>
      </c>
      <c r="AI314" t="str">
        <f t="shared" si="4"/>
        <v>3000</v>
      </c>
      <c r="AJ314" t="str">
        <f>VLOOKUP(U314,'BU041 3rd Qtr'!M182:N621,2,FALSE)</f>
        <v>YES ACADEMY</v>
      </c>
      <c r="AK314" t="str">
        <f>VLOOKUP(R314,'chart of accounts'!A:B,2,FALSE)</f>
        <v>Workers Comp - Certificated</v>
      </c>
    </row>
    <row r="315" spans="1:37" x14ac:dyDescent="0.25">
      <c r="A315" s="97">
        <v>2968286</v>
      </c>
      <c r="B315" s="97">
        <v>8732</v>
      </c>
      <c r="C315" s="97">
        <v>2023</v>
      </c>
      <c r="D315" s="97" t="s">
        <v>195</v>
      </c>
      <c r="E315" s="97">
        <v>2023</v>
      </c>
      <c r="F315" s="97" t="s">
        <v>94</v>
      </c>
      <c r="G315" s="97">
        <v>804</v>
      </c>
      <c r="H315" s="97">
        <v>804</v>
      </c>
      <c r="I315" s="97">
        <v>9600324058</v>
      </c>
      <c r="J315" s="97">
        <v>5</v>
      </c>
      <c r="K315" s="98">
        <v>44895</v>
      </c>
      <c r="L315" s="97" t="s">
        <v>196</v>
      </c>
      <c r="M315" s="102">
        <v>1.71</v>
      </c>
      <c r="N315" s="97">
        <v>201988</v>
      </c>
      <c r="O315" s="97" t="s">
        <v>197</v>
      </c>
      <c r="P315" s="97" t="s">
        <v>97</v>
      </c>
      <c r="Q315" s="97">
        <v>360000</v>
      </c>
      <c r="R315" s="97">
        <v>360101</v>
      </c>
      <c r="S315" s="97" t="s">
        <v>175</v>
      </c>
      <c r="T315" s="97">
        <v>1465801</v>
      </c>
      <c r="U315" s="97">
        <v>1465801</v>
      </c>
      <c r="V315" s="97" t="s">
        <v>199</v>
      </c>
      <c r="W315" s="97" t="s">
        <v>200</v>
      </c>
      <c r="X315" s="97">
        <v>360101</v>
      </c>
      <c r="Y315" s="97" t="s">
        <v>201</v>
      </c>
      <c r="Z315" s="97" t="s">
        <v>202</v>
      </c>
      <c r="AA315" s="98">
        <v>44893</v>
      </c>
      <c r="AB315" s="99">
        <v>0.37771990740741002</v>
      </c>
      <c r="AC315" s="97" t="s">
        <v>202</v>
      </c>
      <c r="AD315" s="97" t="s">
        <v>202</v>
      </c>
      <c r="AE315" s="97" t="s">
        <v>202</v>
      </c>
      <c r="AF315" s="97" t="s">
        <v>203</v>
      </c>
      <c r="AG315" s="97" t="s">
        <v>202</v>
      </c>
      <c r="AH315" s="97" t="s">
        <v>204</v>
      </c>
      <c r="AI315" t="str">
        <f t="shared" si="4"/>
        <v>3000</v>
      </c>
      <c r="AJ315" t="str">
        <f>VLOOKUP(U315,'BU041 3rd Qtr'!M183:N621,2,FALSE)</f>
        <v>YES ACADEMY</v>
      </c>
      <c r="AK315" t="str">
        <f>VLOOKUP(R315,'chart of accounts'!A:B,2,FALSE)</f>
        <v>Workers Comp - Certificated</v>
      </c>
    </row>
    <row r="316" spans="1:37" x14ac:dyDescent="0.25">
      <c r="A316" s="97">
        <v>2968295</v>
      </c>
      <c r="B316" s="97">
        <v>8476</v>
      </c>
      <c r="C316" s="97">
        <v>2023</v>
      </c>
      <c r="D316" s="97" t="s">
        <v>195</v>
      </c>
      <c r="E316" s="97">
        <v>2023</v>
      </c>
      <c r="F316" s="97" t="s">
        <v>94</v>
      </c>
      <c r="G316" s="97">
        <v>548</v>
      </c>
      <c r="H316" s="97">
        <v>548</v>
      </c>
      <c r="I316" s="97">
        <v>9600324151</v>
      </c>
      <c r="J316" s="97">
        <v>5</v>
      </c>
      <c r="K316" s="98">
        <v>44895</v>
      </c>
      <c r="L316" s="97" t="s">
        <v>196</v>
      </c>
      <c r="M316" s="102">
        <v>2.78</v>
      </c>
      <c r="N316" s="97">
        <v>201988</v>
      </c>
      <c r="O316" s="97" t="s">
        <v>197</v>
      </c>
      <c r="P316" s="97" t="s">
        <v>97</v>
      </c>
      <c r="Q316" s="97">
        <v>360000</v>
      </c>
      <c r="R316" s="97">
        <v>360101</v>
      </c>
      <c r="S316" s="97" t="s">
        <v>96</v>
      </c>
      <c r="T316" s="97">
        <v>1465801</v>
      </c>
      <c r="U316" s="97">
        <v>1465801</v>
      </c>
      <c r="V316" s="97" t="s">
        <v>199</v>
      </c>
      <c r="W316" s="97" t="s">
        <v>200</v>
      </c>
      <c r="X316" s="97">
        <v>360101</v>
      </c>
      <c r="Y316" s="97" t="s">
        <v>201</v>
      </c>
      <c r="Z316" s="97" t="s">
        <v>202</v>
      </c>
      <c r="AA316" s="98">
        <v>44893</v>
      </c>
      <c r="AB316" s="99">
        <v>0.37656250000000002</v>
      </c>
      <c r="AC316" s="97" t="s">
        <v>202</v>
      </c>
      <c r="AD316" s="97" t="s">
        <v>202</v>
      </c>
      <c r="AE316" s="97" t="s">
        <v>202</v>
      </c>
      <c r="AF316" s="97" t="s">
        <v>203</v>
      </c>
      <c r="AG316" s="97" t="s">
        <v>202</v>
      </c>
      <c r="AH316" s="97" t="s">
        <v>204</v>
      </c>
      <c r="AI316" t="str">
        <f t="shared" si="4"/>
        <v>3000</v>
      </c>
      <c r="AJ316" t="str">
        <f>VLOOKUP(U316,'BU041 3rd Qtr'!M184:N621,2,FALSE)</f>
        <v>YES ACADEMY</v>
      </c>
      <c r="AK316" t="str">
        <f>VLOOKUP(R316,'chart of accounts'!A:B,2,FALSE)</f>
        <v>Workers Comp - Certificated</v>
      </c>
    </row>
    <row r="317" spans="1:37" x14ac:dyDescent="0.25">
      <c r="A317" s="97">
        <v>2968061</v>
      </c>
      <c r="B317" s="97">
        <v>1879</v>
      </c>
      <c r="C317" s="97">
        <v>2023</v>
      </c>
      <c r="D317" s="97" t="s">
        <v>195</v>
      </c>
      <c r="E317" s="97">
        <v>2023</v>
      </c>
      <c r="F317" s="97" t="s">
        <v>94</v>
      </c>
      <c r="G317" s="97">
        <v>888</v>
      </c>
      <c r="H317" s="97">
        <v>888</v>
      </c>
      <c r="I317" s="97">
        <v>9600324110</v>
      </c>
      <c r="J317" s="97">
        <v>5</v>
      </c>
      <c r="K317" s="98">
        <v>44895</v>
      </c>
      <c r="L317" s="97" t="s">
        <v>196</v>
      </c>
      <c r="M317" s="102">
        <v>375</v>
      </c>
      <c r="N317" s="97">
        <v>201988</v>
      </c>
      <c r="O317" s="97" t="s">
        <v>197</v>
      </c>
      <c r="P317" s="97" t="s">
        <v>97</v>
      </c>
      <c r="Q317" s="97">
        <v>370000</v>
      </c>
      <c r="R317" s="97">
        <v>370101</v>
      </c>
      <c r="S317" s="97" t="s">
        <v>96</v>
      </c>
      <c r="T317" s="97">
        <v>1401401</v>
      </c>
      <c r="U317" s="97">
        <v>1401401</v>
      </c>
      <c r="V317" s="97" t="s">
        <v>199</v>
      </c>
      <c r="W317" s="97" t="s">
        <v>200</v>
      </c>
      <c r="X317" s="97">
        <v>370101</v>
      </c>
      <c r="Y317" s="97" t="s">
        <v>201</v>
      </c>
      <c r="Z317" s="97" t="s">
        <v>202</v>
      </c>
      <c r="AA317" s="98">
        <v>44893</v>
      </c>
      <c r="AB317" s="99">
        <v>0.38407407407407002</v>
      </c>
      <c r="AC317" s="97" t="s">
        <v>202</v>
      </c>
      <c r="AD317" s="97" t="s">
        <v>202</v>
      </c>
      <c r="AE317" s="97" t="s">
        <v>202</v>
      </c>
      <c r="AF317" s="97" t="s">
        <v>203</v>
      </c>
      <c r="AG317" s="97" t="s">
        <v>202</v>
      </c>
      <c r="AH317" s="97" t="s">
        <v>204</v>
      </c>
      <c r="AI317" t="str">
        <f t="shared" si="4"/>
        <v>3000</v>
      </c>
      <c r="AJ317" t="str">
        <f>VLOOKUP(U317,'BU041 3rd Qtr'!M185:N621,2,FALSE)</f>
        <v>FRIES EL</v>
      </c>
      <c r="AK317" t="str">
        <f>VLOOKUP(R317,'chart of accounts'!A:B,2,FALSE)</f>
        <v>OPEB, Allocated - Certificated</v>
      </c>
    </row>
    <row r="318" spans="1:37" x14ac:dyDescent="0.25">
      <c r="A318" s="97">
        <v>2969919</v>
      </c>
      <c r="B318" s="97">
        <v>5588</v>
      </c>
      <c r="C318" s="97">
        <v>2023</v>
      </c>
      <c r="D318" s="97" t="s">
        <v>195</v>
      </c>
      <c r="E318" s="97">
        <v>2023</v>
      </c>
      <c r="F318" s="97" t="s">
        <v>94</v>
      </c>
      <c r="G318" s="97">
        <v>633</v>
      </c>
      <c r="H318" s="97">
        <v>633</v>
      </c>
      <c r="I318" s="97">
        <v>9600324672</v>
      </c>
      <c r="J318" s="97">
        <v>5</v>
      </c>
      <c r="K318" s="98">
        <v>44895</v>
      </c>
      <c r="L318" s="97" t="s">
        <v>196</v>
      </c>
      <c r="M318" s="102">
        <v>1251.5999999999999</v>
      </c>
      <c r="N318" s="97">
        <v>201988</v>
      </c>
      <c r="O318" s="97" t="s">
        <v>197</v>
      </c>
      <c r="P318" s="97" t="s">
        <v>97</v>
      </c>
      <c r="Q318" s="97">
        <v>110000</v>
      </c>
      <c r="R318" s="97">
        <v>110005</v>
      </c>
      <c r="S318" s="97" t="s">
        <v>96</v>
      </c>
      <c r="T318" s="97">
        <v>1401401</v>
      </c>
      <c r="U318" s="97">
        <v>1401401</v>
      </c>
      <c r="V318" s="97" t="s">
        <v>199</v>
      </c>
      <c r="W318" s="97" t="s">
        <v>200</v>
      </c>
      <c r="X318" s="97">
        <v>110005</v>
      </c>
      <c r="Y318" s="97" t="s">
        <v>201</v>
      </c>
      <c r="Z318" s="97" t="s">
        <v>202</v>
      </c>
      <c r="AA318" s="98">
        <v>44897</v>
      </c>
      <c r="AB318" s="99">
        <v>0.67797453703704003</v>
      </c>
      <c r="AC318" s="97" t="s">
        <v>202</v>
      </c>
      <c r="AD318" s="97" t="s">
        <v>202</v>
      </c>
      <c r="AE318" s="97" t="s">
        <v>202</v>
      </c>
      <c r="AF318" s="97" t="s">
        <v>203</v>
      </c>
      <c r="AG318" s="97" t="s">
        <v>202</v>
      </c>
      <c r="AH318" s="97" t="s">
        <v>204</v>
      </c>
      <c r="AI318" t="str">
        <f t="shared" si="4"/>
        <v>1000</v>
      </c>
      <c r="AJ318" t="str">
        <f>VLOOKUP(U318,'BU041 3rd Qtr'!M186:N621,2,FALSE)</f>
        <v>FRIES EL</v>
      </c>
      <c r="AK318" t="str">
        <f>VLOOKUP(R318,'chart of accounts'!A:B,2,FALSE)</f>
        <v>Teacher Assistant Salaries</v>
      </c>
    </row>
    <row r="319" spans="1:37" x14ac:dyDescent="0.25">
      <c r="A319" s="97">
        <v>2969126</v>
      </c>
      <c r="B319" s="97">
        <v>2681</v>
      </c>
      <c r="C319" s="97">
        <v>2023</v>
      </c>
      <c r="D319" s="97" t="s">
        <v>195</v>
      </c>
      <c r="E319" s="97">
        <v>2023</v>
      </c>
      <c r="F319" s="97" t="s">
        <v>94</v>
      </c>
      <c r="G319" s="97">
        <v>699</v>
      </c>
      <c r="H319" s="97">
        <v>699</v>
      </c>
      <c r="I319" s="97">
        <v>9600324402</v>
      </c>
      <c r="J319" s="97">
        <v>5</v>
      </c>
      <c r="K319" s="98">
        <v>44895</v>
      </c>
      <c r="L319" s="97" t="s">
        <v>196</v>
      </c>
      <c r="M319" s="102">
        <v>889.65</v>
      </c>
      <c r="N319" s="97">
        <v>201988</v>
      </c>
      <c r="O319" s="97" t="s">
        <v>197</v>
      </c>
      <c r="P319" s="97" t="s">
        <v>97</v>
      </c>
      <c r="Q319" s="97">
        <v>210000</v>
      </c>
      <c r="R319" s="97">
        <v>210001</v>
      </c>
      <c r="S319" s="97" t="s">
        <v>96</v>
      </c>
      <c r="T319" s="97">
        <v>1764401</v>
      </c>
      <c r="U319" s="97">
        <v>1764401</v>
      </c>
      <c r="V319" s="97" t="s">
        <v>199</v>
      </c>
      <c r="W319" s="97" t="s">
        <v>200</v>
      </c>
      <c r="X319" s="97">
        <v>210001</v>
      </c>
      <c r="Y319" s="97" t="s">
        <v>201</v>
      </c>
      <c r="Z319" s="97" t="s">
        <v>202</v>
      </c>
      <c r="AA319" s="98">
        <v>44897</v>
      </c>
      <c r="AB319" s="99">
        <v>0.65723379629629997</v>
      </c>
      <c r="AC319" s="97" t="s">
        <v>202</v>
      </c>
      <c r="AD319" s="97" t="s">
        <v>202</v>
      </c>
      <c r="AE319" s="97" t="s">
        <v>202</v>
      </c>
      <c r="AF319" s="97" t="s">
        <v>203</v>
      </c>
      <c r="AG319" s="97" t="s">
        <v>202</v>
      </c>
      <c r="AH319" s="97" t="s">
        <v>204</v>
      </c>
      <c r="AI319" t="str">
        <f t="shared" si="4"/>
        <v>2000</v>
      </c>
      <c r="AJ319" t="str">
        <f>VLOOKUP(U319,'BU041 3rd Qtr'!M187:N621,2,FALSE)</f>
        <v>WEST ATHENS EL</v>
      </c>
      <c r="AK319" t="str">
        <f>VLOOKUP(R319,'chart of accounts'!A:B,2,FALSE)</f>
        <v>Instruct Aides Salaries - Regular</v>
      </c>
    </row>
    <row r="320" spans="1:37" x14ac:dyDescent="0.25">
      <c r="A320" s="97">
        <v>2969126</v>
      </c>
      <c r="B320" s="97">
        <v>2685</v>
      </c>
      <c r="C320" s="97">
        <v>2023</v>
      </c>
      <c r="D320" s="97" t="s">
        <v>195</v>
      </c>
      <c r="E320" s="97">
        <v>2023</v>
      </c>
      <c r="F320" s="97" t="s">
        <v>94</v>
      </c>
      <c r="G320" s="97">
        <v>703</v>
      </c>
      <c r="H320" s="97">
        <v>703</v>
      </c>
      <c r="I320" s="97">
        <v>9600324402</v>
      </c>
      <c r="J320" s="97">
        <v>5</v>
      </c>
      <c r="K320" s="98">
        <v>44895</v>
      </c>
      <c r="L320" s="97" t="s">
        <v>196</v>
      </c>
      <c r="M320" s="102">
        <v>225.7</v>
      </c>
      <c r="N320" s="97">
        <v>201988</v>
      </c>
      <c r="O320" s="97" t="s">
        <v>197</v>
      </c>
      <c r="P320" s="97" t="s">
        <v>97</v>
      </c>
      <c r="Q320" s="97">
        <v>320000</v>
      </c>
      <c r="R320" s="97">
        <v>320201</v>
      </c>
      <c r="S320" s="97" t="s">
        <v>96</v>
      </c>
      <c r="T320" s="97">
        <v>1764401</v>
      </c>
      <c r="U320" s="97">
        <v>1764401</v>
      </c>
      <c r="V320" s="97" t="s">
        <v>199</v>
      </c>
      <c r="W320" s="97" t="s">
        <v>200</v>
      </c>
      <c r="X320" s="97">
        <v>320201</v>
      </c>
      <c r="Y320" s="97" t="s">
        <v>201</v>
      </c>
      <c r="Z320" s="97" t="s">
        <v>202</v>
      </c>
      <c r="AA320" s="98">
        <v>44897</v>
      </c>
      <c r="AB320" s="99">
        <v>0.65723379629629997</v>
      </c>
      <c r="AC320" s="97" t="s">
        <v>202</v>
      </c>
      <c r="AD320" s="97" t="s">
        <v>202</v>
      </c>
      <c r="AE320" s="97" t="s">
        <v>202</v>
      </c>
      <c r="AF320" s="97" t="s">
        <v>203</v>
      </c>
      <c r="AG320" s="97" t="s">
        <v>202</v>
      </c>
      <c r="AH320" s="97" t="s">
        <v>204</v>
      </c>
      <c r="AI320" t="str">
        <f t="shared" si="4"/>
        <v>3000</v>
      </c>
      <c r="AJ320" t="str">
        <f>VLOOKUP(U320,'BU041 3rd Qtr'!M188:N621,2,FALSE)</f>
        <v>WEST ATHENS EL</v>
      </c>
      <c r="AK320" t="str">
        <f>VLOOKUP(R320,'chart of accounts'!A:B,2,FALSE)</f>
        <v>PERS - Classified</v>
      </c>
    </row>
    <row r="321" spans="1:37" x14ac:dyDescent="0.25">
      <c r="A321" s="97">
        <v>2969126</v>
      </c>
      <c r="B321" s="97">
        <v>2684</v>
      </c>
      <c r="C321" s="97">
        <v>2023</v>
      </c>
      <c r="D321" s="97" t="s">
        <v>195</v>
      </c>
      <c r="E321" s="97">
        <v>2023</v>
      </c>
      <c r="F321" s="97" t="s">
        <v>94</v>
      </c>
      <c r="G321" s="97">
        <v>702</v>
      </c>
      <c r="H321" s="97">
        <v>702</v>
      </c>
      <c r="I321" s="97">
        <v>9600324402</v>
      </c>
      <c r="J321" s="97">
        <v>5</v>
      </c>
      <c r="K321" s="98">
        <v>44895</v>
      </c>
      <c r="L321" s="97" t="s">
        <v>196</v>
      </c>
      <c r="M321" s="102">
        <v>55.16</v>
      </c>
      <c r="N321" s="97">
        <v>201988</v>
      </c>
      <c r="O321" s="97" t="s">
        <v>197</v>
      </c>
      <c r="P321" s="97" t="s">
        <v>97</v>
      </c>
      <c r="Q321" s="97">
        <v>330000</v>
      </c>
      <c r="R321" s="97">
        <v>330201</v>
      </c>
      <c r="S321" s="97" t="s">
        <v>96</v>
      </c>
      <c r="T321" s="97">
        <v>1764401</v>
      </c>
      <c r="U321" s="97">
        <v>1764401</v>
      </c>
      <c r="V321" s="97" t="s">
        <v>199</v>
      </c>
      <c r="W321" s="97" t="s">
        <v>200</v>
      </c>
      <c r="X321" s="97">
        <v>330201</v>
      </c>
      <c r="Y321" s="97" t="s">
        <v>201</v>
      </c>
      <c r="Z321" s="97" t="s">
        <v>202</v>
      </c>
      <c r="AA321" s="98">
        <v>44897</v>
      </c>
      <c r="AB321" s="99">
        <v>0.65723379629629997</v>
      </c>
      <c r="AC321" s="97" t="s">
        <v>202</v>
      </c>
      <c r="AD321" s="97" t="s">
        <v>202</v>
      </c>
      <c r="AE321" s="97" t="s">
        <v>202</v>
      </c>
      <c r="AF321" s="97" t="s">
        <v>203</v>
      </c>
      <c r="AG321" s="97" t="s">
        <v>202</v>
      </c>
      <c r="AH321" s="97" t="s">
        <v>204</v>
      </c>
      <c r="AI321" t="str">
        <f t="shared" si="4"/>
        <v>3000</v>
      </c>
      <c r="AJ321" t="str">
        <f>VLOOKUP(U321,'BU041 3rd Qtr'!M189:N621,2,FALSE)</f>
        <v>WEST ATHENS EL</v>
      </c>
      <c r="AK321" t="str">
        <f>VLOOKUP(R321,'chart of accounts'!A:B,2,FALSE)</f>
        <v>Social Security-Classified</v>
      </c>
    </row>
    <row r="322" spans="1:37" x14ac:dyDescent="0.25">
      <c r="A322" s="97">
        <v>2969126</v>
      </c>
      <c r="B322" s="97">
        <v>2683</v>
      </c>
      <c r="C322" s="97">
        <v>2023</v>
      </c>
      <c r="D322" s="97" t="s">
        <v>195</v>
      </c>
      <c r="E322" s="97">
        <v>2023</v>
      </c>
      <c r="F322" s="97" t="s">
        <v>94</v>
      </c>
      <c r="G322" s="97">
        <v>701</v>
      </c>
      <c r="H322" s="97">
        <v>701</v>
      </c>
      <c r="I322" s="97">
        <v>9600324402</v>
      </c>
      <c r="J322" s="97">
        <v>5</v>
      </c>
      <c r="K322" s="98">
        <v>44895</v>
      </c>
      <c r="L322" s="97" t="s">
        <v>196</v>
      </c>
      <c r="M322" s="102">
        <v>12.9</v>
      </c>
      <c r="N322" s="97">
        <v>201988</v>
      </c>
      <c r="O322" s="97" t="s">
        <v>197</v>
      </c>
      <c r="P322" s="97" t="s">
        <v>97</v>
      </c>
      <c r="Q322" s="97">
        <v>330000</v>
      </c>
      <c r="R322" s="97">
        <v>330202</v>
      </c>
      <c r="S322" s="97" t="s">
        <v>96</v>
      </c>
      <c r="T322" s="97">
        <v>1764401</v>
      </c>
      <c r="U322" s="97">
        <v>1764401</v>
      </c>
      <c r="V322" s="97" t="s">
        <v>199</v>
      </c>
      <c r="W322" s="97" t="s">
        <v>200</v>
      </c>
      <c r="X322" s="97">
        <v>330202</v>
      </c>
      <c r="Y322" s="97" t="s">
        <v>201</v>
      </c>
      <c r="Z322" s="97" t="s">
        <v>202</v>
      </c>
      <c r="AA322" s="98">
        <v>44897</v>
      </c>
      <c r="AB322" s="99">
        <v>0.65723379629629997</v>
      </c>
      <c r="AC322" s="97" t="s">
        <v>202</v>
      </c>
      <c r="AD322" s="97" t="s">
        <v>202</v>
      </c>
      <c r="AE322" s="97" t="s">
        <v>202</v>
      </c>
      <c r="AF322" s="97" t="s">
        <v>203</v>
      </c>
      <c r="AG322" s="97" t="s">
        <v>202</v>
      </c>
      <c r="AH322" s="97" t="s">
        <v>204</v>
      </c>
      <c r="AI322" t="str">
        <f t="shared" si="4"/>
        <v>3000</v>
      </c>
      <c r="AJ322" t="str">
        <f>VLOOKUP(U322,'BU041 3rd Qtr'!M190:N621,2,FALSE)</f>
        <v>WEST ATHENS EL</v>
      </c>
      <c r="AK322" t="str">
        <f>VLOOKUP(R322,'chart of accounts'!A:B,2,FALSE)</f>
        <v>Medicare - Classified</v>
      </c>
    </row>
    <row r="323" spans="1:37" x14ac:dyDescent="0.25">
      <c r="A323" s="97">
        <v>2969919</v>
      </c>
      <c r="B323" s="97">
        <v>5586</v>
      </c>
      <c r="C323" s="97">
        <v>2023</v>
      </c>
      <c r="D323" s="97" t="s">
        <v>195</v>
      </c>
      <c r="E323" s="97">
        <v>2023</v>
      </c>
      <c r="F323" s="97" t="s">
        <v>94</v>
      </c>
      <c r="G323" s="97">
        <v>631</v>
      </c>
      <c r="H323" s="97">
        <v>631</v>
      </c>
      <c r="I323" s="97">
        <v>9600324672</v>
      </c>
      <c r="J323" s="97">
        <v>5</v>
      </c>
      <c r="K323" s="98">
        <v>44895</v>
      </c>
      <c r="L323" s="97" t="s">
        <v>196</v>
      </c>
      <c r="M323" s="102">
        <v>17.5</v>
      </c>
      <c r="N323" s="97">
        <v>201988</v>
      </c>
      <c r="O323" s="97" t="s">
        <v>197</v>
      </c>
      <c r="P323" s="97" t="s">
        <v>97</v>
      </c>
      <c r="Q323" s="97">
        <v>330000</v>
      </c>
      <c r="R323" s="97">
        <v>330102</v>
      </c>
      <c r="S323" s="97" t="s">
        <v>96</v>
      </c>
      <c r="T323" s="97">
        <v>1401401</v>
      </c>
      <c r="U323" s="97">
        <v>1401401</v>
      </c>
      <c r="V323" s="97" t="s">
        <v>199</v>
      </c>
      <c r="W323" s="97" t="s">
        <v>200</v>
      </c>
      <c r="X323" s="97">
        <v>330102</v>
      </c>
      <c r="Y323" s="97" t="s">
        <v>201</v>
      </c>
      <c r="Z323" s="97" t="s">
        <v>202</v>
      </c>
      <c r="AA323" s="98">
        <v>44897</v>
      </c>
      <c r="AB323" s="99">
        <v>0.67797453703704003</v>
      </c>
      <c r="AC323" s="97" t="s">
        <v>202</v>
      </c>
      <c r="AD323" s="97" t="s">
        <v>202</v>
      </c>
      <c r="AE323" s="97" t="s">
        <v>202</v>
      </c>
      <c r="AF323" s="97" t="s">
        <v>203</v>
      </c>
      <c r="AG323" s="97" t="s">
        <v>202</v>
      </c>
      <c r="AH323" s="97" t="s">
        <v>204</v>
      </c>
      <c r="AI323" t="str">
        <f t="shared" si="4"/>
        <v>3000</v>
      </c>
      <c r="AJ323" t="str">
        <f>VLOOKUP(U323,'BU041 3rd Qtr'!M191:N621,2,FALSE)</f>
        <v>FRIES EL</v>
      </c>
      <c r="AK323" t="str">
        <f>VLOOKUP(R323,'chart of accounts'!A:B,2,FALSE)</f>
        <v>Medicare - Certificated</v>
      </c>
    </row>
    <row r="324" spans="1:37" x14ac:dyDescent="0.25">
      <c r="A324" s="97">
        <v>2969919</v>
      </c>
      <c r="B324" s="97">
        <v>5585</v>
      </c>
      <c r="C324" s="97">
        <v>2023</v>
      </c>
      <c r="D324" s="97" t="s">
        <v>195</v>
      </c>
      <c r="E324" s="97">
        <v>2023</v>
      </c>
      <c r="F324" s="97" t="s">
        <v>94</v>
      </c>
      <c r="G324" s="97">
        <v>630</v>
      </c>
      <c r="H324" s="97">
        <v>630</v>
      </c>
      <c r="I324" s="97">
        <v>9600324672</v>
      </c>
      <c r="J324" s="97">
        <v>5</v>
      </c>
      <c r="K324" s="98">
        <v>44895</v>
      </c>
      <c r="L324" s="97" t="s">
        <v>196</v>
      </c>
      <c r="M324" s="102">
        <v>46.93</v>
      </c>
      <c r="N324" s="97">
        <v>201988</v>
      </c>
      <c r="O324" s="97" t="s">
        <v>197</v>
      </c>
      <c r="P324" s="97" t="s">
        <v>97</v>
      </c>
      <c r="Q324" s="97">
        <v>330000</v>
      </c>
      <c r="R324" s="97">
        <v>330103</v>
      </c>
      <c r="S324" s="97" t="s">
        <v>96</v>
      </c>
      <c r="T324" s="97">
        <v>1401401</v>
      </c>
      <c r="U324" s="97">
        <v>1401401</v>
      </c>
      <c r="V324" s="97" t="s">
        <v>199</v>
      </c>
      <c r="W324" s="97" t="s">
        <v>200</v>
      </c>
      <c r="X324" s="97">
        <v>330103</v>
      </c>
      <c r="Y324" s="97" t="s">
        <v>201</v>
      </c>
      <c r="Z324" s="97" t="s">
        <v>202</v>
      </c>
      <c r="AA324" s="98">
        <v>44897</v>
      </c>
      <c r="AB324" s="99">
        <v>0.67797453703704003</v>
      </c>
      <c r="AC324" s="97" t="s">
        <v>202</v>
      </c>
      <c r="AD324" s="97" t="s">
        <v>202</v>
      </c>
      <c r="AE324" s="97" t="s">
        <v>202</v>
      </c>
      <c r="AF324" s="97" t="s">
        <v>203</v>
      </c>
      <c r="AG324" s="97" t="s">
        <v>202</v>
      </c>
      <c r="AH324" s="97" t="s">
        <v>204</v>
      </c>
      <c r="AI324" t="str">
        <f t="shared" ref="AI324:AI387" si="5">LEFT(R324,1)&amp;"000"</f>
        <v>3000</v>
      </c>
      <c r="AJ324" t="str">
        <f>VLOOKUP(U324,'BU041 3rd Qtr'!M192:N621,2,FALSE)</f>
        <v>FRIES EL</v>
      </c>
      <c r="AK324" t="str">
        <f>VLOOKUP(R324,'chart of accounts'!A:B,2,FALSE)</f>
        <v>Retirement In Lieu (PARS)-Cert</v>
      </c>
    </row>
    <row r="325" spans="1:37" x14ac:dyDescent="0.25">
      <c r="A325" s="97">
        <v>2969126</v>
      </c>
      <c r="B325" s="97">
        <v>2682</v>
      </c>
      <c r="C325" s="97">
        <v>2023</v>
      </c>
      <c r="D325" s="97" t="s">
        <v>195</v>
      </c>
      <c r="E325" s="97">
        <v>2023</v>
      </c>
      <c r="F325" s="97" t="s">
        <v>94</v>
      </c>
      <c r="G325" s="97">
        <v>700</v>
      </c>
      <c r="H325" s="97">
        <v>700</v>
      </c>
      <c r="I325" s="97">
        <v>9600324402</v>
      </c>
      <c r="J325" s="97">
        <v>5</v>
      </c>
      <c r="K325" s="98">
        <v>44895</v>
      </c>
      <c r="L325" s="97" t="s">
        <v>196</v>
      </c>
      <c r="M325" s="102">
        <v>4.45</v>
      </c>
      <c r="N325" s="97">
        <v>201988</v>
      </c>
      <c r="O325" s="97" t="s">
        <v>197</v>
      </c>
      <c r="P325" s="97" t="s">
        <v>97</v>
      </c>
      <c r="Q325" s="97">
        <v>350000</v>
      </c>
      <c r="R325" s="97">
        <v>350201</v>
      </c>
      <c r="S325" s="97" t="s">
        <v>96</v>
      </c>
      <c r="T325" s="97">
        <v>1764401</v>
      </c>
      <c r="U325" s="97">
        <v>1764401</v>
      </c>
      <c r="V325" s="97" t="s">
        <v>199</v>
      </c>
      <c r="W325" s="97" t="s">
        <v>200</v>
      </c>
      <c r="X325" s="97">
        <v>350201</v>
      </c>
      <c r="Y325" s="97" t="s">
        <v>201</v>
      </c>
      <c r="Z325" s="97" t="s">
        <v>202</v>
      </c>
      <c r="AA325" s="98">
        <v>44897</v>
      </c>
      <c r="AB325" s="99">
        <v>0.65723379629629997</v>
      </c>
      <c r="AC325" s="97" t="s">
        <v>202</v>
      </c>
      <c r="AD325" s="97" t="s">
        <v>202</v>
      </c>
      <c r="AE325" s="97" t="s">
        <v>202</v>
      </c>
      <c r="AF325" s="97" t="s">
        <v>203</v>
      </c>
      <c r="AG325" s="97" t="s">
        <v>202</v>
      </c>
      <c r="AH325" s="97" t="s">
        <v>204</v>
      </c>
      <c r="AI325" t="str">
        <f t="shared" si="5"/>
        <v>3000</v>
      </c>
      <c r="AJ325" t="str">
        <f>VLOOKUP(U325,'BU041 3rd Qtr'!M193:N621,2,FALSE)</f>
        <v>WEST ATHENS EL</v>
      </c>
      <c r="AK325" t="str">
        <f>VLOOKUP(R325,'chart of accounts'!A:B,2,FALSE)</f>
        <v>Unemploy Insur - Classified</v>
      </c>
    </row>
    <row r="326" spans="1:37" x14ac:dyDescent="0.25">
      <c r="A326" s="97">
        <v>2969919</v>
      </c>
      <c r="B326" s="97">
        <v>5587</v>
      </c>
      <c r="C326" s="97">
        <v>2023</v>
      </c>
      <c r="D326" s="97" t="s">
        <v>195</v>
      </c>
      <c r="E326" s="97">
        <v>2023</v>
      </c>
      <c r="F326" s="97" t="s">
        <v>94</v>
      </c>
      <c r="G326" s="97">
        <v>632</v>
      </c>
      <c r="H326" s="97">
        <v>632</v>
      </c>
      <c r="I326" s="97">
        <v>9600324672</v>
      </c>
      <c r="J326" s="97">
        <v>5</v>
      </c>
      <c r="K326" s="98">
        <v>44895</v>
      </c>
      <c r="L326" s="97" t="s">
        <v>196</v>
      </c>
      <c r="M326" s="102">
        <v>6.04</v>
      </c>
      <c r="N326" s="97">
        <v>201988</v>
      </c>
      <c r="O326" s="97" t="s">
        <v>197</v>
      </c>
      <c r="P326" s="97" t="s">
        <v>97</v>
      </c>
      <c r="Q326" s="97">
        <v>350000</v>
      </c>
      <c r="R326" s="97">
        <v>350101</v>
      </c>
      <c r="S326" s="97" t="s">
        <v>96</v>
      </c>
      <c r="T326" s="97">
        <v>1401401</v>
      </c>
      <c r="U326" s="97">
        <v>1401401</v>
      </c>
      <c r="V326" s="97" t="s">
        <v>199</v>
      </c>
      <c r="W326" s="97" t="s">
        <v>200</v>
      </c>
      <c r="X326" s="97">
        <v>350101</v>
      </c>
      <c r="Y326" s="97" t="s">
        <v>201</v>
      </c>
      <c r="Z326" s="97" t="s">
        <v>202</v>
      </c>
      <c r="AA326" s="98">
        <v>44897</v>
      </c>
      <c r="AB326" s="99">
        <v>0.67797453703704003</v>
      </c>
      <c r="AC326" s="97" t="s">
        <v>202</v>
      </c>
      <c r="AD326" s="97" t="s">
        <v>202</v>
      </c>
      <c r="AE326" s="97" t="s">
        <v>202</v>
      </c>
      <c r="AF326" s="97" t="s">
        <v>203</v>
      </c>
      <c r="AG326" s="97" t="s">
        <v>202</v>
      </c>
      <c r="AH326" s="97" t="s">
        <v>204</v>
      </c>
      <c r="AI326" t="str">
        <f t="shared" si="5"/>
        <v>3000</v>
      </c>
      <c r="AJ326" t="str">
        <f>VLOOKUP(U326,'BU041 3rd Qtr'!M194:N621,2,FALSE)</f>
        <v>FRIES EL</v>
      </c>
      <c r="AK326" t="str">
        <f>VLOOKUP(R326,'chart of accounts'!A:B,2,FALSE)</f>
        <v>Unemploy Insur - Certificated</v>
      </c>
    </row>
    <row r="327" spans="1:37" x14ac:dyDescent="0.25">
      <c r="A327" s="97">
        <v>2969126</v>
      </c>
      <c r="B327" s="97">
        <v>2680</v>
      </c>
      <c r="C327" s="97">
        <v>2023</v>
      </c>
      <c r="D327" s="97" t="s">
        <v>195</v>
      </c>
      <c r="E327" s="97">
        <v>2023</v>
      </c>
      <c r="F327" s="97" t="s">
        <v>94</v>
      </c>
      <c r="G327" s="97">
        <v>698</v>
      </c>
      <c r="H327" s="97">
        <v>698</v>
      </c>
      <c r="I327" s="97">
        <v>9600324402</v>
      </c>
      <c r="J327" s="97">
        <v>5</v>
      </c>
      <c r="K327" s="98">
        <v>44895</v>
      </c>
      <c r="L327" s="97" t="s">
        <v>196</v>
      </c>
      <c r="M327" s="102">
        <v>23.4</v>
      </c>
      <c r="N327" s="97">
        <v>201988</v>
      </c>
      <c r="O327" s="97" t="s">
        <v>197</v>
      </c>
      <c r="P327" s="97" t="s">
        <v>97</v>
      </c>
      <c r="Q327" s="97">
        <v>360000</v>
      </c>
      <c r="R327" s="97">
        <v>360201</v>
      </c>
      <c r="S327" s="97" t="s">
        <v>96</v>
      </c>
      <c r="T327" s="97">
        <v>1764401</v>
      </c>
      <c r="U327" s="97">
        <v>1764401</v>
      </c>
      <c r="V327" s="97" t="s">
        <v>199</v>
      </c>
      <c r="W327" s="97" t="s">
        <v>200</v>
      </c>
      <c r="X327" s="97">
        <v>360201</v>
      </c>
      <c r="Y327" s="97" t="s">
        <v>201</v>
      </c>
      <c r="Z327" s="97" t="s">
        <v>202</v>
      </c>
      <c r="AA327" s="98">
        <v>44897</v>
      </c>
      <c r="AB327" s="99">
        <v>0.65723379629629997</v>
      </c>
      <c r="AC327" s="97" t="s">
        <v>202</v>
      </c>
      <c r="AD327" s="97" t="s">
        <v>202</v>
      </c>
      <c r="AE327" s="97" t="s">
        <v>202</v>
      </c>
      <c r="AF327" s="97" t="s">
        <v>203</v>
      </c>
      <c r="AG327" s="97" t="s">
        <v>202</v>
      </c>
      <c r="AH327" s="97" t="s">
        <v>204</v>
      </c>
      <c r="AI327" t="str">
        <f t="shared" si="5"/>
        <v>3000</v>
      </c>
      <c r="AJ327" t="str">
        <f>VLOOKUP(U327,'BU041 3rd Qtr'!M195:N621,2,FALSE)</f>
        <v>WEST ATHENS EL</v>
      </c>
      <c r="AK327" t="str">
        <f>VLOOKUP(R327,'chart of accounts'!A:B,2,FALSE)</f>
        <v>Workers Comp - Classified</v>
      </c>
    </row>
    <row r="328" spans="1:37" x14ac:dyDescent="0.25">
      <c r="A328" s="97">
        <v>2969919</v>
      </c>
      <c r="B328" s="97">
        <v>5589</v>
      </c>
      <c r="C328" s="97">
        <v>2023</v>
      </c>
      <c r="D328" s="97" t="s">
        <v>195</v>
      </c>
      <c r="E328" s="97">
        <v>2023</v>
      </c>
      <c r="F328" s="97" t="s">
        <v>94</v>
      </c>
      <c r="G328" s="97">
        <v>634</v>
      </c>
      <c r="H328" s="97">
        <v>634</v>
      </c>
      <c r="I328" s="97">
        <v>9600324672</v>
      </c>
      <c r="J328" s="97">
        <v>5</v>
      </c>
      <c r="K328" s="98">
        <v>44895</v>
      </c>
      <c r="L328" s="97" t="s">
        <v>196</v>
      </c>
      <c r="M328" s="102">
        <v>32.92</v>
      </c>
      <c r="N328" s="97">
        <v>201988</v>
      </c>
      <c r="O328" s="97" t="s">
        <v>197</v>
      </c>
      <c r="P328" s="97" t="s">
        <v>97</v>
      </c>
      <c r="Q328" s="97">
        <v>360000</v>
      </c>
      <c r="R328" s="97">
        <v>360101</v>
      </c>
      <c r="S328" s="97" t="s">
        <v>96</v>
      </c>
      <c r="T328" s="97">
        <v>1401401</v>
      </c>
      <c r="U328" s="97">
        <v>1401401</v>
      </c>
      <c r="V328" s="97" t="s">
        <v>199</v>
      </c>
      <c r="W328" s="97" t="s">
        <v>200</v>
      </c>
      <c r="X328" s="97">
        <v>360101</v>
      </c>
      <c r="Y328" s="97" t="s">
        <v>201</v>
      </c>
      <c r="Z328" s="97" t="s">
        <v>202</v>
      </c>
      <c r="AA328" s="98">
        <v>44897</v>
      </c>
      <c r="AB328" s="99">
        <v>0.67797453703704003</v>
      </c>
      <c r="AC328" s="97" t="s">
        <v>202</v>
      </c>
      <c r="AD328" s="97" t="s">
        <v>202</v>
      </c>
      <c r="AE328" s="97" t="s">
        <v>202</v>
      </c>
      <c r="AF328" s="97" t="s">
        <v>203</v>
      </c>
      <c r="AG328" s="97" t="s">
        <v>202</v>
      </c>
      <c r="AH328" s="97" t="s">
        <v>204</v>
      </c>
      <c r="AI328" t="str">
        <f t="shared" si="5"/>
        <v>3000</v>
      </c>
      <c r="AJ328" t="str">
        <f>VLOOKUP(U328,'BU041 3rd Qtr'!M196:N621,2,FALSE)</f>
        <v>FRIES EL</v>
      </c>
      <c r="AK328" t="str">
        <f>VLOOKUP(R328,'chart of accounts'!A:B,2,FALSE)</f>
        <v>Workers Comp - Certificated</v>
      </c>
    </row>
    <row r="329" spans="1:37" x14ac:dyDescent="0.25">
      <c r="A329" s="97">
        <v>2973149</v>
      </c>
      <c r="B329" s="97">
        <v>4824</v>
      </c>
      <c r="C329" s="97">
        <v>2023</v>
      </c>
      <c r="D329" s="97" t="s">
        <v>195</v>
      </c>
      <c r="E329" s="97">
        <v>2023</v>
      </c>
      <c r="F329" s="97" t="s">
        <v>94</v>
      </c>
      <c r="G329" s="97">
        <v>860</v>
      </c>
      <c r="H329" s="97">
        <v>860</v>
      </c>
      <c r="I329" s="97">
        <v>9600324938</v>
      </c>
      <c r="J329" s="97">
        <v>5</v>
      </c>
      <c r="K329" s="98">
        <v>44895</v>
      </c>
      <c r="L329" s="97" t="s">
        <v>196</v>
      </c>
      <c r="M329" s="102">
        <v>826.75</v>
      </c>
      <c r="N329" s="97">
        <v>201988</v>
      </c>
      <c r="O329" s="97" t="s">
        <v>197</v>
      </c>
      <c r="P329" s="97" t="s">
        <v>97</v>
      </c>
      <c r="Q329" s="97">
        <v>210000</v>
      </c>
      <c r="R329" s="97">
        <v>210001</v>
      </c>
      <c r="S329" s="97" t="s">
        <v>96</v>
      </c>
      <c r="T329" s="97">
        <v>1764401</v>
      </c>
      <c r="U329" s="97">
        <v>1764401</v>
      </c>
      <c r="V329" s="97" t="s">
        <v>199</v>
      </c>
      <c r="W329" s="97" t="s">
        <v>200</v>
      </c>
      <c r="X329" s="97">
        <v>210001</v>
      </c>
      <c r="Y329" s="97" t="s">
        <v>201</v>
      </c>
      <c r="Z329" s="97" t="s">
        <v>202</v>
      </c>
      <c r="AA329" s="98">
        <v>44902</v>
      </c>
      <c r="AB329" s="99">
        <v>0.62851851851852003</v>
      </c>
      <c r="AC329" s="97" t="s">
        <v>202</v>
      </c>
      <c r="AD329" s="97" t="s">
        <v>202</v>
      </c>
      <c r="AE329" s="97" t="s">
        <v>202</v>
      </c>
      <c r="AF329" s="97" t="s">
        <v>203</v>
      </c>
      <c r="AG329" s="97" t="s">
        <v>202</v>
      </c>
      <c r="AH329" s="97" t="s">
        <v>204</v>
      </c>
      <c r="AI329" t="str">
        <f t="shared" si="5"/>
        <v>2000</v>
      </c>
      <c r="AJ329" t="str">
        <f>VLOOKUP(U329,'BU041 3rd Qtr'!M197:N621,2,FALSE)</f>
        <v>WEST ATHENS EL</v>
      </c>
      <c r="AK329" t="str">
        <f>VLOOKUP(R329,'chart of accounts'!A:B,2,FALSE)</f>
        <v>Instruct Aides Salaries - Regular</v>
      </c>
    </row>
    <row r="330" spans="1:37" x14ac:dyDescent="0.25">
      <c r="A330" s="97">
        <v>2973156</v>
      </c>
      <c r="B330" s="97">
        <v>3035</v>
      </c>
      <c r="C330" s="97">
        <v>2023</v>
      </c>
      <c r="D330" s="97" t="s">
        <v>195</v>
      </c>
      <c r="E330" s="97">
        <v>2023</v>
      </c>
      <c r="F330" s="97" t="s">
        <v>94</v>
      </c>
      <c r="G330" s="97">
        <v>62</v>
      </c>
      <c r="H330" s="97">
        <v>62</v>
      </c>
      <c r="I330" s="97">
        <v>9600324949</v>
      </c>
      <c r="J330" s="97">
        <v>5</v>
      </c>
      <c r="K330" s="98">
        <v>44895</v>
      </c>
      <c r="L330" s="97" t="s">
        <v>196</v>
      </c>
      <c r="M330" s="102">
        <v>826.75</v>
      </c>
      <c r="N330" s="97">
        <v>201988</v>
      </c>
      <c r="O330" s="97" t="s">
        <v>197</v>
      </c>
      <c r="P330" s="97" t="s">
        <v>97</v>
      </c>
      <c r="Q330" s="97">
        <v>210000</v>
      </c>
      <c r="R330" s="97">
        <v>210001</v>
      </c>
      <c r="S330" s="97" t="s">
        <v>96</v>
      </c>
      <c r="T330" s="97">
        <v>1764401</v>
      </c>
      <c r="U330" s="97">
        <v>1764401</v>
      </c>
      <c r="V330" s="97" t="s">
        <v>199</v>
      </c>
      <c r="W330" s="97" t="s">
        <v>200</v>
      </c>
      <c r="X330" s="97">
        <v>210001</v>
      </c>
      <c r="Y330" s="97" t="s">
        <v>201</v>
      </c>
      <c r="Z330" s="97" t="s">
        <v>202</v>
      </c>
      <c r="AA330" s="98">
        <v>44902</v>
      </c>
      <c r="AB330" s="99">
        <v>0.62728009259258999</v>
      </c>
      <c r="AC330" s="97" t="s">
        <v>202</v>
      </c>
      <c r="AD330" s="97" t="s">
        <v>202</v>
      </c>
      <c r="AE330" s="97" t="s">
        <v>202</v>
      </c>
      <c r="AF330" s="97" t="s">
        <v>203</v>
      </c>
      <c r="AG330" s="97" t="s">
        <v>202</v>
      </c>
      <c r="AH330" s="97" t="s">
        <v>204</v>
      </c>
      <c r="AI330" t="str">
        <f t="shared" si="5"/>
        <v>2000</v>
      </c>
      <c r="AJ330" t="str">
        <f>VLOOKUP(U330,'BU041 3rd Qtr'!M198:N621,2,FALSE)</f>
        <v>WEST ATHENS EL</v>
      </c>
      <c r="AK330" t="str">
        <f>VLOOKUP(R330,'chart of accounts'!A:B,2,FALSE)</f>
        <v>Instruct Aides Salaries - Regular</v>
      </c>
    </row>
    <row r="331" spans="1:37" x14ac:dyDescent="0.25">
      <c r="A331" s="97">
        <v>2973149</v>
      </c>
      <c r="B331" s="97">
        <v>4820</v>
      </c>
      <c r="C331" s="97">
        <v>2023</v>
      </c>
      <c r="D331" s="97" t="s">
        <v>195</v>
      </c>
      <c r="E331" s="97">
        <v>2023</v>
      </c>
      <c r="F331" s="97" t="s">
        <v>94</v>
      </c>
      <c r="G331" s="97">
        <v>856</v>
      </c>
      <c r="H331" s="97">
        <v>856</v>
      </c>
      <c r="I331" s="97">
        <v>9600324938</v>
      </c>
      <c r="J331" s="97">
        <v>5</v>
      </c>
      <c r="K331" s="98">
        <v>44895</v>
      </c>
      <c r="L331" s="97" t="s">
        <v>196</v>
      </c>
      <c r="M331" s="102">
        <v>209.75</v>
      </c>
      <c r="N331" s="97">
        <v>201988</v>
      </c>
      <c r="O331" s="97" t="s">
        <v>197</v>
      </c>
      <c r="P331" s="97" t="s">
        <v>97</v>
      </c>
      <c r="Q331" s="97">
        <v>320000</v>
      </c>
      <c r="R331" s="97">
        <v>320201</v>
      </c>
      <c r="S331" s="97" t="s">
        <v>96</v>
      </c>
      <c r="T331" s="97">
        <v>1764401</v>
      </c>
      <c r="U331" s="97">
        <v>1764401</v>
      </c>
      <c r="V331" s="97" t="s">
        <v>199</v>
      </c>
      <c r="W331" s="97" t="s">
        <v>200</v>
      </c>
      <c r="X331" s="97">
        <v>320201</v>
      </c>
      <c r="Y331" s="97" t="s">
        <v>201</v>
      </c>
      <c r="Z331" s="97" t="s">
        <v>202</v>
      </c>
      <c r="AA331" s="98">
        <v>44902</v>
      </c>
      <c r="AB331" s="99">
        <v>0.62851851851852003</v>
      </c>
      <c r="AC331" s="97" t="s">
        <v>202</v>
      </c>
      <c r="AD331" s="97" t="s">
        <v>202</v>
      </c>
      <c r="AE331" s="97" t="s">
        <v>202</v>
      </c>
      <c r="AF331" s="97" t="s">
        <v>203</v>
      </c>
      <c r="AG331" s="97" t="s">
        <v>202</v>
      </c>
      <c r="AH331" s="97" t="s">
        <v>204</v>
      </c>
      <c r="AI331" t="str">
        <f t="shared" si="5"/>
        <v>3000</v>
      </c>
      <c r="AJ331" t="str">
        <f>VLOOKUP(U331,'BU041 3rd Qtr'!M199:N621,2,FALSE)</f>
        <v>WEST ATHENS EL</v>
      </c>
      <c r="AK331" t="str">
        <f>VLOOKUP(R331,'chart of accounts'!A:B,2,FALSE)</f>
        <v>PERS - Classified</v>
      </c>
    </row>
    <row r="332" spans="1:37" x14ac:dyDescent="0.25">
      <c r="A332" s="97">
        <v>2973156</v>
      </c>
      <c r="B332" s="97">
        <v>3031</v>
      </c>
      <c r="C332" s="97">
        <v>2023</v>
      </c>
      <c r="D332" s="97" t="s">
        <v>195</v>
      </c>
      <c r="E332" s="97">
        <v>2023</v>
      </c>
      <c r="F332" s="97" t="s">
        <v>94</v>
      </c>
      <c r="G332" s="97">
        <v>58</v>
      </c>
      <c r="H332" s="97">
        <v>58</v>
      </c>
      <c r="I332" s="97">
        <v>9600324949</v>
      </c>
      <c r="J332" s="97">
        <v>5</v>
      </c>
      <c r="K332" s="98">
        <v>44895</v>
      </c>
      <c r="L332" s="97" t="s">
        <v>196</v>
      </c>
      <c r="M332" s="102">
        <v>209.75</v>
      </c>
      <c r="N332" s="97">
        <v>201988</v>
      </c>
      <c r="O332" s="97" t="s">
        <v>197</v>
      </c>
      <c r="P332" s="97" t="s">
        <v>97</v>
      </c>
      <c r="Q332" s="97">
        <v>320000</v>
      </c>
      <c r="R332" s="97">
        <v>320201</v>
      </c>
      <c r="S332" s="97" t="s">
        <v>96</v>
      </c>
      <c r="T332" s="97">
        <v>1764401</v>
      </c>
      <c r="U332" s="97">
        <v>1764401</v>
      </c>
      <c r="V332" s="97" t="s">
        <v>199</v>
      </c>
      <c r="W332" s="97" t="s">
        <v>200</v>
      </c>
      <c r="X332" s="97">
        <v>320201</v>
      </c>
      <c r="Y332" s="97" t="s">
        <v>201</v>
      </c>
      <c r="Z332" s="97" t="s">
        <v>202</v>
      </c>
      <c r="AA332" s="98">
        <v>44902</v>
      </c>
      <c r="AB332" s="99">
        <v>0.62728009259258999</v>
      </c>
      <c r="AC332" s="97" t="s">
        <v>202</v>
      </c>
      <c r="AD332" s="97" t="s">
        <v>202</v>
      </c>
      <c r="AE332" s="97" t="s">
        <v>202</v>
      </c>
      <c r="AF332" s="97" t="s">
        <v>203</v>
      </c>
      <c r="AG332" s="97" t="s">
        <v>202</v>
      </c>
      <c r="AH332" s="97" t="s">
        <v>204</v>
      </c>
      <c r="AI332" t="str">
        <f t="shared" si="5"/>
        <v>3000</v>
      </c>
      <c r="AJ332" t="str">
        <f>VLOOKUP(U332,'BU041 3rd Qtr'!M200:N621,2,FALSE)</f>
        <v>WEST ATHENS EL</v>
      </c>
      <c r="AK332" t="str">
        <f>VLOOKUP(R332,'chart of accounts'!A:B,2,FALSE)</f>
        <v>PERS - Classified</v>
      </c>
    </row>
    <row r="333" spans="1:37" x14ac:dyDescent="0.25">
      <c r="A333" s="97">
        <v>2973149</v>
      </c>
      <c r="B333" s="97">
        <v>4822</v>
      </c>
      <c r="C333" s="97">
        <v>2023</v>
      </c>
      <c r="D333" s="97" t="s">
        <v>195</v>
      </c>
      <c r="E333" s="97">
        <v>2023</v>
      </c>
      <c r="F333" s="97" t="s">
        <v>94</v>
      </c>
      <c r="G333" s="97">
        <v>858</v>
      </c>
      <c r="H333" s="97">
        <v>858</v>
      </c>
      <c r="I333" s="97">
        <v>9600324938</v>
      </c>
      <c r="J333" s="97">
        <v>5</v>
      </c>
      <c r="K333" s="98">
        <v>44895</v>
      </c>
      <c r="L333" s="97" t="s">
        <v>196</v>
      </c>
      <c r="M333" s="102">
        <v>11.99</v>
      </c>
      <c r="N333" s="97">
        <v>201988</v>
      </c>
      <c r="O333" s="97" t="s">
        <v>197</v>
      </c>
      <c r="P333" s="97" t="s">
        <v>97</v>
      </c>
      <c r="Q333" s="97">
        <v>330000</v>
      </c>
      <c r="R333" s="97">
        <v>330202</v>
      </c>
      <c r="S333" s="97" t="s">
        <v>96</v>
      </c>
      <c r="T333" s="97">
        <v>1764401</v>
      </c>
      <c r="U333" s="97">
        <v>1764401</v>
      </c>
      <c r="V333" s="97" t="s">
        <v>199</v>
      </c>
      <c r="W333" s="97" t="s">
        <v>200</v>
      </c>
      <c r="X333" s="97">
        <v>330202</v>
      </c>
      <c r="Y333" s="97" t="s">
        <v>201</v>
      </c>
      <c r="Z333" s="97" t="s">
        <v>202</v>
      </c>
      <c r="AA333" s="98">
        <v>44902</v>
      </c>
      <c r="AB333" s="99">
        <v>0.62851851851852003</v>
      </c>
      <c r="AC333" s="97" t="s">
        <v>202</v>
      </c>
      <c r="AD333" s="97" t="s">
        <v>202</v>
      </c>
      <c r="AE333" s="97" t="s">
        <v>202</v>
      </c>
      <c r="AF333" s="97" t="s">
        <v>203</v>
      </c>
      <c r="AG333" s="97" t="s">
        <v>202</v>
      </c>
      <c r="AH333" s="97" t="s">
        <v>204</v>
      </c>
      <c r="AI333" t="str">
        <f t="shared" si="5"/>
        <v>3000</v>
      </c>
      <c r="AJ333" t="str">
        <f>VLOOKUP(U333,'BU041 3rd Qtr'!M201:N621,2,FALSE)</f>
        <v>WEST ATHENS EL</v>
      </c>
      <c r="AK333" t="str">
        <f>VLOOKUP(R333,'chart of accounts'!A:B,2,FALSE)</f>
        <v>Medicare - Classified</v>
      </c>
    </row>
    <row r="334" spans="1:37" x14ac:dyDescent="0.25">
      <c r="A334" s="97">
        <v>2973149</v>
      </c>
      <c r="B334" s="97">
        <v>4821</v>
      </c>
      <c r="C334" s="97">
        <v>2023</v>
      </c>
      <c r="D334" s="97" t="s">
        <v>195</v>
      </c>
      <c r="E334" s="97">
        <v>2023</v>
      </c>
      <c r="F334" s="97" t="s">
        <v>94</v>
      </c>
      <c r="G334" s="97">
        <v>857</v>
      </c>
      <c r="H334" s="97">
        <v>857</v>
      </c>
      <c r="I334" s="97">
        <v>9600324938</v>
      </c>
      <c r="J334" s="97">
        <v>5</v>
      </c>
      <c r="K334" s="98">
        <v>44895</v>
      </c>
      <c r="L334" s="97" t="s">
        <v>196</v>
      </c>
      <c r="M334" s="102">
        <v>51.26</v>
      </c>
      <c r="N334" s="97">
        <v>201988</v>
      </c>
      <c r="O334" s="97" t="s">
        <v>197</v>
      </c>
      <c r="P334" s="97" t="s">
        <v>97</v>
      </c>
      <c r="Q334" s="97">
        <v>330000</v>
      </c>
      <c r="R334" s="97">
        <v>330201</v>
      </c>
      <c r="S334" s="97" t="s">
        <v>96</v>
      </c>
      <c r="T334" s="97">
        <v>1764401</v>
      </c>
      <c r="U334" s="97">
        <v>1764401</v>
      </c>
      <c r="V334" s="97" t="s">
        <v>199</v>
      </c>
      <c r="W334" s="97" t="s">
        <v>200</v>
      </c>
      <c r="X334" s="97">
        <v>330201</v>
      </c>
      <c r="Y334" s="97" t="s">
        <v>201</v>
      </c>
      <c r="Z334" s="97" t="s">
        <v>202</v>
      </c>
      <c r="AA334" s="98">
        <v>44902</v>
      </c>
      <c r="AB334" s="99">
        <v>0.62851851851852003</v>
      </c>
      <c r="AC334" s="97" t="s">
        <v>202</v>
      </c>
      <c r="AD334" s="97" t="s">
        <v>202</v>
      </c>
      <c r="AE334" s="97" t="s">
        <v>202</v>
      </c>
      <c r="AF334" s="97" t="s">
        <v>203</v>
      </c>
      <c r="AG334" s="97" t="s">
        <v>202</v>
      </c>
      <c r="AH334" s="97" t="s">
        <v>204</v>
      </c>
      <c r="AI334" t="str">
        <f t="shared" si="5"/>
        <v>3000</v>
      </c>
      <c r="AJ334" t="str">
        <f>VLOOKUP(U334,'BU041 3rd Qtr'!M202:N621,2,FALSE)</f>
        <v>WEST ATHENS EL</v>
      </c>
      <c r="AK334" t="str">
        <f>VLOOKUP(R334,'chart of accounts'!A:B,2,FALSE)</f>
        <v>Social Security-Classified</v>
      </c>
    </row>
    <row r="335" spans="1:37" x14ac:dyDescent="0.25">
      <c r="A335" s="97">
        <v>2973156</v>
      </c>
      <c r="B335" s="97">
        <v>3033</v>
      </c>
      <c r="C335" s="97">
        <v>2023</v>
      </c>
      <c r="D335" s="97" t="s">
        <v>195</v>
      </c>
      <c r="E335" s="97">
        <v>2023</v>
      </c>
      <c r="F335" s="97" t="s">
        <v>94</v>
      </c>
      <c r="G335" s="97">
        <v>60</v>
      </c>
      <c r="H335" s="97">
        <v>60</v>
      </c>
      <c r="I335" s="97">
        <v>9600324949</v>
      </c>
      <c r="J335" s="97">
        <v>5</v>
      </c>
      <c r="K335" s="98">
        <v>44895</v>
      </c>
      <c r="L335" s="97" t="s">
        <v>196</v>
      </c>
      <c r="M335" s="102">
        <v>11.99</v>
      </c>
      <c r="N335" s="97">
        <v>201988</v>
      </c>
      <c r="O335" s="97" t="s">
        <v>197</v>
      </c>
      <c r="P335" s="97" t="s">
        <v>97</v>
      </c>
      <c r="Q335" s="97">
        <v>330000</v>
      </c>
      <c r="R335" s="97">
        <v>330202</v>
      </c>
      <c r="S335" s="97" t="s">
        <v>96</v>
      </c>
      <c r="T335" s="97">
        <v>1764401</v>
      </c>
      <c r="U335" s="97">
        <v>1764401</v>
      </c>
      <c r="V335" s="97" t="s">
        <v>199</v>
      </c>
      <c r="W335" s="97" t="s">
        <v>200</v>
      </c>
      <c r="X335" s="97">
        <v>330202</v>
      </c>
      <c r="Y335" s="97" t="s">
        <v>201</v>
      </c>
      <c r="Z335" s="97" t="s">
        <v>202</v>
      </c>
      <c r="AA335" s="98">
        <v>44902</v>
      </c>
      <c r="AB335" s="99">
        <v>0.62728009259258999</v>
      </c>
      <c r="AC335" s="97" t="s">
        <v>202</v>
      </c>
      <c r="AD335" s="97" t="s">
        <v>202</v>
      </c>
      <c r="AE335" s="97" t="s">
        <v>202</v>
      </c>
      <c r="AF335" s="97" t="s">
        <v>203</v>
      </c>
      <c r="AG335" s="97" t="s">
        <v>202</v>
      </c>
      <c r="AH335" s="97" t="s">
        <v>204</v>
      </c>
      <c r="AI335" t="str">
        <f t="shared" si="5"/>
        <v>3000</v>
      </c>
      <c r="AJ335" t="str">
        <f>VLOOKUP(U335,'BU041 3rd Qtr'!M203:N621,2,FALSE)</f>
        <v>WEST ATHENS EL</v>
      </c>
      <c r="AK335" t="str">
        <f>VLOOKUP(R335,'chart of accounts'!A:B,2,FALSE)</f>
        <v>Medicare - Classified</v>
      </c>
    </row>
    <row r="336" spans="1:37" x14ac:dyDescent="0.25">
      <c r="A336" s="97">
        <v>2973156</v>
      </c>
      <c r="B336" s="97">
        <v>3032</v>
      </c>
      <c r="C336" s="97">
        <v>2023</v>
      </c>
      <c r="D336" s="97" t="s">
        <v>195</v>
      </c>
      <c r="E336" s="97">
        <v>2023</v>
      </c>
      <c r="F336" s="97" t="s">
        <v>94</v>
      </c>
      <c r="G336" s="97">
        <v>59</v>
      </c>
      <c r="H336" s="97">
        <v>59</v>
      </c>
      <c r="I336" s="97">
        <v>9600324949</v>
      </c>
      <c r="J336" s="97">
        <v>5</v>
      </c>
      <c r="K336" s="98">
        <v>44895</v>
      </c>
      <c r="L336" s="97" t="s">
        <v>196</v>
      </c>
      <c r="M336" s="102">
        <v>51.26</v>
      </c>
      <c r="N336" s="97">
        <v>201988</v>
      </c>
      <c r="O336" s="97" t="s">
        <v>197</v>
      </c>
      <c r="P336" s="97" t="s">
        <v>97</v>
      </c>
      <c r="Q336" s="97">
        <v>330000</v>
      </c>
      <c r="R336" s="97">
        <v>330201</v>
      </c>
      <c r="S336" s="97" t="s">
        <v>96</v>
      </c>
      <c r="T336" s="97">
        <v>1764401</v>
      </c>
      <c r="U336" s="97">
        <v>1764401</v>
      </c>
      <c r="V336" s="97" t="s">
        <v>199</v>
      </c>
      <c r="W336" s="97" t="s">
        <v>200</v>
      </c>
      <c r="X336" s="97">
        <v>330201</v>
      </c>
      <c r="Y336" s="97" t="s">
        <v>201</v>
      </c>
      <c r="Z336" s="97" t="s">
        <v>202</v>
      </c>
      <c r="AA336" s="98">
        <v>44902</v>
      </c>
      <c r="AB336" s="99">
        <v>0.62728009259258999</v>
      </c>
      <c r="AC336" s="97" t="s">
        <v>202</v>
      </c>
      <c r="AD336" s="97" t="s">
        <v>202</v>
      </c>
      <c r="AE336" s="97" t="s">
        <v>202</v>
      </c>
      <c r="AF336" s="97" t="s">
        <v>203</v>
      </c>
      <c r="AG336" s="97" t="s">
        <v>202</v>
      </c>
      <c r="AH336" s="97" t="s">
        <v>204</v>
      </c>
      <c r="AI336" t="str">
        <f t="shared" si="5"/>
        <v>3000</v>
      </c>
      <c r="AJ336" t="str">
        <f>VLOOKUP(U336,'BU041 3rd Qtr'!M204:N621,2,FALSE)</f>
        <v>WEST ATHENS EL</v>
      </c>
      <c r="AK336" t="str">
        <f>VLOOKUP(R336,'chart of accounts'!A:B,2,FALSE)</f>
        <v>Social Security-Classified</v>
      </c>
    </row>
    <row r="337" spans="1:37" x14ac:dyDescent="0.25">
      <c r="A337" s="97">
        <v>2973149</v>
      </c>
      <c r="B337" s="97">
        <v>4823</v>
      </c>
      <c r="C337" s="97">
        <v>2023</v>
      </c>
      <c r="D337" s="97" t="s">
        <v>195</v>
      </c>
      <c r="E337" s="97">
        <v>2023</v>
      </c>
      <c r="F337" s="97" t="s">
        <v>94</v>
      </c>
      <c r="G337" s="97">
        <v>859</v>
      </c>
      <c r="H337" s="97">
        <v>859</v>
      </c>
      <c r="I337" s="97">
        <v>9600324938</v>
      </c>
      <c r="J337" s="97">
        <v>5</v>
      </c>
      <c r="K337" s="98">
        <v>44895</v>
      </c>
      <c r="L337" s="97" t="s">
        <v>196</v>
      </c>
      <c r="M337" s="102">
        <v>4.13</v>
      </c>
      <c r="N337" s="97">
        <v>201988</v>
      </c>
      <c r="O337" s="97" t="s">
        <v>197</v>
      </c>
      <c r="P337" s="97" t="s">
        <v>97</v>
      </c>
      <c r="Q337" s="97">
        <v>350000</v>
      </c>
      <c r="R337" s="97">
        <v>350201</v>
      </c>
      <c r="S337" s="97" t="s">
        <v>96</v>
      </c>
      <c r="T337" s="97">
        <v>1764401</v>
      </c>
      <c r="U337" s="97">
        <v>1764401</v>
      </c>
      <c r="V337" s="97" t="s">
        <v>199</v>
      </c>
      <c r="W337" s="97" t="s">
        <v>200</v>
      </c>
      <c r="X337" s="97">
        <v>350201</v>
      </c>
      <c r="Y337" s="97" t="s">
        <v>201</v>
      </c>
      <c r="Z337" s="97" t="s">
        <v>202</v>
      </c>
      <c r="AA337" s="98">
        <v>44902</v>
      </c>
      <c r="AB337" s="99">
        <v>0.62851851851852003</v>
      </c>
      <c r="AC337" s="97" t="s">
        <v>202</v>
      </c>
      <c r="AD337" s="97" t="s">
        <v>202</v>
      </c>
      <c r="AE337" s="97" t="s">
        <v>202</v>
      </c>
      <c r="AF337" s="97" t="s">
        <v>203</v>
      </c>
      <c r="AG337" s="97" t="s">
        <v>202</v>
      </c>
      <c r="AH337" s="97" t="s">
        <v>204</v>
      </c>
      <c r="AI337" t="str">
        <f t="shared" si="5"/>
        <v>3000</v>
      </c>
      <c r="AJ337" t="str">
        <f>VLOOKUP(U337,'BU041 3rd Qtr'!M205:N621,2,FALSE)</f>
        <v>WEST ATHENS EL</v>
      </c>
      <c r="AK337" t="str">
        <f>VLOOKUP(R337,'chart of accounts'!A:B,2,FALSE)</f>
        <v>Unemploy Insur - Classified</v>
      </c>
    </row>
    <row r="338" spans="1:37" x14ac:dyDescent="0.25">
      <c r="A338" s="97">
        <v>2973156</v>
      </c>
      <c r="B338" s="97">
        <v>3034</v>
      </c>
      <c r="C338" s="97">
        <v>2023</v>
      </c>
      <c r="D338" s="97" t="s">
        <v>195</v>
      </c>
      <c r="E338" s="97">
        <v>2023</v>
      </c>
      <c r="F338" s="97" t="s">
        <v>94</v>
      </c>
      <c r="G338" s="97">
        <v>61</v>
      </c>
      <c r="H338" s="97">
        <v>61</v>
      </c>
      <c r="I338" s="97">
        <v>9600324949</v>
      </c>
      <c r="J338" s="97">
        <v>5</v>
      </c>
      <c r="K338" s="98">
        <v>44895</v>
      </c>
      <c r="L338" s="97" t="s">
        <v>196</v>
      </c>
      <c r="M338" s="102">
        <v>4.1399999999999997</v>
      </c>
      <c r="N338" s="97">
        <v>201988</v>
      </c>
      <c r="O338" s="97" t="s">
        <v>197</v>
      </c>
      <c r="P338" s="97" t="s">
        <v>97</v>
      </c>
      <c r="Q338" s="97">
        <v>350000</v>
      </c>
      <c r="R338" s="97">
        <v>350201</v>
      </c>
      <c r="S338" s="97" t="s">
        <v>96</v>
      </c>
      <c r="T338" s="97">
        <v>1764401</v>
      </c>
      <c r="U338" s="97">
        <v>1764401</v>
      </c>
      <c r="V338" s="97" t="s">
        <v>199</v>
      </c>
      <c r="W338" s="97" t="s">
        <v>200</v>
      </c>
      <c r="X338" s="97">
        <v>350201</v>
      </c>
      <c r="Y338" s="97" t="s">
        <v>201</v>
      </c>
      <c r="Z338" s="97" t="s">
        <v>202</v>
      </c>
      <c r="AA338" s="98">
        <v>44902</v>
      </c>
      <c r="AB338" s="99">
        <v>0.62728009259258999</v>
      </c>
      <c r="AC338" s="97" t="s">
        <v>202</v>
      </c>
      <c r="AD338" s="97" t="s">
        <v>202</v>
      </c>
      <c r="AE338" s="97" t="s">
        <v>202</v>
      </c>
      <c r="AF338" s="97" t="s">
        <v>203</v>
      </c>
      <c r="AG338" s="97" t="s">
        <v>202</v>
      </c>
      <c r="AH338" s="97" t="s">
        <v>204</v>
      </c>
      <c r="AI338" t="str">
        <f t="shared" si="5"/>
        <v>3000</v>
      </c>
      <c r="AJ338" t="str">
        <f>VLOOKUP(U338,'BU041 3rd Qtr'!M206:N621,2,FALSE)</f>
        <v>WEST ATHENS EL</v>
      </c>
      <c r="AK338" t="str">
        <f>VLOOKUP(R338,'chart of accounts'!A:B,2,FALSE)</f>
        <v>Unemploy Insur - Classified</v>
      </c>
    </row>
    <row r="339" spans="1:37" x14ac:dyDescent="0.25">
      <c r="A339" s="97">
        <v>2973149</v>
      </c>
      <c r="B339" s="97">
        <v>4825</v>
      </c>
      <c r="C339" s="97">
        <v>2023</v>
      </c>
      <c r="D339" s="97" t="s">
        <v>195</v>
      </c>
      <c r="E339" s="97">
        <v>2023</v>
      </c>
      <c r="F339" s="97" t="s">
        <v>94</v>
      </c>
      <c r="G339" s="97">
        <v>861</v>
      </c>
      <c r="H339" s="97">
        <v>861</v>
      </c>
      <c r="I339" s="97">
        <v>9600324938</v>
      </c>
      <c r="J339" s="97">
        <v>5</v>
      </c>
      <c r="K339" s="98">
        <v>44895</v>
      </c>
      <c r="L339" s="97" t="s">
        <v>196</v>
      </c>
      <c r="M339" s="102">
        <v>21.74</v>
      </c>
      <c r="N339" s="97">
        <v>201988</v>
      </c>
      <c r="O339" s="97" t="s">
        <v>197</v>
      </c>
      <c r="P339" s="97" t="s">
        <v>97</v>
      </c>
      <c r="Q339" s="97">
        <v>360000</v>
      </c>
      <c r="R339" s="97">
        <v>360201</v>
      </c>
      <c r="S339" s="97" t="s">
        <v>96</v>
      </c>
      <c r="T339" s="97">
        <v>1764401</v>
      </c>
      <c r="U339" s="97">
        <v>1764401</v>
      </c>
      <c r="V339" s="97" t="s">
        <v>199</v>
      </c>
      <c r="W339" s="97" t="s">
        <v>200</v>
      </c>
      <c r="X339" s="97">
        <v>360201</v>
      </c>
      <c r="Y339" s="97" t="s">
        <v>201</v>
      </c>
      <c r="Z339" s="97" t="s">
        <v>202</v>
      </c>
      <c r="AA339" s="98">
        <v>44902</v>
      </c>
      <c r="AB339" s="99">
        <v>0.62851851851852003</v>
      </c>
      <c r="AC339" s="97" t="s">
        <v>202</v>
      </c>
      <c r="AD339" s="97" t="s">
        <v>202</v>
      </c>
      <c r="AE339" s="97" t="s">
        <v>202</v>
      </c>
      <c r="AF339" s="97" t="s">
        <v>203</v>
      </c>
      <c r="AG339" s="97" t="s">
        <v>202</v>
      </c>
      <c r="AH339" s="97" t="s">
        <v>204</v>
      </c>
      <c r="AI339" t="str">
        <f t="shared" si="5"/>
        <v>3000</v>
      </c>
      <c r="AJ339" t="str">
        <f>VLOOKUP(U339,'BU041 3rd Qtr'!M207:N621,2,FALSE)</f>
        <v>WEST ATHENS EL</v>
      </c>
      <c r="AK339" t="str">
        <f>VLOOKUP(R339,'chart of accounts'!A:B,2,FALSE)</f>
        <v>Workers Comp - Classified</v>
      </c>
    </row>
    <row r="340" spans="1:37" x14ac:dyDescent="0.25">
      <c r="A340" s="97">
        <v>2973156</v>
      </c>
      <c r="B340" s="97">
        <v>3036</v>
      </c>
      <c r="C340" s="97">
        <v>2023</v>
      </c>
      <c r="D340" s="97" t="s">
        <v>195</v>
      </c>
      <c r="E340" s="97">
        <v>2023</v>
      </c>
      <c r="F340" s="97" t="s">
        <v>94</v>
      </c>
      <c r="G340" s="97">
        <v>63</v>
      </c>
      <c r="H340" s="97">
        <v>63</v>
      </c>
      <c r="I340" s="97">
        <v>9600324949</v>
      </c>
      <c r="J340" s="97">
        <v>5</v>
      </c>
      <c r="K340" s="98">
        <v>44895</v>
      </c>
      <c r="L340" s="97" t="s">
        <v>196</v>
      </c>
      <c r="M340" s="102">
        <v>21.74</v>
      </c>
      <c r="N340" s="97">
        <v>201988</v>
      </c>
      <c r="O340" s="97" t="s">
        <v>197</v>
      </c>
      <c r="P340" s="97" t="s">
        <v>97</v>
      </c>
      <c r="Q340" s="97">
        <v>360000</v>
      </c>
      <c r="R340" s="97">
        <v>360201</v>
      </c>
      <c r="S340" s="97" t="s">
        <v>96</v>
      </c>
      <c r="T340" s="97">
        <v>1764401</v>
      </c>
      <c r="U340" s="97">
        <v>1764401</v>
      </c>
      <c r="V340" s="97" t="s">
        <v>199</v>
      </c>
      <c r="W340" s="97" t="s">
        <v>200</v>
      </c>
      <c r="X340" s="97">
        <v>360201</v>
      </c>
      <c r="Y340" s="97" t="s">
        <v>201</v>
      </c>
      <c r="Z340" s="97" t="s">
        <v>202</v>
      </c>
      <c r="AA340" s="98">
        <v>44902</v>
      </c>
      <c r="AB340" s="99">
        <v>0.62728009259258999</v>
      </c>
      <c r="AC340" s="97" t="s">
        <v>202</v>
      </c>
      <c r="AD340" s="97" t="s">
        <v>202</v>
      </c>
      <c r="AE340" s="97" t="s">
        <v>202</v>
      </c>
      <c r="AF340" s="97" t="s">
        <v>203</v>
      </c>
      <c r="AG340" s="97" t="s">
        <v>202</v>
      </c>
      <c r="AH340" s="97" t="s">
        <v>204</v>
      </c>
      <c r="AI340" t="str">
        <f t="shared" si="5"/>
        <v>3000</v>
      </c>
      <c r="AJ340" t="str">
        <f>VLOOKUP(U340,'BU041 3rd Qtr'!M208:N621,2,FALSE)</f>
        <v>WEST ATHENS EL</v>
      </c>
      <c r="AK340" t="str">
        <f>VLOOKUP(R340,'chart of accounts'!A:B,2,FALSE)</f>
        <v>Workers Comp - Classified</v>
      </c>
    </row>
    <row r="341" spans="1:37" x14ac:dyDescent="0.25">
      <c r="A341" s="97">
        <v>8003573238</v>
      </c>
      <c r="B341" s="97">
        <v>10</v>
      </c>
      <c r="C341" s="97">
        <v>2023</v>
      </c>
      <c r="D341" s="97" t="s">
        <v>195</v>
      </c>
      <c r="E341" s="97">
        <v>2023</v>
      </c>
      <c r="F341" s="97" t="s">
        <v>94</v>
      </c>
      <c r="G341" s="97">
        <v>10</v>
      </c>
      <c r="H341" s="97">
        <v>10</v>
      </c>
      <c r="I341" s="97">
        <v>8003573238</v>
      </c>
      <c r="J341" s="97">
        <v>5</v>
      </c>
      <c r="K341" s="98">
        <v>44895</v>
      </c>
      <c r="L341" s="97">
        <v>99</v>
      </c>
      <c r="M341" s="102">
        <v>807.48</v>
      </c>
      <c r="N341" s="97">
        <v>201988</v>
      </c>
      <c r="O341" s="97" t="s">
        <v>197</v>
      </c>
      <c r="P341" s="97" t="s">
        <v>97</v>
      </c>
      <c r="Q341" s="97">
        <v>730000</v>
      </c>
      <c r="R341" s="97">
        <v>731001</v>
      </c>
      <c r="S341" s="97" t="s">
        <v>211</v>
      </c>
      <c r="T341" s="97">
        <v>1401401</v>
      </c>
      <c r="U341" s="97">
        <v>1401401</v>
      </c>
      <c r="V341" s="97" t="s">
        <v>212</v>
      </c>
      <c r="W341" s="97" t="s">
        <v>213</v>
      </c>
      <c r="X341" s="97">
        <v>731001</v>
      </c>
      <c r="Y341" s="97" t="s">
        <v>201</v>
      </c>
      <c r="Z341" s="97" t="s">
        <v>2635</v>
      </c>
      <c r="AA341" s="98">
        <v>44908</v>
      </c>
      <c r="AB341" s="99">
        <v>0.41569444444443998</v>
      </c>
      <c r="AC341" s="97" t="s">
        <v>202</v>
      </c>
      <c r="AD341" s="97" t="s">
        <v>202</v>
      </c>
      <c r="AE341" s="97" t="s">
        <v>202</v>
      </c>
      <c r="AF341" s="97" t="s">
        <v>215</v>
      </c>
      <c r="AG341" s="97" t="s">
        <v>202</v>
      </c>
      <c r="AH341" s="97" t="s">
        <v>204</v>
      </c>
      <c r="AI341" t="str">
        <f t="shared" si="5"/>
        <v>7000</v>
      </c>
      <c r="AJ341" t="str">
        <f>VLOOKUP(U341,'BU041 3rd Qtr'!M209:N621,2,FALSE)</f>
        <v>FRIES EL</v>
      </c>
      <c r="AK341" t="str">
        <f>VLOOKUP(R341,'chart of accounts'!A:B,2,FALSE)</f>
        <v>Indirect Support-General Fund</v>
      </c>
    </row>
    <row r="342" spans="1:37" x14ac:dyDescent="0.25">
      <c r="A342" s="97">
        <v>8003573238</v>
      </c>
      <c r="B342" s="97">
        <v>11</v>
      </c>
      <c r="C342" s="97">
        <v>2023</v>
      </c>
      <c r="D342" s="97" t="s">
        <v>195</v>
      </c>
      <c r="E342" s="97">
        <v>2023</v>
      </c>
      <c r="F342" s="97" t="s">
        <v>94</v>
      </c>
      <c r="G342" s="97">
        <v>11</v>
      </c>
      <c r="H342" s="97">
        <v>11</v>
      </c>
      <c r="I342" s="97">
        <v>8003573238</v>
      </c>
      <c r="J342" s="97">
        <v>5</v>
      </c>
      <c r="K342" s="98">
        <v>44895</v>
      </c>
      <c r="L342" s="97">
        <v>99</v>
      </c>
      <c r="M342" s="102">
        <v>37.729999999999997</v>
      </c>
      <c r="N342" s="97">
        <v>201988</v>
      </c>
      <c r="O342" s="97" t="s">
        <v>197</v>
      </c>
      <c r="P342" s="97" t="s">
        <v>97</v>
      </c>
      <c r="Q342" s="97">
        <v>730000</v>
      </c>
      <c r="R342" s="97">
        <v>731001</v>
      </c>
      <c r="S342" s="97" t="s">
        <v>211</v>
      </c>
      <c r="T342" s="97">
        <v>1465801</v>
      </c>
      <c r="U342" s="97">
        <v>1465801</v>
      </c>
      <c r="V342" s="97" t="s">
        <v>212</v>
      </c>
      <c r="W342" s="97" t="s">
        <v>213</v>
      </c>
      <c r="X342" s="97">
        <v>731001</v>
      </c>
      <c r="Y342" s="97" t="s">
        <v>201</v>
      </c>
      <c r="Z342" s="97" t="s">
        <v>2635</v>
      </c>
      <c r="AA342" s="98">
        <v>44908</v>
      </c>
      <c r="AB342" s="99">
        <v>0.41569444444443998</v>
      </c>
      <c r="AC342" s="97" t="s">
        <v>202</v>
      </c>
      <c r="AD342" s="97" t="s">
        <v>202</v>
      </c>
      <c r="AE342" s="97" t="s">
        <v>202</v>
      </c>
      <c r="AF342" s="97" t="s">
        <v>215</v>
      </c>
      <c r="AG342" s="97" t="s">
        <v>202</v>
      </c>
      <c r="AH342" s="97" t="s">
        <v>204</v>
      </c>
      <c r="AI342" t="str">
        <f t="shared" si="5"/>
        <v>7000</v>
      </c>
      <c r="AJ342" t="str">
        <f>VLOOKUP(U342,'BU041 3rd Qtr'!M210:N621,2,FALSE)</f>
        <v>YES ACADEMY</v>
      </c>
      <c r="AK342" t="str">
        <f>VLOOKUP(R342,'chart of accounts'!A:B,2,FALSE)</f>
        <v>Indirect Support-General Fund</v>
      </c>
    </row>
    <row r="343" spans="1:37" x14ac:dyDescent="0.25">
      <c r="A343" s="97">
        <v>8003573238</v>
      </c>
      <c r="B343" s="97">
        <v>12</v>
      </c>
      <c r="C343" s="97">
        <v>2023</v>
      </c>
      <c r="D343" s="97" t="s">
        <v>195</v>
      </c>
      <c r="E343" s="97">
        <v>2023</v>
      </c>
      <c r="F343" s="97" t="s">
        <v>94</v>
      </c>
      <c r="G343" s="97">
        <v>12</v>
      </c>
      <c r="H343" s="97">
        <v>12</v>
      </c>
      <c r="I343" s="97">
        <v>8003573238</v>
      </c>
      <c r="J343" s="97">
        <v>5</v>
      </c>
      <c r="K343" s="98">
        <v>44895</v>
      </c>
      <c r="L343" s="97">
        <v>99</v>
      </c>
      <c r="M343" s="102">
        <v>30.06</v>
      </c>
      <c r="N343" s="97">
        <v>201988</v>
      </c>
      <c r="O343" s="97" t="s">
        <v>197</v>
      </c>
      <c r="P343" s="97" t="s">
        <v>97</v>
      </c>
      <c r="Q343" s="97">
        <v>730000</v>
      </c>
      <c r="R343" s="97">
        <v>731001</v>
      </c>
      <c r="S343" s="97" t="s">
        <v>211</v>
      </c>
      <c r="T343" s="97">
        <v>1478601</v>
      </c>
      <c r="U343" s="97">
        <v>1478601</v>
      </c>
      <c r="V343" s="97" t="s">
        <v>212</v>
      </c>
      <c r="W343" s="97" t="s">
        <v>213</v>
      </c>
      <c r="X343" s="97">
        <v>731001</v>
      </c>
      <c r="Y343" s="97" t="s">
        <v>201</v>
      </c>
      <c r="Z343" s="97" t="s">
        <v>2635</v>
      </c>
      <c r="AA343" s="98">
        <v>44908</v>
      </c>
      <c r="AB343" s="99">
        <v>0.41569444444443998</v>
      </c>
      <c r="AC343" s="97" t="s">
        <v>202</v>
      </c>
      <c r="AD343" s="97" t="s">
        <v>202</v>
      </c>
      <c r="AE343" s="97" t="s">
        <v>202</v>
      </c>
      <c r="AF343" s="97" t="s">
        <v>215</v>
      </c>
      <c r="AG343" s="97" t="s">
        <v>202</v>
      </c>
      <c r="AH343" s="97" t="s">
        <v>204</v>
      </c>
      <c r="AI343" t="str">
        <f t="shared" si="5"/>
        <v>7000</v>
      </c>
      <c r="AJ343" t="str">
        <f>VLOOKUP(U343,'BU041 3rd Qtr'!M211:N621,2,FALSE)</f>
        <v>LA SALLE EL</v>
      </c>
      <c r="AK343" t="str">
        <f>VLOOKUP(R343,'chart of accounts'!A:B,2,FALSE)</f>
        <v>Indirect Support-General Fund</v>
      </c>
    </row>
    <row r="344" spans="1:37" x14ac:dyDescent="0.25">
      <c r="A344" s="97">
        <v>8003573238</v>
      </c>
      <c r="B344" s="97">
        <v>13</v>
      </c>
      <c r="C344" s="97">
        <v>2023</v>
      </c>
      <c r="D344" s="97" t="s">
        <v>195</v>
      </c>
      <c r="E344" s="97">
        <v>2023</v>
      </c>
      <c r="F344" s="97" t="s">
        <v>94</v>
      </c>
      <c r="G344" s="97">
        <v>13</v>
      </c>
      <c r="H344" s="97">
        <v>13</v>
      </c>
      <c r="I344" s="97">
        <v>8003573238</v>
      </c>
      <c r="J344" s="97">
        <v>5</v>
      </c>
      <c r="K344" s="98">
        <v>44895</v>
      </c>
      <c r="L344" s="97">
        <v>99</v>
      </c>
      <c r="M344" s="102">
        <v>1049.05</v>
      </c>
      <c r="N344" s="97">
        <v>201988</v>
      </c>
      <c r="O344" s="97" t="s">
        <v>197</v>
      </c>
      <c r="P344" s="97" t="s">
        <v>97</v>
      </c>
      <c r="Q344" s="97">
        <v>730000</v>
      </c>
      <c r="R344" s="97">
        <v>731001</v>
      </c>
      <c r="S344" s="97" t="s">
        <v>211</v>
      </c>
      <c r="T344" s="97">
        <v>1764401</v>
      </c>
      <c r="U344" s="97">
        <v>1764401</v>
      </c>
      <c r="V344" s="97" t="s">
        <v>212</v>
      </c>
      <c r="W344" s="97" t="s">
        <v>213</v>
      </c>
      <c r="X344" s="97">
        <v>731001</v>
      </c>
      <c r="Y344" s="97" t="s">
        <v>201</v>
      </c>
      <c r="Z344" s="97" t="s">
        <v>2635</v>
      </c>
      <c r="AA344" s="98">
        <v>44908</v>
      </c>
      <c r="AB344" s="99">
        <v>0.41569444444443998</v>
      </c>
      <c r="AC344" s="97" t="s">
        <v>202</v>
      </c>
      <c r="AD344" s="97" t="s">
        <v>202</v>
      </c>
      <c r="AE344" s="97" t="s">
        <v>202</v>
      </c>
      <c r="AF344" s="97" t="s">
        <v>215</v>
      </c>
      <c r="AG344" s="97" t="s">
        <v>202</v>
      </c>
      <c r="AH344" s="97" t="s">
        <v>204</v>
      </c>
      <c r="AI344" t="str">
        <f t="shared" si="5"/>
        <v>7000</v>
      </c>
      <c r="AJ344" t="str">
        <f>VLOOKUP(U344,'BU041 3rd Qtr'!M212:N621,2,FALSE)</f>
        <v>WEST ATHENS EL</v>
      </c>
      <c r="AK344" t="str">
        <f>VLOOKUP(R344,'chart of accounts'!A:B,2,FALSE)</f>
        <v>Indirect Support-General Fund</v>
      </c>
    </row>
    <row r="345" spans="1:37" x14ac:dyDescent="0.25">
      <c r="A345" s="97">
        <v>2973041</v>
      </c>
      <c r="B345" s="97">
        <v>378</v>
      </c>
      <c r="C345" s="97">
        <v>2023</v>
      </c>
      <c r="D345" s="97" t="s">
        <v>195</v>
      </c>
      <c r="E345" s="97">
        <v>2023</v>
      </c>
      <c r="F345" s="97" t="s">
        <v>94</v>
      </c>
      <c r="G345" s="97">
        <v>378</v>
      </c>
      <c r="H345" s="97">
        <v>378</v>
      </c>
      <c r="I345" s="97">
        <v>9600324764</v>
      </c>
      <c r="J345" s="97">
        <v>6</v>
      </c>
      <c r="K345" s="98">
        <v>44907</v>
      </c>
      <c r="L345" s="97" t="s">
        <v>196</v>
      </c>
      <c r="M345" s="102">
        <v>188.55</v>
      </c>
      <c r="N345" s="97">
        <v>201988</v>
      </c>
      <c r="O345" s="97" t="s">
        <v>197</v>
      </c>
      <c r="P345" s="97" t="s">
        <v>97</v>
      </c>
      <c r="Q345" s="97">
        <v>110000</v>
      </c>
      <c r="R345" s="97">
        <v>110004</v>
      </c>
      <c r="S345" s="97" t="s">
        <v>96</v>
      </c>
      <c r="T345" s="97">
        <v>1401401</v>
      </c>
      <c r="U345" s="97">
        <v>1401401</v>
      </c>
      <c r="V345" s="97" t="s">
        <v>199</v>
      </c>
      <c r="W345" s="97" t="s">
        <v>200</v>
      </c>
      <c r="X345" s="97">
        <v>110004</v>
      </c>
      <c r="Y345" s="97" t="s">
        <v>201</v>
      </c>
      <c r="Z345" s="97" t="s">
        <v>202</v>
      </c>
      <c r="AA345" s="98">
        <v>44902</v>
      </c>
      <c r="AB345" s="99">
        <v>0.46768518518518998</v>
      </c>
      <c r="AC345" s="97" t="s">
        <v>202</v>
      </c>
      <c r="AD345" s="97" t="s">
        <v>202</v>
      </c>
      <c r="AE345" s="97" t="s">
        <v>202</v>
      </c>
      <c r="AF345" s="97" t="s">
        <v>203</v>
      </c>
      <c r="AG345" s="97" t="s">
        <v>202</v>
      </c>
      <c r="AH345" s="97" t="s">
        <v>204</v>
      </c>
      <c r="AI345" t="str">
        <f t="shared" si="5"/>
        <v>1000</v>
      </c>
      <c r="AJ345" t="str">
        <f>VLOOKUP(U345,'BU041 3rd Qtr'!M213:N621,2,FALSE)</f>
        <v>FRIES EL</v>
      </c>
      <c r="AK345" t="str">
        <f>VLOOKUP(R345,'chart of accounts'!A:B,2,FALSE)</f>
        <v>Teacher Salaries - Supple/Other</v>
      </c>
    </row>
    <row r="346" spans="1:37" x14ac:dyDescent="0.25">
      <c r="A346" s="97">
        <v>2973059</v>
      </c>
      <c r="B346" s="97">
        <v>682</v>
      </c>
      <c r="C346" s="97">
        <v>2023</v>
      </c>
      <c r="D346" s="97" t="s">
        <v>195</v>
      </c>
      <c r="E346" s="97">
        <v>2023</v>
      </c>
      <c r="F346" s="97" t="s">
        <v>94</v>
      </c>
      <c r="G346" s="97">
        <v>682</v>
      </c>
      <c r="H346" s="97">
        <v>682</v>
      </c>
      <c r="I346" s="97">
        <v>9600324787</v>
      </c>
      <c r="J346" s="97">
        <v>6</v>
      </c>
      <c r="K346" s="98">
        <v>44907</v>
      </c>
      <c r="L346" s="97" t="s">
        <v>196</v>
      </c>
      <c r="M346" s="102">
        <v>117.63</v>
      </c>
      <c r="N346" s="97">
        <v>201988</v>
      </c>
      <c r="O346" s="97" t="s">
        <v>197</v>
      </c>
      <c r="P346" s="97" t="s">
        <v>97</v>
      </c>
      <c r="Q346" s="97">
        <v>110000</v>
      </c>
      <c r="R346" s="97">
        <v>110004</v>
      </c>
      <c r="S346" s="97" t="s">
        <v>96</v>
      </c>
      <c r="T346" s="97">
        <v>1401401</v>
      </c>
      <c r="U346" s="97">
        <v>1401401</v>
      </c>
      <c r="V346" s="97" t="s">
        <v>199</v>
      </c>
      <c r="W346" s="97" t="s">
        <v>200</v>
      </c>
      <c r="X346" s="97">
        <v>110004</v>
      </c>
      <c r="Y346" s="97" t="s">
        <v>201</v>
      </c>
      <c r="Z346" s="97" t="s">
        <v>202</v>
      </c>
      <c r="AA346" s="98">
        <v>44902</v>
      </c>
      <c r="AB346" s="99">
        <v>0.46895833333332998</v>
      </c>
      <c r="AC346" s="97" t="s">
        <v>202</v>
      </c>
      <c r="AD346" s="97" t="s">
        <v>202</v>
      </c>
      <c r="AE346" s="97" t="s">
        <v>202</v>
      </c>
      <c r="AF346" s="97" t="s">
        <v>203</v>
      </c>
      <c r="AG346" s="97" t="s">
        <v>202</v>
      </c>
      <c r="AH346" s="97" t="s">
        <v>204</v>
      </c>
      <c r="AI346" t="str">
        <f t="shared" si="5"/>
        <v>1000</v>
      </c>
      <c r="AJ346" t="str">
        <f>VLOOKUP(U346,'BU041 3rd Qtr'!M214:N621,2,FALSE)</f>
        <v>FRIES EL</v>
      </c>
      <c r="AK346" t="str">
        <f>VLOOKUP(R346,'chart of accounts'!A:B,2,FALSE)</f>
        <v>Teacher Salaries - Supple/Other</v>
      </c>
    </row>
    <row r="347" spans="1:37" x14ac:dyDescent="0.25">
      <c r="A347" s="97">
        <v>2973068</v>
      </c>
      <c r="B347" s="97">
        <v>1479</v>
      </c>
      <c r="C347" s="97">
        <v>2023</v>
      </c>
      <c r="D347" s="97" t="s">
        <v>195</v>
      </c>
      <c r="E347" s="97">
        <v>2023</v>
      </c>
      <c r="F347" s="97" t="s">
        <v>94</v>
      </c>
      <c r="G347" s="97">
        <v>488</v>
      </c>
      <c r="H347" s="97">
        <v>488</v>
      </c>
      <c r="I347" s="97">
        <v>9600324783</v>
      </c>
      <c r="J347" s="97">
        <v>6</v>
      </c>
      <c r="K347" s="98">
        <v>44907</v>
      </c>
      <c r="L347" s="97" t="s">
        <v>196</v>
      </c>
      <c r="M347" s="102">
        <v>113.9</v>
      </c>
      <c r="N347" s="97">
        <v>201988</v>
      </c>
      <c r="O347" s="97" t="s">
        <v>197</v>
      </c>
      <c r="P347" s="97" t="s">
        <v>97</v>
      </c>
      <c r="Q347" s="97">
        <v>110000</v>
      </c>
      <c r="R347" s="97">
        <v>110004</v>
      </c>
      <c r="S347" s="97" t="s">
        <v>96</v>
      </c>
      <c r="T347" s="97">
        <v>1401401</v>
      </c>
      <c r="U347" s="97">
        <v>1401401</v>
      </c>
      <c r="V347" s="97" t="s">
        <v>199</v>
      </c>
      <c r="W347" s="97" t="s">
        <v>200</v>
      </c>
      <c r="X347" s="97">
        <v>110004</v>
      </c>
      <c r="Y347" s="97" t="s">
        <v>201</v>
      </c>
      <c r="Z347" s="97" t="s">
        <v>202</v>
      </c>
      <c r="AA347" s="98">
        <v>44902</v>
      </c>
      <c r="AB347" s="99">
        <v>0.46848379629629999</v>
      </c>
      <c r="AC347" s="97" t="s">
        <v>202</v>
      </c>
      <c r="AD347" s="97" t="s">
        <v>202</v>
      </c>
      <c r="AE347" s="97" t="s">
        <v>202</v>
      </c>
      <c r="AF347" s="97" t="s">
        <v>203</v>
      </c>
      <c r="AG347" s="97" t="s">
        <v>202</v>
      </c>
      <c r="AH347" s="97" t="s">
        <v>204</v>
      </c>
      <c r="AI347" t="str">
        <f t="shared" si="5"/>
        <v>1000</v>
      </c>
      <c r="AJ347" t="str">
        <f>VLOOKUP(U347,'BU041 3rd Qtr'!M215:N621,2,FALSE)</f>
        <v>FRIES EL</v>
      </c>
      <c r="AK347" t="str">
        <f>VLOOKUP(R347,'chart of accounts'!A:B,2,FALSE)</f>
        <v>Teacher Salaries - Supple/Other</v>
      </c>
    </row>
    <row r="348" spans="1:37" x14ac:dyDescent="0.25">
      <c r="A348" s="97">
        <v>2973113</v>
      </c>
      <c r="B348" s="97">
        <v>1137</v>
      </c>
      <c r="C348" s="97">
        <v>2023</v>
      </c>
      <c r="D348" s="97" t="s">
        <v>195</v>
      </c>
      <c r="E348" s="97">
        <v>2023</v>
      </c>
      <c r="F348" s="97" t="s">
        <v>94</v>
      </c>
      <c r="G348" s="97">
        <v>146</v>
      </c>
      <c r="H348" s="97">
        <v>146</v>
      </c>
      <c r="I348" s="97">
        <v>9600324863</v>
      </c>
      <c r="J348" s="97">
        <v>6</v>
      </c>
      <c r="K348" s="98">
        <v>44907</v>
      </c>
      <c r="L348" s="97" t="s">
        <v>196</v>
      </c>
      <c r="M348" s="102">
        <v>81.349999999999994</v>
      </c>
      <c r="N348" s="97">
        <v>201988</v>
      </c>
      <c r="O348" s="97" t="s">
        <v>197</v>
      </c>
      <c r="P348" s="97" t="s">
        <v>97</v>
      </c>
      <c r="Q348" s="97">
        <v>110000</v>
      </c>
      <c r="R348" s="97">
        <v>110004</v>
      </c>
      <c r="S348" s="97" t="s">
        <v>96</v>
      </c>
      <c r="T348" s="97">
        <v>1401401</v>
      </c>
      <c r="U348" s="97">
        <v>1401401</v>
      </c>
      <c r="V348" s="97" t="s">
        <v>199</v>
      </c>
      <c r="W348" s="97" t="s">
        <v>200</v>
      </c>
      <c r="X348" s="97">
        <v>110004</v>
      </c>
      <c r="Y348" s="97" t="s">
        <v>201</v>
      </c>
      <c r="Z348" s="97" t="s">
        <v>202</v>
      </c>
      <c r="AA348" s="98">
        <v>44902</v>
      </c>
      <c r="AB348" s="99">
        <v>0.47979166666667</v>
      </c>
      <c r="AC348" s="97" t="s">
        <v>202</v>
      </c>
      <c r="AD348" s="97" t="s">
        <v>202</v>
      </c>
      <c r="AE348" s="97" t="s">
        <v>202</v>
      </c>
      <c r="AF348" s="97" t="s">
        <v>203</v>
      </c>
      <c r="AG348" s="97" t="s">
        <v>202</v>
      </c>
      <c r="AH348" s="97" t="s">
        <v>204</v>
      </c>
      <c r="AI348" t="str">
        <f t="shared" si="5"/>
        <v>1000</v>
      </c>
      <c r="AJ348" t="str">
        <f>VLOOKUP(U348,'BU041 3rd Qtr'!M216:N621,2,FALSE)</f>
        <v>FRIES EL</v>
      </c>
      <c r="AK348" t="str">
        <f>VLOOKUP(R348,'chart of accounts'!A:B,2,FALSE)</f>
        <v>Teacher Salaries - Supple/Other</v>
      </c>
    </row>
    <row r="349" spans="1:37" x14ac:dyDescent="0.25">
      <c r="A349" s="97">
        <v>2973112</v>
      </c>
      <c r="B349" s="97">
        <v>3338</v>
      </c>
      <c r="C349" s="97">
        <v>2023</v>
      </c>
      <c r="D349" s="97" t="s">
        <v>195</v>
      </c>
      <c r="E349" s="97">
        <v>2023</v>
      </c>
      <c r="F349" s="97" t="s">
        <v>94</v>
      </c>
      <c r="G349" s="97">
        <v>365</v>
      </c>
      <c r="H349" s="97">
        <v>365</v>
      </c>
      <c r="I349" s="97">
        <v>9600324748</v>
      </c>
      <c r="J349" s="97">
        <v>6</v>
      </c>
      <c r="K349" s="98">
        <v>44907</v>
      </c>
      <c r="L349" s="97" t="s">
        <v>196</v>
      </c>
      <c r="M349" s="102">
        <v>64.95</v>
      </c>
      <c r="N349" s="97">
        <v>201988</v>
      </c>
      <c r="O349" s="97" t="s">
        <v>197</v>
      </c>
      <c r="P349" s="97" t="s">
        <v>97</v>
      </c>
      <c r="Q349" s="97">
        <v>130000</v>
      </c>
      <c r="R349" s="97">
        <v>130024</v>
      </c>
      <c r="S349" s="97" t="s">
        <v>146</v>
      </c>
      <c r="T349" s="97">
        <v>1465801</v>
      </c>
      <c r="U349" s="97">
        <v>1465801</v>
      </c>
      <c r="V349" s="97" t="s">
        <v>199</v>
      </c>
      <c r="W349" s="97" t="s">
        <v>200</v>
      </c>
      <c r="X349" s="97">
        <v>130024</v>
      </c>
      <c r="Y349" s="97" t="s">
        <v>201</v>
      </c>
      <c r="Z349" s="97" t="s">
        <v>202</v>
      </c>
      <c r="AA349" s="98">
        <v>44902</v>
      </c>
      <c r="AB349" s="99">
        <v>0.46232638888888999</v>
      </c>
      <c r="AC349" s="97" t="s">
        <v>202</v>
      </c>
      <c r="AD349" s="97" t="s">
        <v>202</v>
      </c>
      <c r="AE349" s="97" t="s">
        <v>202</v>
      </c>
      <c r="AF349" s="97" t="s">
        <v>203</v>
      </c>
      <c r="AG349" s="97" t="s">
        <v>202</v>
      </c>
      <c r="AH349" s="97" t="s">
        <v>204</v>
      </c>
      <c r="AI349" t="str">
        <f t="shared" si="5"/>
        <v>1000</v>
      </c>
      <c r="AJ349" t="str">
        <f>VLOOKUP(U349,'BU041 3rd Qtr'!M217:N621,2,FALSE)</f>
        <v>YES ACADEMY</v>
      </c>
      <c r="AK349" t="str">
        <f>VLOOKUP(R349,'chart of accounts'!A:B,2,FALSE)</f>
        <v>Supervisor Salaries-Supple/Oth</v>
      </c>
    </row>
    <row r="350" spans="1:37" x14ac:dyDescent="0.25">
      <c r="A350" s="97">
        <v>2973112</v>
      </c>
      <c r="B350" s="97">
        <v>3320</v>
      </c>
      <c r="C350" s="97">
        <v>2023</v>
      </c>
      <c r="D350" s="97" t="s">
        <v>195</v>
      </c>
      <c r="E350" s="97">
        <v>2023</v>
      </c>
      <c r="F350" s="97" t="s">
        <v>94</v>
      </c>
      <c r="G350" s="97">
        <v>347</v>
      </c>
      <c r="H350" s="97">
        <v>347</v>
      </c>
      <c r="I350" s="97">
        <v>9600324748</v>
      </c>
      <c r="J350" s="97">
        <v>6</v>
      </c>
      <c r="K350" s="98">
        <v>44907</v>
      </c>
      <c r="L350" s="97" t="s">
        <v>196</v>
      </c>
      <c r="M350" s="102">
        <v>-64.94</v>
      </c>
      <c r="N350" s="97">
        <v>201988</v>
      </c>
      <c r="O350" s="97" t="s">
        <v>197</v>
      </c>
      <c r="P350" s="97" t="s">
        <v>97</v>
      </c>
      <c r="Q350" s="97">
        <v>130000</v>
      </c>
      <c r="R350" s="97">
        <v>130024</v>
      </c>
      <c r="S350" s="97" t="s">
        <v>175</v>
      </c>
      <c r="T350" s="97">
        <v>1465801</v>
      </c>
      <c r="U350" s="97">
        <v>1465801</v>
      </c>
      <c r="V350" s="97" t="s">
        <v>199</v>
      </c>
      <c r="W350" s="97" t="s">
        <v>200</v>
      </c>
      <c r="X350" s="97">
        <v>130024</v>
      </c>
      <c r="Y350" s="97" t="s">
        <v>201</v>
      </c>
      <c r="Z350" s="97" t="s">
        <v>202</v>
      </c>
      <c r="AA350" s="98">
        <v>44902</v>
      </c>
      <c r="AB350" s="99">
        <v>0.46232638888888999</v>
      </c>
      <c r="AC350" s="97" t="s">
        <v>202</v>
      </c>
      <c r="AD350" s="97" t="s">
        <v>202</v>
      </c>
      <c r="AE350" s="97" t="s">
        <v>202</v>
      </c>
      <c r="AF350" s="97" t="s">
        <v>203</v>
      </c>
      <c r="AG350" s="97" t="s">
        <v>202</v>
      </c>
      <c r="AH350" s="97" t="s">
        <v>204</v>
      </c>
      <c r="AI350" t="str">
        <f t="shared" si="5"/>
        <v>1000</v>
      </c>
      <c r="AJ350" t="str">
        <f>VLOOKUP(U350,'BU041 3rd Qtr'!M218:N621,2,FALSE)</f>
        <v>YES ACADEMY</v>
      </c>
      <c r="AK350" t="str">
        <f>VLOOKUP(R350,'chart of accounts'!A:B,2,FALSE)</f>
        <v>Supervisor Salaries-Supple/Oth</v>
      </c>
    </row>
    <row r="351" spans="1:37" x14ac:dyDescent="0.25">
      <c r="A351" s="97">
        <v>2973041</v>
      </c>
      <c r="B351" s="97">
        <v>383</v>
      </c>
      <c r="C351" s="97">
        <v>2023</v>
      </c>
      <c r="D351" s="97" t="s">
        <v>195</v>
      </c>
      <c r="E351" s="97">
        <v>2023</v>
      </c>
      <c r="F351" s="97" t="s">
        <v>94</v>
      </c>
      <c r="G351" s="97">
        <v>383</v>
      </c>
      <c r="H351" s="97">
        <v>383</v>
      </c>
      <c r="I351" s="97">
        <v>9600324764</v>
      </c>
      <c r="J351" s="97">
        <v>6</v>
      </c>
      <c r="K351" s="98">
        <v>44907</v>
      </c>
      <c r="L351" s="97" t="s">
        <v>196</v>
      </c>
      <c r="M351" s="102">
        <v>36.020000000000003</v>
      </c>
      <c r="N351" s="97">
        <v>201988</v>
      </c>
      <c r="O351" s="97" t="s">
        <v>197</v>
      </c>
      <c r="P351" s="97" t="s">
        <v>97</v>
      </c>
      <c r="Q351" s="97">
        <v>310000</v>
      </c>
      <c r="R351" s="97">
        <v>310101</v>
      </c>
      <c r="S351" s="97" t="s">
        <v>96</v>
      </c>
      <c r="T351" s="97">
        <v>1401401</v>
      </c>
      <c r="U351" s="97">
        <v>1401401</v>
      </c>
      <c r="V351" s="97" t="s">
        <v>199</v>
      </c>
      <c r="W351" s="97" t="s">
        <v>200</v>
      </c>
      <c r="X351" s="97">
        <v>310101</v>
      </c>
      <c r="Y351" s="97" t="s">
        <v>201</v>
      </c>
      <c r="Z351" s="97" t="s">
        <v>202</v>
      </c>
      <c r="AA351" s="98">
        <v>44902</v>
      </c>
      <c r="AB351" s="99">
        <v>0.46768518518518998</v>
      </c>
      <c r="AC351" s="97" t="s">
        <v>202</v>
      </c>
      <c r="AD351" s="97" t="s">
        <v>202</v>
      </c>
      <c r="AE351" s="97" t="s">
        <v>202</v>
      </c>
      <c r="AF351" s="97" t="s">
        <v>203</v>
      </c>
      <c r="AG351" s="97" t="s">
        <v>202</v>
      </c>
      <c r="AH351" s="97" t="s">
        <v>204</v>
      </c>
      <c r="AI351" t="str">
        <f t="shared" si="5"/>
        <v>3000</v>
      </c>
      <c r="AJ351" t="str">
        <f>VLOOKUP(U351,'BU041 3rd Qtr'!M219:N621,2,FALSE)</f>
        <v>FRIES EL</v>
      </c>
      <c r="AK351" t="str">
        <f>VLOOKUP(R351,'chart of accounts'!A:B,2,FALSE)</f>
        <v>STRS - Certificated</v>
      </c>
    </row>
    <row r="352" spans="1:37" x14ac:dyDescent="0.25">
      <c r="A352" s="97">
        <v>2973059</v>
      </c>
      <c r="B352" s="97">
        <v>642</v>
      </c>
      <c r="C352" s="97">
        <v>2023</v>
      </c>
      <c r="D352" s="97" t="s">
        <v>195</v>
      </c>
      <c r="E352" s="97">
        <v>2023</v>
      </c>
      <c r="F352" s="97" t="s">
        <v>94</v>
      </c>
      <c r="G352" s="97">
        <v>642</v>
      </c>
      <c r="H352" s="97">
        <v>642</v>
      </c>
      <c r="I352" s="97">
        <v>9600324787</v>
      </c>
      <c r="J352" s="97">
        <v>6</v>
      </c>
      <c r="K352" s="98">
        <v>44907</v>
      </c>
      <c r="L352" s="97" t="s">
        <v>196</v>
      </c>
      <c r="M352" s="102">
        <v>22.47</v>
      </c>
      <c r="N352" s="97">
        <v>201988</v>
      </c>
      <c r="O352" s="97" t="s">
        <v>197</v>
      </c>
      <c r="P352" s="97" t="s">
        <v>97</v>
      </c>
      <c r="Q352" s="97">
        <v>310000</v>
      </c>
      <c r="R352" s="97">
        <v>310101</v>
      </c>
      <c r="S352" s="97" t="s">
        <v>96</v>
      </c>
      <c r="T352" s="97">
        <v>1401401</v>
      </c>
      <c r="U352" s="97">
        <v>1401401</v>
      </c>
      <c r="V352" s="97" t="s">
        <v>199</v>
      </c>
      <c r="W352" s="97" t="s">
        <v>200</v>
      </c>
      <c r="X352" s="97">
        <v>310101</v>
      </c>
      <c r="Y352" s="97" t="s">
        <v>201</v>
      </c>
      <c r="Z352" s="97" t="s">
        <v>202</v>
      </c>
      <c r="AA352" s="98">
        <v>44902</v>
      </c>
      <c r="AB352" s="99">
        <v>0.46895833333332998</v>
      </c>
      <c r="AC352" s="97" t="s">
        <v>202</v>
      </c>
      <c r="AD352" s="97" t="s">
        <v>202</v>
      </c>
      <c r="AE352" s="97" t="s">
        <v>202</v>
      </c>
      <c r="AF352" s="97" t="s">
        <v>203</v>
      </c>
      <c r="AG352" s="97" t="s">
        <v>202</v>
      </c>
      <c r="AH352" s="97" t="s">
        <v>204</v>
      </c>
      <c r="AI352" t="str">
        <f t="shared" si="5"/>
        <v>3000</v>
      </c>
      <c r="AJ352" t="str">
        <f>VLOOKUP(U352,'BU041 3rd Qtr'!M220:N621,2,FALSE)</f>
        <v>FRIES EL</v>
      </c>
      <c r="AK352" t="str">
        <f>VLOOKUP(R352,'chart of accounts'!A:B,2,FALSE)</f>
        <v>STRS - Certificated</v>
      </c>
    </row>
    <row r="353" spans="1:37" x14ac:dyDescent="0.25">
      <c r="A353" s="97">
        <v>2973068</v>
      </c>
      <c r="B353" s="97">
        <v>1430</v>
      </c>
      <c r="C353" s="97">
        <v>2023</v>
      </c>
      <c r="D353" s="97" t="s">
        <v>195</v>
      </c>
      <c r="E353" s="97">
        <v>2023</v>
      </c>
      <c r="F353" s="97" t="s">
        <v>94</v>
      </c>
      <c r="G353" s="97">
        <v>439</v>
      </c>
      <c r="H353" s="97">
        <v>439</v>
      </c>
      <c r="I353" s="97">
        <v>9600324783</v>
      </c>
      <c r="J353" s="97">
        <v>6</v>
      </c>
      <c r="K353" s="98">
        <v>44907</v>
      </c>
      <c r="L353" s="97" t="s">
        <v>196</v>
      </c>
      <c r="M353" s="102">
        <v>21.75</v>
      </c>
      <c r="N353" s="97">
        <v>201988</v>
      </c>
      <c r="O353" s="97" t="s">
        <v>197</v>
      </c>
      <c r="P353" s="97" t="s">
        <v>97</v>
      </c>
      <c r="Q353" s="97">
        <v>310000</v>
      </c>
      <c r="R353" s="97">
        <v>310101</v>
      </c>
      <c r="S353" s="97" t="s">
        <v>96</v>
      </c>
      <c r="T353" s="97">
        <v>1401401</v>
      </c>
      <c r="U353" s="97">
        <v>1401401</v>
      </c>
      <c r="V353" s="97" t="s">
        <v>199</v>
      </c>
      <c r="W353" s="97" t="s">
        <v>200</v>
      </c>
      <c r="X353" s="97">
        <v>310101</v>
      </c>
      <c r="Y353" s="97" t="s">
        <v>201</v>
      </c>
      <c r="Z353" s="97" t="s">
        <v>202</v>
      </c>
      <c r="AA353" s="98">
        <v>44902</v>
      </c>
      <c r="AB353" s="99">
        <v>0.46848379629629999</v>
      </c>
      <c r="AC353" s="97" t="s">
        <v>202</v>
      </c>
      <c r="AD353" s="97" t="s">
        <v>202</v>
      </c>
      <c r="AE353" s="97" t="s">
        <v>202</v>
      </c>
      <c r="AF353" s="97" t="s">
        <v>203</v>
      </c>
      <c r="AG353" s="97" t="s">
        <v>202</v>
      </c>
      <c r="AH353" s="97" t="s">
        <v>204</v>
      </c>
      <c r="AI353" t="str">
        <f t="shared" si="5"/>
        <v>3000</v>
      </c>
      <c r="AJ353" t="str">
        <f>VLOOKUP(U353,'BU041 3rd Qtr'!M221:N621,2,FALSE)</f>
        <v>FRIES EL</v>
      </c>
      <c r="AK353" t="str">
        <f>VLOOKUP(R353,'chart of accounts'!A:B,2,FALSE)</f>
        <v>STRS - Certificated</v>
      </c>
    </row>
    <row r="354" spans="1:37" x14ac:dyDescent="0.25">
      <c r="A354" s="97">
        <v>2973112</v>
      </c>
      <c r="B354" s="97">
        <v>3332</v>
      </c>
      <c r="C354" s="97">
        <v>2023</v>
      </c>
      <c r="D354" s="97" t="s">
        <v>195</v>
      </c>
      <c r="E354" s="97">
        <v>2023</v>
      </c>
      <c r="F354" s="97" t="s">
        <v>94</v>
      </c>
      <c r="G354" s="97">
        <v>359</v>
      </c>
      <c r="H354" s="97">
        <v>359</v>
      </c>
      <c r="I354" s="97">
        <v>9600324748</v>
      </c>
      <c r="J354" s="97">
        <v>6</v>
      </c>
      <c r="K354" s="98">
        <v>44907</v>
      </c>
      <c r="L354" s="97" t="s">
        <v>196</v>
      </c>
      <c r="M354" s="102">
        <v>12.41</v>
      </c>
      <c r="N354" s="97">
        <v>201988</v>
      </c>
      <c r="O354" s="97" t="s">
        <v>197</v>
      </c>
      <c r="P354" s="97" t="s">
        <v>97</v>
      </c>
      <c r="Q354" s="97">
        <v>310000</v>
      </c>
      <c r="R354" s="97">
        <v>310101</v>
      </c>
      <c r="S354" s="97" t="s">
        <v>146</v>
      </c>
      <c r="T354" s="97">
        <v>1465801</v>
      </c>
      <c r="U354" s="97">
        <v>1465801</v>
      </c>
      <c r="V354" s="97" t="s">
        <v>199</v>
      </c>
      <c r="W354" s="97" t="s">
        <v>200</v>
      </c>
      <c r="X354" s="97">
        <v>310101</v>
      </c>
      <c r="Y354" s="97" t="s">
        <v>201</v>
      </c>
      <c r="Z354" s="97" t="s">
        <v>202</v>
      </c>
      <c r="AA354" s="98">
        <v>44902</v>
      </c>
      <c r="AB354" s="99">
        <v>0.46232638888888999</v>
      </c>
      <c r="AC354" s="97" t="s">
        <v>202</v>
      </c>
      <c r="AD354" s="97" t="s">
        <v>202</v>
      </c>
      <c r="AE354" s="97" t="s">
        <v>202</v>
      </c>
      <c r="AF354" s="97" t="s">
        <v>203</v>
      </c>
      <c r="AG354" s="97" t="s">
        <v>202</v>
      </c>
      <c r="AH354" s="97" t="s">
        <v>204</v>
      </c>
      <c r="AI354" t="str">
        <f t="shared" si="5"/>
        <v>3000</v>
      </c>
      <c r="AJ354" t="str">
        <f>VLOOKUP(U354,'BU041 3rd Qtr'!M222:N621,2,FALSE)</f>
        <v>YES ACADEMY</v>
      </c>
      <c r="AK354" t="str">
        <f>VLOOKUP(R354,'chart of accounts'!A:B,2,FALSE)</f>
        <v>STRS - Certificated</v>
      </c>
    </row>
    <row r="355" spans="1:37" x14ac:dyDescent="0.25">
      <c r="A355" s="97">
        <v>2973112</v>
      </c>
      <c r="B355" s="97">
        <v>3325</v>
      </c>
      <c r="C355" s="97">
        <v>2023</v>
      </c>
      <c r="D355" s="97" t="s">
        <v>195</v>
      </c>
      <c r="E355" s="97">
        <v>2023</v>
      </c>
      <c r="F355" s="97" t="s">
        <v>94</v>
      </c>
      <c r="G355" s="97">
        <v>352</v>
      </c>
      <c r="H355" s="97">
        <v>352</v>
      </c>
      <c r="I355" s="97">
        <v>9600324748</v>
      </c>
      <c r="J355" s="97">
        <v>6</v>
      </c>
      <c r="K355" s="98">
        <v>44907</v>
      </c>
      <c r="L355" s="97" t="s">
        <v>196</v>
      </c>
      <c r="M355" s="102">
        <v>-12.4</v>
      </c>
      <c r="N355" s="97">
        <v>201988</v>
      </c>
      <c r="O355" s="97" t="s">
        <v>197</v>
      </c>
      <c r="P355" s="97" t="s">
        <v>97</v>
      </c>
      <c r="Q355" s="97">
        <v>310000</v>
      </c>
      <c r="R355" s="97">
        <v>310101</v>
      </c>
      <c r="S355" s="97" t="s">
        <v>175</v>
      </c>
      <c r="T355" s="97">
        <v>1465801</v>
      </c>
      <c r="U355" s="97">
        <v>1465801</v>
      </c>
      <c r="V355" s="97" t="s">
        <v>199</v>
      </c>
      <c r="W355" s="97" t="s">
        <v>200</v>
      </c>
      <c r="X355" s="97">
        <v>310101</v>
      </c>
      <c r="Y355" s="97" t="s">
        <v>201</v>
      </c>
      <c r="Z355" s="97" t="s">
        <v>202</v>
      </c>
      <c r="AA355" s="98">
        <v>44902</v>
      </c>
      <c r="AB355" s="99">
        <v>0.46232638888888999</v>
      </c>
      <c r="AC355" s="97" t="s">
        <v>202</v>
      </c>
      <c r="AD355" s="97" t="s">
        <v>202</v>
      </c>
      <c r="AE355" s="97" t="s">
        <v>202</v>
      </c>
      <c r="AF355" s="97" t="s">
        <v>203</v>
      </c>
      <c r="AG355" s="97" t="s">
        <v>202</v>
      </c>
      <c r="AH355" s="97" t="s">
        <v>204</v>
      </c>
      <c r="AI355" t="str">
        <f t="shared" si="5"/>
        <v>3000</v>
      </c>
      <c r="AJ355" t="str">
        <f>VLOOKUP(U355,'BU041 3rd Qtr'!M223:N621,2,FALSE)</f>
        <v>YES ACADEMY</v>
      </c>
      <c r="AK355" t="str">
        <f>VLOOKUP(R355,'chart of accounts'!A:B,2,FALSE)</f>
        <v>STRS - Certificated</v>
      </c>
    </row>
    <row r="356" spans="1:37" x14ac:dyDescent="0.25">
      <c r="A356" s="97">
        <v>2973113</v>
      </c>
      <c r="B356" s="97">
        <v>1140</v>
      </c>
      <c r="C356" s="97">
        <v>2023</v>
      </c>
      <c r="D356" s="97" t="s">
        <v>195</v>
      </c>
      <c r="E356" s="97">
        <v>2023</v>
      </c>
      <c r="F356" s="97" t="s">
        <v>94</v>
      </c>
      <c r="G356" s="97">
        <v>149</v>
      </c>
      <c r="H356" s="97">
        <v>149</v>
      </c>
      <c r="I356" s="97">
        <v>9600324863</v>
      </c>
      <c r="J356" s="97">
        <v>6</v>
      </c>
      <c r="K356" s="98">
        <v>44907</v>
      </c>
      <c r="L356" s="97" t="s">
        <v>196</v>
      </c>
      <c r="M356" s="102">
        <v>15.54</v>
      </c>
      <c r="N356" s="97">
        <v>201988</v>
      </c>
      <c r="O356" s="97" t="s">
        <v>197</v>
      </c>
      <c r="P356" s="97" t="s">
        <v>97</v>
      </c>
      <c r="Q356" s="97">
        <v>310000</v>
      </c>
      <c r="R356" s="97">
        <v>310101</v>
      </c>
      <c r="S356" s="97" t="s">
        <v>96</v>
      </c>
      <c r="T356" s="97">
        <v>1401401</v>
      </c>
      <c r="U356" s="97">
        <v>1401401</v>
      </c>
      <c r="V356" s="97" t="s">
        <v>199</v>
      </c>
      <c r="W356" s="97" t="s">
        <v>200</v>
      </c>
      <c r="X356" s="97">
        <v>310101</v>
      </c>
      <c r="Y356" s="97" t="s">
        <v>201</v>
      </c>
      <c r="Z356" s="97" t="s">
        <v>202</v>
      </c>
      <c r="AA356" s="98">
        <v>44902</v>
      </c>
      <c r="AB356" s="99">
        <v>0.47979166666667</v>
      </c>
      <c r="AC356" s="97" t="s">
        <v>202</v>
      </c>
      <c r="AD356" s="97" t="s">
        <v>202</v>
      </c>
      <c r="AE356" s="97" t="s">
        <v>202</v>
      </c>
      <c r="AF356" s="97" t="s">
        <v>203</v>
      </c>
      <c r="AG356" s="97" t="s">
        <v>202</v>
      </c>
      <c r="AH356" s="97" t="s">
        <v>204</v>
      </c>
      <c r="AI356" t="str">
        <f t="shared" si="5"/>
        <v>3000</v>
      </c>
      <c r="AJ356" t="str">
        <f>VLOOKUP(U356,'BU041 3rd Qtr'!M224:N621,2,FALSE)</f>
        <v>FRIES EL</v>
      </c>
      <c r="AK356" t="str">
        <f>VLOOKUP(R356,'chart of accounts'!A:B,2,FALSE)</f>
        <v>STRS - Certificated</v>
      </c>
    </row>
    <row r="357" spans="1:37" x14ac:dyDescent="0.25">
      <c r="A357" s="97">
        <v>2973041</v>
      </c>
      <c r="B357" s="97">
        <v>395</v>
      </c>
      <c r="C357" s="97">
        <v>2023</v>
      </c>
      <c r="D357" s="97" t="s">
        <v>195</v>
      </c>
      <c r="E357" s="97">
        <v>2023</v>
      </c>
      <c r="F357" s="97" t="s">
        <v>94</v>
      </c>
      <c r="G357" s="97">
        <v>395</v>
      </c>
      <c r="H357" s="97">
        <v>395</v>
      </c>
      <c r="I357" s="97">
        <v>9600324764</v>
      </c>
      <c r="J357" s="97">
        <v>6</v>
      </c>
      <c r="K357" s="98">
        <v>44907</v>
      </c>
      <c r="L357" s="97" t="s">
        <v>196</v>
      </c>
      <c r="M357" s="102">
        <v>2.39</v>
      </c>
      <c r="N357" s="97">
        <v>201988</v>
      </c>
      <c r="O357" s="97" t="s">
        <v>197</v>
      </c>
      <c r="P357" s="97" t="s">
        <v>97</v>
      </c>
      <c r="Q357" s="97">
        <v>330000</v>
      </c>
      <c r="R357" s="97">
        <v>330102</v>
      </c>
      <c r="S357" s="97" t="s">
        <v>96</v>
      </c>
      <c r="T357" s="97">
        <v>1401401</v>
      </c>
      <c r="U357" s="97">
        <v>1401401</v>
      </c>
      <c r="V357" s="97" t="s">
        <v>199</v>
      </c>
      <c r="W357" s="97" t="s">
        <v>200</v>
      </c>
      <c r="X357" s="97">
        <v>330102</v>
      </c>
      <c r="Y357" s="97" t="s">
        <v>201</v>
      </c>
      <c r="Z357" s="97" t="s">
        <v>202</v>
      </c>
      <c r="AA357" s="98">
        <v>44902</v>
      </c>
      <c r="AB357" s="99">
        <v>0.46768518518518998</v>
      </c>
      <c r="AC357" s="97" t="s">
        <v>202</v>
      </c>
      <c r="AD357" s="97" t="s">
        <v>202</v>
      </c>
      <c r="AE357" s="97" t="s">
        <v>202</v>
      </c>
      <c r="AF357" s="97" t="s">
        <v>203</v>
      </c>
      <c r="AG357" s="97" t="s">
        <v>202</v>
      </c>
      <c r="AH357" s="97" t="s">
        <v>204</v>
      </c>
      <c r="AI357" t="str">
        <f t="shared" si="5"/>
        <v>3000</v>
      </c>
      <c r="AJ357" t="str">
        <f>VLOOKUP(U357,'BU041 3rd Qtr'!M225:N621,2,FALSE)</f>
        <v>FRIES EL</v>
      </c>
      <c r="AK357" t="str">
        <f>VLOOKUP(R357,'chart of accounts'!A:B,2,FALSE)</f>
        <v>Medicare - Certificated</v>
      </c>
    </row>
    <row r="358" spans="1:37" x14ac:dyDescent="0.25">
      <c r="A358" s="97">
        <v>2973059</v>
      </c>
      <c r="B358" s="97">
        <v>643</v>
      </c>
      <c r="C358" s="97">
        <v>2023</v>
      </c>
      <c r="D358" s="97" t="s">
        <v>195</v>
      </c>
      <c r="E358" s="97">
        <v>2023</v>
      </c>
      <c r="F358" s="97" t="s">
        <v>94</v>
      </c>
      <c r="G358" s="97">
        <v>643</v>
      </c>
      <c r="H358" s="97">
        <v>643</v>
      </c>
      <c r="I358" s="97">
        <v>9600324787</v>
      </c>
      <c r="J358" s="97">
        <v>6</v>
      </c>
      <c r="K358" s="98">
        <v>44907</v>
      </c>
      <c r="L358" s="97" t="s">
        <v>196</v>
      </c>
      <c r="M358" s="102">
        <v>2.38</v>
      </c>
      <c r="N358" s="97">
        <v>201988</v>
      </c>
      <c r="O358" s="97" t="s">
        <v>197</v>
      </c>
      <c r="P358" s="97" t="s">
        <v>97</v>
      </c>
      <c r="Q358" s="97">
        <v>330000</v>
      </c>
      <c r="R358" s="97">
        <v>330102</v>
      </c>
      <c r="S358" s="97" t="s">
        <v>96</v>
      </c>
      <c r="T358" s="97">
        <v>1401401</v>
      </c>
      <c r="U358" s="97">
        <v>1401401</v>
      </c>
      <c r="V358" s="97" t="s">
        <v>199</v>
      </c>
      <c r="W358" s="97" t="s">
        <v>200</v>
      </c>
      <c r="X358" s="97">
        <v>330102</v>
      </c>
      <c r="Y358" s="97" t="s">
        <v>201</v>
      </c>
      <c r="Z358" s="97" t="s">
        <v>202</v>
      </c>
      <c r="AA358" s="98">
        <v>44902</v>
      </c>
      <c r="AB358" s="99">
        <v>0.46895833333332998</v>
      </c>
      <c r="AC358" s="97" t="s">
        <v>202</v>
      </c>
      <c r="AD358" s="97" t="s">
        <v>202</v>
      </c>
      <c r="AE358" s="97" t="s">
        <v>202</v>
      </c>
      <c r="AF358" s="97" t="s">
        <v>203</v>
      </c>
      <c r="AG358" s="97" t="s">
        <v>202</v>
      </c>
      <c r="AH358" s="97" t="s">
        <v>204</v>
      </c>
      <c r="AI358" t="str">
        <f t="shared" si="5"/>
        <v>3000</v>
      </c>
      <c r="AJ358" t="str">
        <f>VLOOKUP(U358,'BU041 3rd Qtr'!M226:N621,2,FALSE)</f>
        <v>FRIES EL</v>
      </c>
      <c r="AK358" t="str">
        <f>VLOOKUP(R358,'chart of accounts'!A:B,2,FALSE)</f>
        <v>Medicare - Certificated</v>
      </c>
    </row>
    <row r="359" spans="1:37" x14ac:dyDescent="0.25">
      <c r="A359" s="97">
        <v>2973068</v>
      </c>
      <c r="B359" s="97">
        <v>1438</v>
      </c>
      <c r="C359" s="97">
        <v>2023</v>
      </c>
      <c r="D359" s="97" t="s">
        <v>195</v>
      </c>
      <c r="E359" s="97">
        <v>2023</v>
      </c>
      <c r="F359" s="97" t="s">
        <v>94</v>
      </c>
      <c r="G359" s="97">
        <v>447</v>
      </c>
      <c r="H359" s="97">
        <v>447</v>
      </c>
      <c r="I359" s="97">
        <v>9600324783</v>
      </c>
      <c r="J359" s="97">
        <v>6</v>
      </c>
      <c r="K359" s="98">
        <v>44907</v>
      </c>
      <c r="L359" s="97" t="s">
        <v>196</v>
      </c>
      <c r="M359" s="102">
        <v>1.46</v>
      </c>
      <c r="N359" s="97">
        <v>201988</v>
      </c>
      <c r="O359" s="97" t="s">
        <v>197</v>
      </c>
      <c r="P359" s="97" t="s">
        <v>97</v>
      </c>
      <c r="Q359" s="97">
        <v>330000</v>
      </c>
      <c r="R359" s="97">
        <v>330102</v>
      </c>
      <c r="S359" s="97" t="s">
        <v>96</v>
      </c>
      <c r="T359" s="97">
        <v>1401401</v>
      </c>
      <c r="U359" s="97">
        <v>1401401</v>
      </c>
      <c r="V359" s="97" t="s">
        <v>199</v>
      </c>
      <c r="W359" s="97" t="s">
        <v>200</v>
      </c>
      <c r="X359" s="97">
        <v>330102</v>
      </c>
      <c r="Y359" s="97" t="s">
        <v>201</v>
      </c>
      <c r="Z359" s="97" t="s">
        <v>202</v>
      </c>
      <c r="AA359" s="98">
        <v>44902</v>
      </c>
      <c r="AB359" s="99">
        <v>0.46848379629629999</v>
      </c>
      <c r="AC359" s="97" t="s">
        <v>202</v>
      </c>
      <c r="AD359" s="97" t="s">
        <v>202</v>
      </c>
      <c r="AE359" s="97" t="s">
        <v>202</v>
      </c>
      <c r="AF359" s="97" t="s">
        <v>203</v>
      </c>
      <c r="AG359" s="97" t="s">
        <v>202</v>
      </c>
      <c r="AH359" s="97" t="s">
        <v>204</v>
      </c>
      <c r="AI359" t="str">
        <f t="shared" si="5"/>
        <v>3000</v>
      </c>
      <c r="AJ359" t="str">
        <f>VLOOKUP(U359,'BU041 3rd Qtr'!M227:N621,2,FALSE)</f>
        <v>FRIES EL</v>
      </c>
      <c r="AK359" t="str">
        <f>VLOOKUP(R359,'chart of accounts'!A:B,2,FALSE)</f>
        <v>Medicare - Certificated</v>
      </c>
    </row>
    <row r="360" spans="1:37" x14ac:dyDescent="0.25">
      <c r="A360" s="97">
        <v>2973112</v>
      </c>
      <c r="B360" s="97">
        <v>1755</v>
      </c>
      <c r="C360" s="97">
        <v>2023</v>
      </c>
      <c r="D360" s="97" t="s">
        <v>195</v>
      </c>
      <c r="E360" s="97">
        <v>2023</v>
      </c>
      <c r="F360" s="97" t="s">
        <v>94</v>
      </c>
      <c r="G360" s="97">
        <v>764</v>
      </c>
      <c r="H360" s="97">
        <v>764</v>
      </c>
      <c r="I360" s="97">
        <v>9600324746</v>
      </c>
      <c r="J360" s="97">
        <v>6</v>
      </c>
      <c r="K360" s="98">
        <v>44907</v>
      </c>
      <c r="L360" s="97" t="s">
        <v>196</v>
      </c>
      <c r="M360" s="102">
        <v>-0.02</v>
      </c>
      <c r="N360" s="97">
        <v>201988</v>
      </c>
      <c r="O360" s="97" t="s">
        <v>197</v>
      </c>
      <c r="P360" s="97" t="s">
        <v>97</v>
      </c>
      <c r="Q360" s="97">
        <v>330000</v>
      </c>
      <c r="R360" s="97">
        <v>330102</v>
      </c>
      <c r="S360" s="97" t="s">
        <v>96</v>
      </c>
      <c r="T360" s="97">
        <v>1465801</v>
      </c>
      <c r="U360" s="97">
        <v>1465801</v>
      </c>
      <c r="V360" s="97" t="s">
        <v>199</v>
      </c>
      <c r="W360" s="97" t="s">
        <v>200</v>
      </c>
      <c r="X360" s="97">
        <v>330102</v>
      </c>
      <c r="Y360" s="97" t="s">
        <v>201</v>
      </c>
      <c r="Z360" s="97" t="s">
        <v>202</v>
      </c>
      <c r="AA360" s="98">
        <v>44902</v>
      </c>
      <c r="AB360" s="99">
        <v>0.46232638888888999</v>
      </c>
      <c r="AC360" s="97" t="s">
        <v>202</v>
      </c>
      <c r="AD360" s="97" t="s">
        <v>202</v>
      </c>
      <c r="AE360" s="97" t="s">
        <v>202</v>
      </c>
      <c r="AF360" s="97" t="s">
        <v>203</v>
      </c>
      <c r="AG360" s="97" t="s">
        <v>202</v>
      </c>
      <c r="AH360" s="97" t="s">
        <v>204</v>
      </c>
      <c r="AI360" t="str">
        <f t="shared" si="5"/>
        <v>3000</v>
      </c>
      <c r="AJ360" t="str">
        <f>VLOOKUP(U360,'BU041 3rd Qtr'!M228:N621,2,FALSE)</f>
        <v>YES ACADEMY</v>
      </c>
      <c r="AK360" t="str">
        <f>VLOOKUP(R360,'chart of accounts'!A:B,2,FALSE)</f>
        <v>Medicare - Certificated</v>
      </c>
    </row>
    <row r="361" spans="1:37" x14ac:dyDescent="0.25">
      <c r="A361" s="97">
        <v>2973112</v>
      </c>
      <c r="B361" s="97">
        <v>3327</v>
      </c>
      <c r="C361" s="97">
        <v>2023</v>
      </c>
      <c r="D361" s="97" t="s">
        <v>195</v>
      </c>
      <c r="E361" s="97">
        <v>2023</v>
      </c>
      <c r="F361" s="97" t="s">
        <v>94</v>
      </c>
      <c r="G361" s="97">
        <v>354</v>
      </c>
      <c r="H361" s="97">
        <v>354</v>
      </c>
      <c r="I361" s="97">
        <v>9600324748</v>
      </c>
      <c r="J361" s="97">
        <v>6</v>
      </c>
      <c r="K361" s="98">
        <v>44907</v>
      </c>
      <c r="L361" s="97" t="s">
        <v>196</v>
      </c>
      <c r="M361" s="102">
        <v>-0.74</v>
      </c>
      <c r="N361" s="97">
        <v>201988</v>
      </c>
      <c r="O361" s="97" t="s">
        <v>197</v>
      </c>
      <c r="P361" s="97" t="s">
        <v>97</v>
      </c>
      <c r="Q361" s="97">
        <v>330000</v>
      </c>
      <c r="R361" s="97">
        <v>330102</v>
      </c>
      <c r="S361" s="97" t="s">
        <v>175</v>
      </c>
      <c r="T361" s="97">
        <v>1465801</v>
      </c>
      <c r="U361" s="97">
        <v>1465801</v>
      </c>
      <c r="V361" s="97" t="s">
        <v>199</v>
      </c>
      <c r="W361" s="97" t="s">
        <v>200</v>
      </c>
      <c r="X361" s="97">
        <v>330102</v>
      </c>
      <c r="Y361" s="97" t="s">
        <v>201</v>
      </c>
      <c r="Z361" s="97" t="s">
        <v>202</v>
      </c>
      <c r="AA361" s="98">
        <v>44902</v>
      </c>
      <c r="AB361" s="99">
        <v>0.46232638888888999</v>
      </c>
      <c r="AC361" s="97" t="s">
        <v>202</v>
      </c>
      <c r="AD361" s="97" t="s">
        <v>202</v>
      </c>
      <c r="AE361" s="97" t="s">
        <v>202</v>
      </c>
      <c r="AF361" s="97" t="s">
        <v>203</v>
      </c>
      <c r="AG361" s="97" t="s">
        <v>202</v>
      </c>
      <c r="AH361" s="97" t="s">
        <v>204</v>
      </c>
      <c r="AI361" t="str">
        <f t="shared" si="5"/>
        <v>3000</v>
      </c>
      <c r="AJ361" t="str">
        <f>VLOOKUP(U361,'BU041 3rd Qtr'!M229:N621,2,FALSE)</f>
        <v>YES ACADEMY</v>
      </c>
      <c r="AK361" t="str">
        <f>VLOOKUP(R361,'chart of accounts'!A:B,2,FALSE)</f>
        <v>Medicare - Certificated</v>
      </c>
    </row>
    <row r="362" spans="1:37" x14ac:dyDescent="0.25">
      <c r="A362" s="97">
        <v>2973112</v>
      </c>
      <c r="B362" s="97">
        <v>3334</v>
      </c>
      <c r="C362" s="97">
        <v>2023</v>
      </c>
      <c r="D362" s="97" t="s">
        <v>195</v>
      </c>
      <c r="E362" s="97">
        <v>2023</v>
      </c>
      <c r="F362" s="97" t="s">
        <v>94</v>
      </c>
      <c r="G362" s="97">
        <v>361</v>
      </c>
      <c r="H362" s="97">
        <v>361</v>
      </c>
      <c r="I362" s="97">
        <v>9600324748</v>
      </c>
      <c r="J362" s="97">
        <v>6</v>
      </c>
      <c r="K362" s="98">
        <v>44907</v>
      </c>
      <c r="L362" s="97" t="s">
        <v>196</v>
      </c>
      <c r="M362" s="102">
        <v>0.75</v>
      </c>
      <c r="N362" s="97">
        <v>201988</v>
      </c>
      <c r="O362" s="97" t="s">
        <v>197</v>
      </c>
      <c r="P362" s="97" t="s">
        <v>97</v>
      </c>
      <c r="Q362" s="97">
        <v>330000</v>
      </c>
      <c r="R362" s="97">
        <v>330102</v>
      </c>
      <c r="S362" s="97" t="s">
        <v>146</v>
      </c>
      <c r="T362" s="97">
        <v>1465801</v>
      </c>
      <c r="U362" s="97">
        <v>1465801</v>
      </c>
      <c r="V362" s="97" t="s">
        <v>199</v>
      </c>
      <c r="W362" s="97" t="s">
        <v>200</v>
      </c>
      <c r="X362" s="97">
        <v>330102</v>
      </c>
      <c r="Y362" s="97" t="s">
        <v>201</v>
      </c>
      <c r="Z362" s="97" t="s">
        <v>202</v>
      </c>
      <c r="AA362" s="98">
        <v>44902</v>
      </c>
      <c r="AB362" s="99">
        <v>0.46232638888888999</v>
      </c>
      <c r="AC362" s="97" t="s">
        <v>202</v>
      </c>
      <c r="AD362" s="97" t="s">
        <v>202</v>
      </c>
      <c r="AE362" s="97" t="s">
        <v>202</v>
      </c>
      <c r="AF362" s="97" t="s">
        <v>203</v>
      </c>
      <c r="AG362" s="97" t="s">
        <v>202</v>
      </c>
      <c r="AH362" s="97" t="s">
        <v>204</v>
      </c>
      <c r="AI362" t="str">
        <f t="shared" si="5"/>
        <v>3000</v>
      </c>
      <c r="AJ362" t="str">
        <f>VLOOKUP(U362,'BU041 3rd Qtr'!M230:N621,2,FALSE)</f>
        <v>YES ACADEMY</v>
      </c>
      <c r="AK362" t="str">
        <f>VLOOKUP(R362,'chart of accounts'!A:B,2,FALSE)</f>
        <v>Medicare - Certificated</v>
      </c>
    </row>
    <row r="363" spans="1:37" x14ac:dyDescent="0.25">
      <c r="A363" s="97">
        <v>2973113</v>
      </c>
      <c r="B363" s="97">
        <v>1139</v>
      </c>
      <c r="C363" s="97">
        <v>2023</v>
      </c>
      <c r="D363" s="97" t="s">
        <v>195</v>
      </c>
      <c r="E363" s="97">
        <v>2023</v>
      </c>
      <c r="F363" s="97" t="s">
        <v>94</v>
      </c>
      <c r="G363" s="97">
        <v>148</v>
      </c>
      <c r="H363" s="97">
        <v>148</v>
      </c>
      <c r="I363" s="97">
        <v>9600324863</v>
      </c>
      <c r="J363" s="97">
        <v>6</v>
      </c>
      <c r="K363" s="98">
        <v>44907</v>
      </c>
      <c r="L363" s="97" t="s">
        <v>196</v>
      </c>
      <c r="M363" s="102">
        <v>1.1599999999999999</v>
      </c>
      <c r="N363" s="97">
        <v>201988</v>
      </c>
      <c r="O363" s="97" t="s">
        <v>197</v>
      </c>
      <c r="P363" s="97" t="s">
        <v>97</v>
      </c>
      <c r="Q363" s="97">
        <v>330000</v>
      </c>
      <c r="R363" s="97">
        <v>330102</v>
      </c>
      <c r="S363" s="97" t="s">
        <v>96</v>
      </c>
      <c r="T363" s="97">
        <v>1401401</v>
      </c>
      <c r="U363" s="97">
        <v>1401401</v>
      </c>
      <c r="V363" s="97" t="s">
        <v>199</v>
      </c>
      <c r="W363" s="97" t="s">
        <v>200</v>
      </c>
      <c r="X363" s="97">
        <v>330102</v>
      </c>
      <c r="Y363" s="97" t="s">
        <v>201</v>
      </c>
      <c r="Z363" s="97" t="s">
        <v>202</v>
      </c>
      <c r="AA363" s="98">
        <v>44902</v>
      </c>
      <c r="AB363" s="99">
        <v>0.47979166666667</v>
      </c>
      <c r="AC363" s="97" t="s">
        <v>202</v>
      </c>
      <c r="AD363" s="97" t="s">
        <v>202</v>
      </c>
      <c r="AE363" s="97" t="s">
        <v>202</v>
      </c>
      <c r="AF363" s="97" t="s">
        <v>203</v>
      </c>
      <c r="AG363" s="97" t="s">
        <v>202</v>
      </c>
      <c r="AH363" s="97" t="s">
        <v>204</v>
      </c>
      <c r="AI363" t="str">
        <f t="shared" si="5"/>
        <v>3000</v>
      </c>
      <c r="AJ363" t="str">
        <f>VLOOKUP(U363,'BU041 3rd Qtr'!M231:N621,2,FALSE)</f>
        <v>FRIES EL</v>
      </c>
      <c r="AK363" t="str">
        <f>VLOOKUP(R363,'chart of accounts'!A:B,2,FALSE)</f>
        <v>Medicare - Certificated</v>
      </c>
    </row>
    <row r="364" spans="1:37" x14ac:dyDescent="0.25">
      <c r="A364" s="97">
        <v>2973041</v>
      </c>
      <c r="B364" s="97">
        <v>398</v>
      </c>
      <c r="C364" s="97">
        <v>2023</v>
      </c>
      <c r="D364" s="97" t="s">
        <v>195</v>
      </c>
      <c r="E364" s="97">
        <v>2023</v>
      </c>
      <c r="F364" s="97" t="s">
        <v>94</v>
      </c>
      <c r="G364" s="97">
        <v>398</v>
      </c>
      <c r="H364" s="97">
        <v>398</v>
      </c>
      <c r="I364" s="97">
        <v>9600324764</v>
      </c>
      <c r="J364" s="97">
        <v>6</v>
      </c>
      <c r="K364" s="98">
        <v>44907</v>
      </c>
      <c r="L364" s="97" t="s">
        <v>196</v>
      </c>
      <c r="M364" s="102">
        <v>0.83</v>
      </c>
      <c r="N364" s="97">
        <v>201988</v>
      </c>
      <c r="O364" s="97" t="s">
        <v>197</v>
      </c>
      <c r="P364" s="97" t="s">
        <v>97</v>
      </c>
      <c r="Q364" s="97">
        <v>350000</v>
      </c>
      <c r="R364" s="97">
        <v>350101</v>
      </c>
      <c r="S364" s="97" t="s">
        <v>96</v>
      </c>
      <c r="T364" s="97">
        <v>1401401</v>
      </c>
      <c r="U364" s="97">
        <v>1401401</v>
      </c>
      <c r="V364" s="97" t="s">
        <v>199</v>
      </c>
      <c r="W364" s="97" t="s">
        <v>200</v>
      </c>
      <c r="X364" s="97">
        <v>350101</v>
      </c>
      <c r="Y364" s="97" t="s">
        <v>201</v>
      </c>
      <c r="Z364" s="97" t="s">
        <v>202</v>
      </c>
      <c r="AA364" s="98">
        <v>44902</v>
      </c>
      <c r="AB364" s="99">
        <v>0.46768518518518998</v>
      </c>
      <c r="AC364" s="97" t="s">
        <v>202</v>
      </c>
      <c r="AD364" s="97" t="s">
        <v>202</v>
      </c>
      <c r="AE364" s="97" t="s">
        <v>202</v>
      </c>
      <c r="AF364" s="97" t="s">
        <v>203</v>
      </c>
      <c r="AG364" s="97" t="s">
        <v>202</v>
      </c>
      <c r="AH364" s="97" t="s">
        <v>204</v>
      </c>
      <c r="AI364" t="str">
        <f t="shared" si="5"/>
        <v>3000</v>
      </c>
      <c r="AJ364" t="str">
        <f>VLOOKUP(U364,'BU041 3rd Qtr'!M232:N621,2,FALSE)</f>
        <v>FRIES EL</v>
      </c>
      <c r="AK364" t="str">
        <f>VLOOKUP(R364,'chart of accounts'!A:B,2,FALSE)</f>
        <v>Unemploy Insur - Certificated</v>
      </c>
    </row>
    <row r="365" spans="1:37" x14ac:dyDescent="0.25">
      <c r="A365" s="97">
        <v>2973059</v>
      </c>
      <c r="B365" s="97">
        <v>649</v>
      </c>
      <c r="C365" s="97">
        <v>2023</v>
      </c>
      <c r="D365" s="97" t="s">
        <v>195</v>
      </c>
      <c r="E365" s="97">
        <v>2023</v>
      </c>
      <c r="F365" s="97" t="s">
        <v>94</v>
      </c>
      <c r="G365" s="97">
        <v>649</v>
      </c>
      <c r="H365" s="97">
        <v>649</v>
      </c>
      <c r="I365" s="97">
        <v>9600324787</v>
      </c>
      <c r="J365" s="97">
        <v>6</v>
      </c>
      <c r="K365" s="98">
        <v>44907</v>
      </c>
      <c r="L365" s="97" t="s">
        <v>196</v>
      </c>
      <c r="M365" s="102">
        <v>0.81</v>
      </c>
      <c r="N365" s="97">
        <v>201988</v>
      </c>
      <c r="O365" s="97" t="s">
        <v>197</v>
      </c>
      <c r="P365" s="97" t="s">
        <v>97</v>
      </c>
      <c r="Q365" s="97">
        <v>350000</v>
      </c>
      <c r="R365" s="97">
        <v>350101</v>
      </c>
      <c r="S365" s="97" t="s">
        <v>96</v>
      </c>
      <c r="T365" s="97">
        <v>1401401</v>
      </c>
      <c r="U365" s="97">
        <v>1401401</v>
      </c>
      <c r="V365" s="97" t="s">
        <v>199</v>
      </c>
      <c r="W365" s="97" t="s">
        <v>200</v>
      </c>
      <c r="X365" s="97">
        <v>350101</v>
      </c>
      <c r="Y365" s="97" t="s">
        <v>201</v>
      </c>
      <c r="Z365" s="97" t="s">
        <v>202</v>
      </c>
      <c r="AA365" s="98">
        <v>44902</v>
      </c>
      <c r="AB365" s="99">
        <v>0.46895833333332998</v>
      </c>
      <c r="AC365" s="97" t="s">
        <v>202</v>
      </c>
      <c r="AD365" s="97" t="s">
        <v>202</v>
      </c>
      <c r="AE365" s="97" t="s">
        <v>202</v>
      </c>
      <c r="AF365" s="97" t="s">
        <v>203</v>
      </c>
      <c r="AG365" s="97" t="s">
        <v>202</v>
      </c>
      <c r="AH365" s="97" t="s">
        <v>204</v>
      </c>
      <c r="AI365" t="str">
        <f t="shared" si="5"/>
        <v>3000</v>
      </c>
      <c r="AJ365" t="str">
        <f>VLOOKUP(U365,'BU041 3rd Qtr'!M233:N621,2,FALSE)</f>
        <v>FRIES EL</v>
      </c>
      <c r="AK365" t="str">
        <f>VLOOKUP(R365,'chart of accounts'!A:B,2,FALSE)</f>
        <v>Unemploy Insur - Certificated</v>
      </c>
    </row>
    <row r="366" spans="1:37" x14ac:dyDescent="0.25">
      <c r="A366" s="97">
        <v>2973068</v>
      </c>
      <c r="B366" s="97">
        <v>1426</v>
      </c>
      <c r="C366" s="97">
        <v>2023</v>
      </c>
      <c r="D366" s="97" t="s">
        <v>195</v>
      </c>
      <c r="E366" s="97">
        <v>2023</v>
      </c>
      <c r="F366" s="97" t="s">
        <v>94</v>
      </c>
      <c r="G366" s="97">
        <v>435</v>
      </c>
      <c r="H366" s="97">
        <v>435</v>
      </c>
      <c r="I366" s="97">
        <v>9600324783</v>
      </c>
      <c r="J366" s="97">
        <v>6</v>
      </c>
      <c r="K366" s="98">
        <v>44907</v>
      </c>
      <c r="L366" s="97" t="s">
        <v>196</v>
      </c>
      <c r="M366" s="102">
        <v>0.51</v>
      </c>
      <c r="N366" s="97">
        <v>201988</v>
      </c>
      <c r="O366" s="97" t="s">
        <v>197</v>
      </c>
      <c r="P366" s="97" t="s">
        <v>97</v>
      </c>
      <c r="Q366" s="97">
        <v>350000</v>
      </c>
      <c r="R366" s="97">
        <v>350101</v>
      </c>
      <c r="S366" s="97" t="s">
        <v>96</v>
      </c>
      <c r="T366" s="97">
        <v>1401401</v>
      </c>
      <c r="U366" s="97">
        <v>1401401</v>
      </c>
      <c r="V366" s="97" t="s">
        <v>199</v>
      </c>
      <c r="W366" s="97" t="s">
        <v>200</v>
      </c>
      <c r="X366" s="97">
        <v>350101</v>
      </c>
      <c r="Y366" s="97" t="s">
        <v>201</v>
      </c>
      <c r="Z366" s="97" t="s">
        <v>202</v>
      </c>
      <c r="AA366" s="98">
        <v>44902</v>
      </c>
      <c r="AB366" s="99">
        <v>0.46848379629629999</v>
      </c>
      <c r="AC366" s="97" t="s">
        <v>202</v>
      </c>
      <c r="AD366" s="97" t="s">
        <v>202</v>
      </c>
      <c r="AE366" s="97" t="s">
        <v>202</v>
      </c>
      <c r="AF366" s="97" t="s">
        <v>203</v>
      </c>
      <c r="AG366" s="97" t="s">
        <v>202</v>
      </c>
      <c r="AH366" s="97" t="s">
        <v>204</v>
      </c>
      <c r="AI366" t="str">
        <f t="shared" si="5"/>
        <v>3000</v>
      </c>
      <c r="AJ366" t="str">
        <f>VLOOKUP(U366,'BU041 3rd Qtr'!M234:N621,2,FALSE)</f>
        <v>FRIES EL</v>
      </c>
      <c r="AK366" t="str">
        <f>VLOOKUP(R366,'chart of accounts'!A:B,2,FALSE)</f>
        <v>Unemploy Insur - Certificated</v>
      </c>
    </row>
    <row r="367" spans="1:37" x14ac:dyDescent="0.25">
      <c r="A367" s="97">
        <v>2973112</v>
      </c>
      <c r="B367" s="97">
        <v>3336</v>
      </c>
      <c r="C367" s="97">
        <v>2023</v>
      </c>
      <c r="D367" s="97" t="s">
        <v>195</v>
      </c>
      <c r="E367" s="97">
        <v>2023</v>
      </c>
      <c r="F367" s="97" t="s">
        <v>94</v>
      </c>
      <c r="G367" s="97">
        <v>363</v>
      </c>
      <c r="H367" s="97">
        <v>363</v>
      </c>
      <c r="I367" s="97">
        <v>9600324748</v>
      </c>
      <c r="J367" s="97">
        <v>6</v>
      </c>
      <c r="K367" s="98">
        <v>44907</v>
      </c>
      <c r="L367" s="97" t="s">
        <v>196</v>
      </c>
      <c r="M367" s="102">
        <v>0.26</v>
      </c>
      <c r="N367" s="97">
        <v>201988</v>
      </c>
      <c r="O367" s="97" t="s">
        <v>197</v>
      </c>
      <c r="P367" s="97" t="s">
        <v>97</v>
      </c>
      <c r="Q367" s="97">
        <v>350000</v>
      </c>
      <c r="R367" s="97">
        <v>350101</v>
      </c>
      <c r="S367" s="97" t="s">
        <v>146</v>
      </c>
      <c r="T367" s="97">
        <v>1465801</v>
      </c>
      <c r="U367" s="97">
        <v>1465801</v>
      </c>
      <c r="V367" s="97" t="s">
        <v>199</v>
      </c>
      <c r="W367" s="97" t="s">
        <v>200</v>
      </c>
      <c r="X367" s="97">
        <v>350101</v>
      </c>
      <c r="Y367" s="97" t="s">
        <v>201</v>
      </c>
      <c r="Z367" s="97" t="s">
        <v>202</v>
      </c>
      <c r="AA367" s="98">
        <v>44902</v>
      </c>
      <c r="AB367" s="99">
        <v>0.46232638888888999</v>
      </c>
      <c r="AC367" s="97" t="s">
        <v>202</v>
      </c>
      <c r="AD367" s="97" t="s">
        <v>202</v>
      </c>
      <c r="AE367" s="97" t="s">
        <v>202</v>
      </c>
      <c r="AF367" s="97" t="s">
        <v>203</v>
      </c>
      <c r="AG367" s="97" t="s">
        <v>202</v>
      </c>
      <c r="AH367" s="97" t="s">
        <v>204</v>
      </c>
      <c r="AI367" t="str">
        <f t="shared" si="5"/>
        <v>3000</v>
      </c>
      <c r="AJ367" t="str">
        <f>VLOOKUP(U367,'BU041 3rd Qtr'!M235:N621,2,FALSE)</f>
        <v>YES ACADEMY</v>
      </c>
      <c r="AK367" t="str">
        <f>VLOOKUP(R367,'chart of accounts'!A:B,2,FALSE)</f>
        <v>Unemploy Insur - Certificated</v>
      </c>
    </row>
    <row r="368" spans="1:37" x14ac:dyDescent="0.25">
      <c r="A368" s="97">
        <v>2973112</v>
      </c>
      <c r="B368" s="97">
        <v>1754</v>
      </c>
      <c r="C368" s="97">
        <v>2023</v>
      </c>
      <c r="D368" s="97" t="s">
        <v>195</v>
      </c>
      <c r="E368" s="97">
        <v>2023</v>
      </c>
      <c r="F368" s="97" t="s">
        <v>94</v>
      </c>
      <c r="G368" s="97">
        <v>763</v>
      </c>
      <c r="H368" s="97">
        <v>763</v>
      </c>
      <c r="I368" s="97">
        <v>9600324746</v>
      </c>
      <c r="J368" s="97">
        <v>6</v>
      </c>
      <c r="K368" s="98">
        <v>44907</v>
      </c>
      <c r="L368" s="97" t="s">
        <v>196</v>
      </c>
      <c r="M368" s="102">
        <v>-0.01</v>
      </c>
      <c r="N368" s="97">
        <v>201988</v>
      </c>
      <c r="O368" s="97" t="s">
        <v>197</v>
      </c>
      <c r="P368" s="97" t="s">
        <v>97</v>
      </c>
      <c r="Q368" s="97">
        <v>350000</v>
      </c>
      <c r="R368" s="97">
        <v>350101</v>
      </c>
      <c r="S368" s="97" t="s">
        <v>96</v>
      </c>
      <c r="T368" s="97">
        <v>1465801</v>
      </c>
      <c r="U368" s="97">
        <v>1465801</v>
      </c>
      <c r="V368" s="97" t="s">
        <v>199</v>
      </c>
      <c r="W368" s="97" t="s">
        <v>200</v>
      </c>
      <c r="X368" s="97">
        <v>350101</v>
      </c>
      <c r="Y368" s="97" t="s">
        <v>201</v>
      </c>
      <c r="Z368" s="97" t="s">
        <v>202</v>
      </c>
      <c r="AA368" s="98">
        <v>44902</v>
      </c>
      <c r="AB368" s="99">
        <v>0.46232638888888999</v>
      </c>
      <c r="AC368" s="97" t="s">
        <v>202</v>
      </c>
      <c r="AD368" s="97" t="s">
        <v>202</v>
      </c>
      <c r="AE368" s="97" t="s">
        <v>202</v>
      </c>
      <c r="AF368" s="97" t="s">
        <v>203</v>
      </c>
      <c r="AG368" s="97" t="s">
        <v>202</v>
      </c>
      <c r="AH368" s="97" t="s">
        <v>204</v>
      </c>
      <c r="AI368" t="str">
        <f t="shared" si="5"/>
        <v>3000</v>
      </c>
      <c r="AJ368" t="str">
        <f>VLOOKUP(U368,'BU041 3rd Qtr'!M236:N621,2,FALSE)</f>
        <v>YES ACADEMY</v>
      </c>
      <c r="AK368" t="str">
        <f>VLOOKUP(R368,'chart of accounts'!A:B,2,FALSE)</f>
        <v>Unemploy Insur - Certificated</v>
      </c>
    </row>
    <row r="369" spans="1:37" x14ac:dyDescent="0.25">
      <c r="A369" s="97">
        <v>2973112</v>
      </c>
      <c r="B369" s="97">
        <v>3318</v>
      </c>
      <c r="C369" s="97">
        <v>2023</v>
      </c>
      <c r="D369" s="97" t="s">
        <v>195</v>
      </c>
      <c r="E369" s="97">
        <v>2023</v>
      </c>
      <c r="F369" s="97" t="s">
        <v>94</v>
      </c>
      <c r="G369" s="97">
        <v>345</v>
      </c>
      <c r="H369" s="97">
        <v>345</v>
      </c>
      <c r="I369" s="97">
        <v>9600324748</v>
      </c>
      <c r="J369" s="97">
        <v>6</v>
      </c>
      <c r="K369" s="98">
        <v>44907</v>
      </c>
      <c r="L369" s="97" t="s">
        <v>196</v>
      </c>
      <c r="M369" s="102">
        <v>-0.25</v>
      </c>
      <c r="N369" s="97">
        <v>201988</v>
      </c>
      <c r="O369" s="97" t="s">
        <v>197</v>
      </c>
      <c r="P369" s="97" t="s">
        <v>97</v>
      </c>
      <c r="Q369" s="97">
        <v>350000</v>
      </c>
      <c r="R369" s="97">
        <v>350101</v>
      </c>
      <c r="S369" s="97" t="s">
        <v>175</v>
      </c>
      <c r="T369" s="97">
        <v>1465801</v>
      </c>
      <c r="U369" s="97">
        <v>1465801</v>
      </c>
      <c r="V369" s="97" t="s">
        <v>199</v>
      </c>
      <c r="W369" s="97" t="s">
        <v>200</v>
      </c>
      <c r="X369" s="97">
        <v>350101</v>
      </c>
      <c r="Y369" s="97" t="s">
        <v>201</v>
      </c>
      <c r="Z369" s="97" t="s">
        <v>202</v>
      </c>
      <c r="AA369" s="98">
        <v>44902</v>
      </c>
      <c r="AB369" s="99">
        <v>0.46232638888888999</v>
      </c>
      <c r="AC369" s="97" t="s">
        <v>202</v>
      </c>
      <c r="AD369" s="97" t="s">
        <v>202</v>
      </c>
      <c r="AE369" s="97" t="s">
        <v>202</v>
      </c>
      <c r="AF369" s="97" t="s">
        <v>203</v>
      </c>
      <c r="AG369" s="97" t="s">
        <v>202</v>
      </c>
      <c r="AH369" s="97" t="s">
        <v>204</v>
      </c>
      <c r="AI369" t="str">
        <f t="shared" si="5"/>
        <v>3000</v>
      </c>
      <c r="AJ369" t="str">
        <f>VLOOKUP(U369,'BU041 3rd Qtr'!M237:N621,2,FALSE)</f>
        <v>YES ACADEMY</v>
      </c>
      <c r="AK369" t="str">
        <f>VLOOKUP(R369,'chart of accounts'!A:B,2,FALSE)</f>
        <v>Unemploy Insur - Certificated</v>
      </c>
    </row>
    <row r="370" spans="1:37" x14ac:dyDescent="0.25">
      <c r="A370" s="97">
        <v>2973113</v>
      </c>
      <c r="B370" s="97">
        <v>1138</v>
      </c>
      <c r="C370" s="97">
        <v>2023</v>
      </c>
      <c r="D370" s="97" t="s">
        <v>195</v>
      </c>
      <c r="E370" s="97">
        <v>2023</v>
      </c>
      <c r="F370" s="97" t="s">
        <v>94</v>
      </c>
      <c r="G370" s="97">
        <v>147</v>
      </c>
      <c r="H370" s="97">
        <v>147</v>
      </c>
      <c r="I370" s="97">
        <v>9600324863</v>
      </c>
      <c r="J370" s="97">
        <v>6</v>
      </c>
      <c r="K370" s="98">
        <v>44907</v>
      </c>
      <c r="L370" s="97" t="s">
        <v>196</v>
      </c>
      <c r="M370" s="102">
        <v>0.4</v>
      </c>
      <c r="N370" s="97">
        <v>201988</v>
      </c>
      <c r="O370" s="97" t="s">
        <v>197</v>
      </c>
      <c r="P370" s="97" t="s">
        <v>97</v>
      </c>
      <c r="Q370" s="97">
        <v>350000</v>
      </c>
      <c r="R370" s="97">
        <v>350101</v>
      </c>
      <c r="S370" s="97" t="s">
        <v>96</v>
      </c>
      <c r="T370" s="97">
        <v>1401401</v>
      </c>
      <c r="U370" s="97">
        <v>1401401</v>
      </c>
      <c r="V370" s="97" t="s">
        <v>199</v>
      </c>
      <c r="W370" s="97" t="s">
        <v>200</v>
      </c>
      <c r="X370" s="97">
        <v>350101</v>
      </c>
      <c r="Y370" s="97" t="s">
        <v>201</v>
      </c>
      <c r="Z370" s="97" t="s">
        <v>202</v>
      </c>
      <c r="AA370" s="98">
        <v>44902</v>
      </c>
      <c r="AB370" s="99">
        <v>0.47979166666667</v>
      </c>
      <c r="AC370" s="97" t="s">
        <v>202</v>
      </c>
      <c r="AD370" s="97" t="s">
        <v>202</v>
      </c>
      <c r="AE370" s="97" t="s">
        <v>202</v>
      </c>
      <c r="AF370" s="97" t="s">
        <v>203</v>
      </c>
      <c r="AG370" s="97" t="s">
        <v>202</v>
      </c>
      <c r="AH370" s="97" t="s">
        <v>204</v>
      </c>
      <c r="AI370" t="str">
        <f t="shared" si="5"/>
        <v>3000</v>
      </c>
      <c r="AJ370" t="str">
        <f>VLOOKUP(U370,'BU041 3rd Qtr'!M238:N621,2,FALSE)</f>
        <v>FRIES EL</v>
      </c>
      <c r="AK370" t="str">
        <f>VLOOKUP(R370,'chart of accounts'!A:B,2,FALSE)</f>
        <v>Unemploy Insur - Certificated</v>
      </c>
    </row>
    <row r="371" spans="1:37" x14ac:dyDescent="0.25">
      <c r="A371" s="97">
        <v>2973041</v>
      </c>
      <c r="B371" s="97">
        <v>436</v>
      </c>
      <c r="C371" s="97">
        <v>2023</v>
      </c>
      <c r="D371" s="97" t="s">
        <v>195</v>
      </c>
      <c r="E371" s="97">
        <v>2023</v>
      </c>
      <c r="F371" s="97" t="s">
        <v>94</v>
      </c>
      <c r="G371" s="97">
        <v>436</v>
      </c>
      <c r="H371" s="97">
        <v>436</v>
      </c>
      <c r="I371" s="97">
        <v>9600324764</v>
      </c>
      <c r="J371" s="97">
        <v>6</v>
      </c>
      <c r="K371" s="98">
        <v>44907</v>
      </c>
      <c r="L371" s="97" t="s">
        <v>196</v>
      </c>
      <c r="M371" s="102">
        <v>4.96</v>
      </c>
      <c r="N371" s="97">
        <v>201988</v>
      </c>
      <c r="O371" s="97" t="s">
        <v>197</v>
      </c>
      <c r="P371" s="97" t="s">
        <v>97</v>
      </c>
      <c r="Q371" s="97">
        <v>360000</v>
      </c>
      <c r="R371" s="97">
        <v>360101</v>
      </c>
      <c r="S371" s="97" t="s">
        <v>96</v>
      </c>
      <c r="T371" s="97">
        <v>1401401</v>
      </c>
      <c r="U371" s="97">
        <v>1401401</v>
      </c>
      <c r="V371" s="97" t="s">
        <v>199</v>
      </c>
      <c r="W371" s="97" t="s">
        <v>200</v>
      </c>
      <c r="X371" s="97">
        <v>360101</v>
      </c>
      <c r="Y371" s="97" t="s">
        <v>201</v>
      </c>
      <c r="Z371" s="97" t="s">
        <v>202</v>
      </c>
      <c r="AA371" s="98">
        <v>44902</v>
      </c>
      <c r="AB371" s="99">
        <v>0.46768518518518998</v>
      </c>
      <c r="AC371" s="97" t="s">
        <v>202</v>
      </c>
      <c r="AD371" s="97" t="s">
        <v>202</v>
      </c>
      <c r="AE371" s="97" t="s">
        <v>202</v>
      </c>
      <c r="AF371" s="97" t="s">
        <v>203</v>
      </c>
      <c r="AG371" s="97" t="s">
        <v>202</v>
      </c>
      <c r="AH371" s="97" t="s">
        <v>204</v>
      </c>
      <c r="AI371" t="str">
        <f t="shared" si="5"/>
        <v>3000</v>
      </c>
      <c r="AJ371" t="str">
        <f>VLOOKUP(U371,'BU041 3rd Qtr'!M239:N621,2,FALSE)</f>
        <v>FRIES EL</v>
      </c>
      <c r="AK371" t="str">
        <f>VLOOKUP(R371,'chart of accounts'!A:B,2,FALSE)</f>
        <v>Workers Comp - Certificated</v>
      </c>
    </row>
    <row r="372" spans="1:37" x14ac:dyDescent="0.25">
      <c r="A372" s="97">
        <v>2973059</v>
      </c>
      <c r="B372" s="97">
        <v>641</v>
      </c>
      <c r="C372" s="97">
        <v>2023</v>
      </c>
      <c r="D372" s="97" t="s">
        <v>195</v>
      </c>
      <c r="E372" s="97">
        <v>2023</v>
      </c>
      <c r="F372" s="97" t="s">
        <v>94</v>
      </c>
      <c r="G372" s="97">
        <v>641</v>
      </c>
      <c r="H372" s="97">
        <v>641</v>
      </c>
      <c r="I372" s="97">
        <v>9600324787</v>
      </c>
      <c r="J372" s="97">
        <v>6</v>
      </c>
      <c r="K372" s="98">
        <v>44907</v>
      </c>
      <c r="L372" s="97" t="s">
        <v>196</v>
      </c>
      <c r="M372" s="102">
        <v>3.09</v>
      </c>
      <c r="N372" s="97">
        <v>201988</v>
      </c>
      <c r="O372" s="97" t="s">
        <v>197</v>
      </c>
      <c r="P372" s="97" t="s">
        <v>97</v>
      </c>
      <c r="Q372" s="97">
        <v>360000</v>
      </c>
      <c r="R372" s="97">
        <v>360101</v>
      </c>
      <c r="S372" s="97" t="s">
        <v>96</v>
      </c>
      <c r="T372" s="97">
        <v>1401401</v>
      </c>
      <c r="U372" s="97">
        <v>1401401</v>
      </c>
      <c r="V372" s="97" t="s">
        <v>199</v>
      </c>
      <c r="W372" s="97" t="s">
        <v>200</v>
      </c>
      <c r="X372" s="97">
        <v>360101</v>
      </c>
      <c r="Y372" s="97" t="s">
        <v>201</v>
      </c>
      <c r="Z372" s="97" t="s">
        <v>202</v>
      </c>
      <c r="AA372" s="98">
        <v>44902</v>
      </c>
      <c r="AB372" s="99">
        <v>0.46895833333332998</v>
      </c>
      <c r="AC372" s="97" t="s">
        <v>202</v>
      </c>
      <c r="AD372" s="97" t="s">
        <v>202</v>
      </c>
      <c r="AE372" s="97" t="s">
        <v>202</v>
      </c>
      <c r="AF372" s="97" t="s">
        <v>203</v>
      </c>
      <c r="AG372" s="97" t="s">
        <v>202</v>
      </c>
      <c r="AH372" s="97" t="s">
        <v>204</v>
      </c>
      <c r="AI372" t="str">
        <f t="shared" si="5"/>
        <v>3000</v>
      </c>
      <c r="AJ372" t="str">
        <f>VLOOKUP(U372,'BU041 3rd Qtr'!M240:N621,2,FALSE)</f>
        <v>FRIES EL</v>
      </c>
      <c r="AK372" t="str">
        <f>VLOOKUP(R372,'chart of accounts'!A:B,2,FALSE)</f>
        <v>Workers Comp - Certificated</v>
      </c>
    </row>
    <row r="373" spans="1:37" x14ac:dyDescent="0.25">
      <c r="A373" s="97">
        <v>2973068</v>
      </c>
      <c r="B373" s="97">
        <v>1476</v>
      </c>
      <c r="C373" s="97">
        <v>2023</v>
      </c>
      <c r="D373" s="97" t="s">
        <v>195</v>
      </c>
      <c r="E373" s="97">
        <v>2023</v>
      </c>
      <c r="F373" s="97" t="s">
        <v>94</v>
      </c>
      <c r="G373" s="97">
        <v>485</v>
      </c>
      <c r="H373" s="97">
        <v>485</v>
      </c>
      <c r="I373" s="97">
        <v>9600324783</v>
      </c>
      <c r="J373" s="97">
        <v>6</v>
      </c>
      <c r="K373" s="98">
        <v>44907</v>
      </c>
      <c r="L373" s="97" t="s">
        <v>196</v>
      </c>
      <c r="M373" s="102">
        <v>3</v>
      </c>
      <c r="N373" s="97">
        <v>201988</v>
      </c>
      <c r="O373" s="97" t="s">
        <v>197</v>
      </c>
      <c r="P373" s="97" t="s">
        <v>97</v>
      </c>
      <c r="Q373" s="97">
        <v>360000</v>
      </c>
      <c r="R373" s="97">
        <v>360101</v>
      </c>
      <c r="S373" s="97" t="s">
        <v>96</v>
      </c>
      <c r="T373" s="97">
        <v>1401401</v>
      </c>
      <c r="U373" s="97">
        <v>1401401</v>
      </c>
      <c r="V373" s="97" t="s">
        <v>199</v>
      </c>
      <c r="W373" s="97" t="s">
        <v>200</v>
      </c>
      <c r="X373" s="97">
        <v>360101</v>
      </c>
      <c r="Y373" s="97" t="s">
        <v>201</v>
      </c>
      <c r="Z373" s="97" t="s">
        <v>202</v>
      </c>
      <c r="AA373" s="98">
        <v>44902</v>
      </c>
      <c r="AB373" s="99">
        <v>0.46848379629629999</v>
      </c>
      <c r="AC373" s="97" t="s">
        <v>202</v>
      </c>
      <c r="AD373" s="97" t="s">
        <v>202</v>
      </c>
      <c r="AE373" s="97" t="s">
        <v>202</v>
      </c>
      <c r="AF373" s="97" t="s">
        <v>203</v>
      </c>
      <c r="AG373" s="97" t="s">
        <v>202</v>
      </c>
      <c r="AH373" s="97" t="s">
        <v>204</v>
      </c>
      <c r="AI373" t="str">
        <f t="shared" si="5"/>
        <v>3000</v>
      </c>
      <c r="AJ373" t="str">
        <f>VLOOKUP(U373,'BU041 3rd Qtr'!M241:N621,2,FALSE)</f>
        <v>FRIES EL</v>
      </c>
      <c r="AK373" t="str">
        <f>VLOOKUP(R373,'chart of accounts'!A:B,2,FALSE)</f>
        <v>Workers Comp - Certificated</v>
      </c>
    </row>
    <row r="374" spans="1:37" x14ac:dyDescent="0.25">
      <c r="A374" s="97">
        <v>2973112</v>
      </c>
      <c r="B374" s="97">
        <v>3322</v>
      </c>
      <c r="C374" s="97">
        <v>2023</v>
      </c>
      <c r="D374" s="97" t="s">
        <v>195</v>
      </c>
      <c r="E374" s="97">
        <v>2023</v>
      </c>
      <c r="F374" s="97" t="s">
        <v>94</v>
      </c>
      <c r="G374" s="97">
        <v>349</v>
      </c>
      <c r="H374" s="97">
        <v>349</v>
      </c>
      <c r="I374" s="97">
        <v>9600324748</v>
      </c>
      <c r="J374" s="97">
        <v>6</v>
      </c>
      <c r="K374" s="98">
        <v>44907</v>
      </c>
      <c r="L374" s="97" t="s">
        <v>196</v>
      </c>
      <c r="M374" s="102">
        <v>-1.71</v>
      </c>
      <c r="N374" s="97">
        <v>201988</v>
      </c>
      <c r="O374" s="97" t="s">
        <v>197</v>
      </c>
      <c r="P374" s="97" t="s">
        <v>97</v>
      </c>
      <c r="Q374" s="97">
        <v>360000</v>
      </c>
      <c r="R374" s="97">
        <v>360101</v>
      </c>
      <c r="S374" s="97" t="s">
        <v>175</v>
      </c>
      <c r="T374" s="97">
        <v>1465801</v>
      </c>
      <c r="U374" s="97">
        <v>1465801</v>
      </c>
      <c r="V374" s="97" t="s">
        <v>199</v>
      </c>
      <c r="W374" s="97" t="s">
        <v>200</v>
      </c>
      <c r="X374" s="97">
        <v>360101</v>
      </c>
      <c r="Y374" s="97" t="s">
        <v>201</v>
      </c>
      <c r="Z374" s="97" t="s">
        <v>202</v>
      </c>
      <c r="AA374" s="98">
        <v>44902</v>
      </c>
      <c r="AB374" s="99">
        <v>0.46232638888888999</v>
      </c>
      <c r="AC374" s="97" t="s">
        <v>202</v>
      </c>
      <c r="AD374" s="97" t="s">
        <v>202</v>
      </c>
      <c r="AE374" s="97" t="s">
        <v>202</v>
      </c>
      <c r="AF374" s="97" t="s">
        <v>203</v>
      </c>
      <c r="AG374" s="97" t="s">
        <v>202</v>
      </c>
      <c r="AH374" s="97" t="s">
        <v>204</v>
      </c>
      <c r="AI374" t="str">
        <f t="shared" si="5"/>
        <v>3000</v>
      </c>
      <c r="AJ374" t="str">
        <f>VLOOKUP(U374,'BU041 3rd Qtr'!M242:N621,2,FALSE)</f>
        <v>YES ACADEMY</v>
      </c>
      <c r="AK374" t="str">
        <f>VLOOKUP(R374,'chart of accounts'!A:B,2,FALSE)</f>
        <v>Workers Comp - Certificated</v>
      </c>
    </row>
    <row r="375" spans="1:37" x14ac:dyDescent="0.25">
      <c r="A375" s="97">
        <v>2973112</v>
      </c>
      <c r="B375" s="97">
        <v>3340</v>
      </c>
      <c r="C375" s="97">
        <v>2023</v>
      </c>
      <c r="D375" s="97" t="s">
        <v>195</v>
      </c>
      <c r="E375" s="97">
        <v>2023</v>
      </c>
      <c r="F375" s="97" t="s">
        <v>94</v>
      </c>
      <c r="G375" s="97">
        <v>367</v>
      </c>
      <c r="H375" s="97">
        <v>367</v>
      </c>
      <c r="I375" s="97">
        <v>9600324748</v>
      </c>
      <c r="J375" s="97">
        <v>6</v>
      </c>
      <c r="K375" s="98">
        <v>44907</v>
      </c>
      <c r="L375" s="97" t="s">
        <v>196</v>
      </c>
      <c r="M375" s="102">
        <v>1.71</v>
      </c>
      <c r="N375" s="97">
        <v>201988</v>
      </c>
      <c r="O375" s="97" t="s">
        <v>197</v>
      </c>
      <c r="P375" s="97" t="s">
        <v>97</v>
      </c>
      <c r="Q375" s="97">
        <v>360000</v>
      </c>
      <c r="R375" s="97">
        <v>360101</v>
      </c>
      <c r="S375" s="97" t="s">
        <v>146</v>
      </c>
      <c r="T375" s="97">
        <v>1465801</v>
      </c>
      <c r="U375" s="97">
        <v>1465801</v>
      </c>
      <c r="V375" s="97" t="s">
        <v>199</v>
      </c>
      <c r="W375" s="97" t="s">
        <v>200</v>
      </c>
      <c r="X375" s="97">
        <v>360101</v>
      </c>
      <c r="Y375" s="97" t="s">
        <v>201</v>
      </c>
      <c r="Z375" s="97" t="s">
        <v>202</v>
      </c>
      <c r="AA375" s="98">
        <v>44902</v>
      </c>
      <c r="AB375" s="99">
        <v>0.46232638888888999</v>
      </c>
      <c r="AC375" s="97" t="s">
        <v>202</v>
      </c>
      <c r="AD375" s="97" t="s">
        <v>202</v>
      </c>
      <c r="AE375" s="97" t="s">
        <v>202</v>
      </c>
      <c r="AF375" s="97" t="s">
        <v>203</v>
      </c>
      <c r="AG375" s="97" t="s">
        <v>202</v>
      </c>
      <c r="AH375" s="97" t="s">
        <v>204</v>
      </c>
      <c r="AI375" t="str">
        <f t="shared" si="5"/>
        <v>3000</v>
      </c>
      <c r="AJ375" t="str">
        <f>VLOOKUP(U375,'BU041 3rd Qtr'!M243:N621,2,FALSE)</f>
        <v>YES ACADEMY</v>
      </c>
      <c r="AK375" t="str">
        <f>VLOOKUP(R375,'chart of accounts'!A:B,2,FALSE)</f>
        <v>Workers Comp - Certificated</v>
      </c>
    </row>
    <row r="376" spans="1:37" x14ac:dyDescent="0.25">
      <c r="A376" s="97">
        <v>2973113</v>
      </c>
      <c r="B376" s="97">
        <v>1136</v>
      </c>
      <c r="C376" s="97">
        <v>2023</v>
      </c>
      <c r="D376" s="97" t="s">
        <v>195</v>
      </c>
      <c r="E376" s="97">
        <v>2023</v>
      </c>
      <c r="F376" s="97" t="s">
        <v>94</v>
      </c>
      <c r="G376" s="97">
        <v>145</v>
      </c>
      <c r="H376" s="97">
        <v>145</v>
      </c>
      <c r="I376" s="97">
        <v>9600324863</v>
      </c>
      <c r="J376" s="97">
        <v>6</v>
      </c>
      <c r="K376" s="98">
        <v>44907</v>
      </c>
      <c r="L376" s="97" t="s">
        <v>196</v>
      </c>
      <c r="M376" s="102">
        <v>2.14</v>
      </c>
      <c r="N376" s="97">
        <v>201988</v>
      </c>
      <c r="O376" s="97" t="s">
        <v>197</v>
      </c>
      <c r="P376" s="97" t="s">
        <v>97</v>
      </c>
      <c r="Q376" s="97">
        <v>360000</v>
      </c>
      <c r="R376" s="97">
        <v>360101</v>
      </c>
      <c r="S376" s="97" t="s">
        <v>96</v>
      </c>
      <c r="T376" s="97">
        <v>1401401</v>
      </c>
      <c r="U376" s="97">
        <v>1401401</v>
      </c>
      <c r="V376" s="97" t="s">
        <v>199</v>
      </c>
      <c r="W376" s="97" t="s">
        <v>200</v>
      </c>
      <c r="X376" s="97">
        <v>360101</v>
      </c>
      <c r="Y376" s="97" t="s">
        <v>201</v>
      </c>
      <c r="Z376" s="97" t="s">
        <v>202</v>
      </c>
      <c r="AA376" s="98">
        <v>44902</v>
      </c>
      <c r="AB376" s="99">
        <v>0.47979166666667</v>
      </c>
      <c r="AC376" s="97" t="s">
        <v>202</v>
      </c>
      <c r="AD376" s="97" t="s">
        <v>202</v>
      </c>
      <c r="AE376" s="97" t="s">
        <v>202</v>
      </c>
      <c r="AF376" s="97" t="s">
        <v>203</v>
      </c>
      <c r="AG376" s="97" t="s">
        <v>202</v>
      </c>
      <c r="AH376" s="97" t="s">
        <v>204</v>
      </c>
      <c r="AI376" t="str">
        <f t="shared" si="5"/>
        <v>3000</v>
      </c>
      <c r="AJ376" t="str">
        <f>VLOOKUP(U376,'BU041 3rd Qtr'!M244:N621,2,FALSE)</f>
        <v>FRIES EL</v>
      </c>
      <c r="AK376" t="str">
        <f>VLOOKUP(R376,'chart of accounts'!A:B,2,FALSE)</f>
        <v>Workers Comp - Certificated</v>
      </c>
    </row>
    <row r="377" spans="1:37" x14ac:dyDescent="0.25">
      <c r="A377" s="97">
        <v>2973346</v>
      </c>
      <c r="B377" s="97">
        <v>10214</v>
      </c>
      <c r="C377" s="97">
        <v>2023</v>
      </c>
      <c r="D377" s="97" t="s">
        <v>195</v>
      </c>
      <c r="E377" s="97">
        <v>2023</v>
      </c>
      <c r="F377" s="97" t="s">
        <v>94</v>
      </c>
      <c r="G377" s="97">
        <v>304</v>
      </c>
      <c r="H377" s="97">
        <v>304</v>
      </c>
      <c r="I377" s="97">
        <v>9600325368</v>
      </c>
      <c r="J377" s="97">
        <v>6</v>
      </c>
      <c r="K377" s="98">
        <v>44926</v>
      </c>
      <c r="L377" s="97" t="s">
        <v>196</v>
      </c>
      <c r="M377" s="102">
        <v>2269.79</v>
      </c>
      <c r="N377" s="97">
        <v>201988</v>
      </c>
      <c r="O377" s="97" t="s">
        <v>197</v>
      </c>
      <c r="P377" s="97" t="s">
        <v>97</v>
      </c>
      <c r="Q377" s="97">
        <v>110000</v>
      </c>
      <c r="R377" s="97">
        <v>110005</v>
      </c>
      <c r="S377" s="97" t="s">
        <v>96</v>
      </c>
      <c r="T377" s="97">
        <v>1401401</v>
      </c>
      <c r="U377" s="97">
        <v>1401401</v>
      </c>
      <c r="V377" s="97" t="s">
        <v>199</v>
      </c>
      <c r="W377" s="97" t="s">
        <v>200</v>
      </c>
      <c r="X377" s="97">
        <v>110005</v>
      </c>
      <c r="Y377" s="97" t="s">
        <v>201</v>
      </c>
      <c r="Z377" s="97" t="s">
        <v>202</v>
      </c>
      <c r="AA377" s="98">
        <v>44910</v>
      </c>
      <c r="AB377" s="99">
        <v>0.38100694444444</v>
      </c>
      <c r="AC377" s="97" t="s">
        <v>202</v>
      </c>
      <c r="AD377" s="97" t="s">
        <v>202</v>
      </c>
      <c r="AE377" s="97" t="s">
        <v>202</v>
      </c>
      <c r="AF377" s="97" t="s">
        <v>203</v>
      </c>
      <c r="AG377" s="97" t="s">
        <v>202</v>
      </c>
      <c r="AH377" s="97" t="s">
        <v>204</v>
      </c>
      <c r="AI377" t="str">
        <f t="shared" si="5"/>
        <v>1000</v>
      </c>
      <c r="AJ377" t="str">
        <f>VLOOKUP(U377,'BU041 3rd Qtr'!M245:N621,2,FALSE)</f>
        <v>FRIES EL</v>
      </c>
      <c r="AK377" t="str">
        <f>VLOOKUP(R377,'chart of accounts'!A:B,2,FALSE)</f>
        <v>Teacher Assistant Salaries</v>
      </c>
    </row>
    <row r="378" spans="1:37" x14ac:dyDescent="0.25">
      <c r="A378" s="97">
        <v>2973219</v>
      </c>
      <c r="B378" s="97">
        <v>1054</v>
      </c>
      <c r="C378" s="97">
        <v>2023</v>
      </c>
      <c r="D378" s="97" t="s">
        <v>195</v>
      </c>
      <c r="E378" s="97">
        <v>2023</v>
      </c>
      <c r="F378" s="97" t="s">
        <v>94</v>
      </c>
      <c r="G378" s="97">
        <v>63</v>
      </c>
      <c r="H378" s="97">
        <v>63</v>
      </c>
      <c r="I378" s="97">
        <v>9600325047</v>
      </c>
      <c r="J378" s="97">
        <v>6</v>
      </c>
      <c r="K378" s="98">
        <v>44926</v>
      </c>
      <c r="L378" s="97" t="s">
        <v>196</v>
      </c>
      <c r="M378" s="102">
        <v>1223.27</v>
      </c>
      <c r="N378" s="97">
        <v>201988</v>
      </c>
      <c r="O378" s="97" t="s">
        <v>197</v>
      </c>
      <c r="P378" s="97" t="s">
        <v>97</v>
      </c>
      <c r="Q378" s="97">
        <v>210000</v>
      </c>
      <c r="R378" s="97">
        <v>210001</v>
      </c>
      <c r="S378" s="97" t="s">
        <v>96</v>
      </c>
      <c r="T378" s="97">
        <v>1764401</v>
      </c>
      <c r="U378" s="97">
        <v>1764401</v>
      </c>
      <c r="V378" s="97" t="s">
        <v>199</v>
      </c>
      <c r="W378" s="97" t="s">
        <v>200</v>
      </c>
      <c r="X378" s="97">
        <v>210001</v>
      </c>
      <c r="Y378" s="97" t="s">
        <v>201</v>
      </c>
      <c r="Z378" s="97" t="s">
        <v>202</v>
      </c>
      <c r="AA378" s="98">
        <v>44910</v>
      </c>
      <c r="AB378" s="99">
        <v>0.35969907407406998</v>
      </c>
      <c r="AC378" s="97" t="s">
        <v>202</v>
      </c>
      <c r="AD378" s="97" t="s">
        <v>202</v>
      </c>
      <c r="AE378" s="97" t="s">
        <v>202</v>
      </c>
      <c r="AF378" s="97" t="s">
        <v>203</v>
      </c>
      <c r="AG378" s="97" t="s">
        <v>202</v>
      </c>
      <c r="AH378" s="97" t="s">
        <v>204</v>
      </c>
      <c r="AI378" t="str">
        <f t="shared" si="5"/>
        <v>2000</v>
      </c>
      <c r="AJ378" t="str">
        <f>VLOOKUP(U378,'BU041 3rd Qtr'!M246:N621,2,FALSE)</f>
        <v>WEST ATHENS EL</v>
      </c>
      <c r="AK378" t="str">
        <f>VLOOKUP(R378,'chart of accounts'!A:B,2,FALSE)</f>
        <v>Instruct Aides Salaries - Regular</v>
      </c>
    </row>
    <row r="379" spans="1:37" x14ac:dyDescent="0.25">
      <c r="A379" s="97">
        <v>2973300</v>
      </c>
      <c r="B379" s="97">
        <v>14632</v>
      </c>
      <c r="C379" s="97">
        <v>2023</v>
      </c>
      <c r="D379" s="97" t="s">
        <v>195</v>
      </c>
      <c r="E379" s="97">
        <v>2023</v>
      </c>
      <c r="F379" s="97" t="s">
        <v>94</v>
      </c>
      <c r="G379" s="97">
        <v>758</v>
      </c>
      <c r="H379" s="97">
        <v>758</v>
      </c>
      <c r="I379" s="97">
        <v>9600325394</v>
      </c>
      <c r="J379" s="97">
        <v>6</v>
      </c>
      <c r="K379" s="98">
        <v>44926</v>
      </c>
      <c r="L379" s="97" t="s">
        <v>196</v>
      </c>
      <c r="M379" s="102">
        <v>2196.0700000000002</v>
      </c>
      <c r="N379" s="97">
        <v>201988</v>
      </c>
      <c r="O379" s="97" t="s">
        <v>197</v>
      </c>
      <c r="P379" s="97" t="s">
        <v>97</v>
      </c>
      <c r="Q379" s="97">
        <v>210000</v>
      </c>
      <c r="R379" s="97">
        <v>210001</v>
      </c>
      <c r="S379" s="97" t="s">
        <v>96</v>
      </c>
      <c r="T379" s="97">
        <v>1764401</v>
      </c>
      <c r="U379" s="97">
        <v>1764401</v>
      </c>
      <c r="V379" s="97" t="s">
        <v>199</v>
      </c>
      <c r="W379" s="97" t="s">
        <v>200</v>
      </c>
      <c r="X379" s="97">
        <v>210001</v>
      </c>
      <c r="Y379" s="97" t="s">
        <v>201</v>
      </c>
      <c r="Z379" s="97" t="s">
        <v>202</v>
      </c>
      <c r="AA379" s="98">
        <v>44910</v>
      </c>
      <c r="AB379" s="99">
        <v>0.38387731481481002</v>
      </c>
      <c r="AC379" s="97" t="s">
        <v>202</v>
      </c>
      <c r="AD379" s="97" t="s">
        <v>202</v>
      </c>
      <c r="AE379" s="97" t="s">
        <v>202</v>
      </c>
      <c r="AF379" s="97" t="s">
        <v>203</v>
      </c>
      <c r="AG379" s="97" t="s">
        <v>202</v>
      </c>
      <c r="AH379" s="97" t="s">
        <v>204</v>
      </c>
      <c r="AI379" t="str">
        <f t="shared" si="5"/>
        <v>2000</v>
      </c>
      <c r="AJ379" t="str">
        <f>VLOOKUP(U379,'BU041 3rd Qtr'!M247:N621,2,FALSE)</f>
        <v>WEST ATHENS EL</v>
      </c>
      <c r="AK379" t="str">
        <f>VLOOKUP(R379,'chart of accounts'!A:B,2,FALSE)</f>
        <v>Instruct Aides Salaries - Regular</v>
      </c>
    </row>
    <row r="380" spans="1:37" x14ac:dyDescent="0.25">
      <c r="A380" s="97">
        <v>2973219</v>
      </c>
      <c r="B380" s="97">
        <v>1058</v>
      </c>
      <c r="C380" s="97">
        <v>2023</v>
      </c>
      <c r="D380" s="97" t="s">
        <v>195</v>
      </c>
      <c r="E380" s="97">
        <v>2023</v>
      </c>
      <c r="F380" s="97" t="s">
        <v>94</v>
      </c>
      <c r="G380" s="97">
        <v>67</v>
      </c>
      <c r="H380" s="97">
        <v>67</v>
      </c>
      <c r="I380" s="97">
        <v>9600325047</v>
      </c>
      <c r="J380" s="97">
        <v>6</v>
      </c>
      <c r="K380" s="98">
        <v>44926</v>
      </c>
      <c r="L380" s="97" t="s">
        <v>196</v>
      </c>
      <c r="M380" s="102">
        <v>310.33999999999997</v>
      </c>
      <c r="N380" s="97">
        <v>201988</v>
      </c>
      <c r="O380" s="97" t="s">
        <v>197</v>
      </c>
      <c r="P380" s="97" t="s">
        <v>97</v>
      </c>
      <c r="Q380" s="97">
        <v>320000</v>
      </c>
      <c r="R380" s="97">
        <v>320201</v>
      </c>
      <c r="S380" s="97" t="s">
        <v>96</v>
      </c>
      <c r="T380" s="97">
        <v>1764401</v>
      </c>
      <c r="U380" s="97">
        <v>1764401</v>
      </c>
      <c r="V380" s="97" t="s">
        <v>199</v>
      </c>
      <c r="W380" s="97" t="s">
        <v>200</v>
      </c>
      <c r="X380" s="97">
        <v>320201</v>
      </c>
      <c r="Y380" s="97" t="s">
        <v>201</v>
      </c>
      <c r="Z380" s="97" t="s">
        <v>202</v>
      </c>
      <c r="AA380" s="98">
        <v>44910</v>
      </c>
      <c r="AB380" s="99">
        <v>0.35969907407406998</v>
      </c>
      <c r="AC380" s="97" t="s">
        <v>202</v>
      </c>
      <c r="AD380" s="97" t="s">
        <v>202</v>
      </c>
      <c r="AE380" s="97" t="s">
        <v>202</v>
      </c>
      <c r="AF380" s="97" t="s">
        <v>203</v>
      </c>
      <c r="AG380" s="97" t="s">
        <v>202</v>
      </c>
      <c r="AH380" s="97" t="s">
        <v>204</v>
      </c>
      <c r="AI380" t="str">
        <f t="shared" si="5"/>
        <v>3000</v>
      </c>
      <c r="AJ380" t="str">
        <f>VLOOKUP(U380,'BU041 3rd Qtr'!M248:N621,2,FALSE)</f>
        <v>WEST ATHENS EL</v>
      </c>
      <c r="AK380" t="str">
        <f>VLOOKUP(R380,'chart of accounts'!A:B,2,FALSE)</f>
        <v>PERS - Classified</v>
      </c>
    </row>
    <row r="381" spans="1:37" x14ac:dyDescent="0.25">
      <c r="A381" s="97">
        <v>2973300</v>
      </c>
      <c r="B381" s="97">
        <v>14684</v>
      </c>
      <c r="C381" s="97">
        <v>2023</v>
      </c>
      <c r="D381" s="97" t="s">
        <v>195</v>
      </c>
      <c r="E381" s="97">
        <v>2023</v>
      </c>
      <c r="F381" s="97" t="s">
        <v>94</v>
      </c>
      <c r="G381" s="97">
        <v>810</v>
      </c>
      <c r="H381" s="97">
        <v>810</v>
      </c>
      <c r="I381" s="97">
        <v>9600325394</v>
      </c>
      <c r="J381" s="97">
        <v>6</v>
      </c>
      <c r="K381" s="98">
        <v>44926</v>
      </c>
      <c r="L381" s="97" t="s">
        <v>196</v>
      </c>
      <c r="M381" s="102">
        <v>557.14</v>
      </c>
      <c r="N381" s="97">
        <v>201988</v>
      </c>
      <c r="O381" s="97" t="s">
        <v>197</v>
      </c>
      <c r="P381" s="97" t="s">
        <v>97</v>
      </c>
      <c r="Q381" s="97">
        <v>320000</v>
      </c>
      <c r="R381" s="97">
        <v>320201</v>
      </c>
      <c r="S381" s="97" t="s">
        <v>96</v>
      </c>
      <c r="T381" s="97">
        <v>1764401</v>
      </c>
      <c r="U381" s="97">
        <v>1764401</v>
      </c>
      <c r="V381" s="97" t="s">
        <v>199</v>
      </c>
      <c r="W381" s="97" t="s">
        <v>200</v>
      </c>
      <c r="X381" s="97">
        <v>320201</v>
      </c>
      <c r="Y381" s="97" t="s">
        <v>201</v>
      </c>
      <c r="Z381" s="97" t="s">
        <v>202</v>
      </c>
      <c r="AA381" s="98">
        <v>44910</v>
      </c>
      <c r="AB381" s="99">
        <v>0.38387731481481002</v>
      </c>
      <c r="AC381" s="97" t="s">
        <v>202</v>
      </c>
      <c r="AD381" s="97" t="s">
        <v>202</v>
      </c>
      <c r="AE381" s="97" t="s">
        <v>202</v>
      </c>
      <c r="AF381" s="97" t="s">
        <v>203</v>
      </c>
      <c r="AG381" s="97" t="s">
        <v>202</v>
      </c>
      <c r="AH381" s="97" t="s">
        <v>204</v>
      </c>
      <c r="AI381" t="str">
        <f t="shared" si="5"/>
        <v>3000</v>
      </c>
      <c r="AJ381" t="str">
        <f>VLOOKUP(U381,'BU041 3rd Qtr'!M249:N621,2,FALSE)</f>
        <v>WEST ATHENS EL</v>
      </c>
      <c r="AK381" t="str">
        <f>VLOOKUP(R381,'chart of accounts'!A:B,2,FALSE)</f>
        <v>PERS - Classified</v>
      </c>
    </row>
    <row r="382" spans="1:37" x14ac:dyDescent="0.25">
      <c r="A382" s="97">
        <v>2973219</v>
      </c>
      <c r="B382" s="97">
        <v>1056</v>
      </c>
      <c r="C382" s="97">
        <v>2023</v>
      </c>
      <c r="D382" s="97" t="s">
        <v>195</v>
      </c>
      <c r="E382" s="97">
        <v>2023</v>
      </c>
      <c r="F382" s="97" t="s">
        <v>94</v>
      </c>
      <c r="G382" s="97">
        <v>65</v>
      </c>
      <c r="H382" s="97">
        <v>65</v>
      </c>
      <c r="I382" s="97">
        <v>9600325047</v>
      </c>
      <c r="J382" s="97">
        <v>6</v>
      </c>
      <c r="K382" s="98">
        <v>44926</v>
      </c>
      <c r="L382" s="97" t="s">
        <v>196</v>
      </c>
      <c r="M382" s="102">
        <v>17.739999999999998</v>
      </c>
      <c r="N382" s="97">
        <v>201988</v>
      </c>
      <c r="O382" s="97" t="s">
        <v>197</v>
      </c>
      <c r="P382" s="97" t="s">
        <v>97</v>
      </c>
      <c r="Q382" s="97">
        <v>330000</v>
      </c>
      <c r="R382" s="97">
        <v>330202</v>
      </c>
      <c r="S382" s="97" t="s">
        <v>96</v>
      </c>
      <c r="T382" s="97">
        <v>1764401</v>
      </c>
      <c r="U382" s="97">
        <v>1764401</v>
      </c>
      <c r="V382" s="97" t="s">
        <v>199</v>
      </c>
      <c r="W382" s="97" t="s">
        <v>200</v>
      </c>
      <c r="X382" s="97">
        <v>330202</v>
      </c>
      <c r="Y382" s="97" t="s">
        <v>201</v>
      </c>
      <c r="Z382" s="97" t="s">
        <v>202</v>
      </c>
      <c r="AA382" s="98">
        <v>44910</v>
      </c>
      <c r="AB382" s="99">
        <v>0.35969907407406998</v>
      </c>
      <c r="AC382" s="97" t="s">
        <v>202</v>
      </c>
      <c r="AD382" s="97" t="s">
        <v>202</v>
      </c>
      <c r="AE382" s="97" t="s">
        <v>202</v>
      </c>
      <c r="AF382" s="97" t="s">
        <v>203</v>
      </c>
      <c r="AG382" s="97" t="s">
        <v>202</v>
      </c>
      <c r="AH382" s="97" t="s">
        <v>204</v>
      </c>
      <c r="AI382" t="str">
        <f t="shared" si="5"/>
        <v>3000</v>
      </c>
      <c r="AJ382" t="str">
        <f>VLOOKUP(U382,'BU041 3rd Qtr'!M250:N621,2,FALSE)</f>
        <v>WEST ATHENS EL</v>
      </c>
      <c r="AK382" t="str">
        <f>VLOOKUP(R382,'chart of accounts'!A:B,2,FALSE)</f>
        <v>Medicare - Classified</v>
      </c>
    </row>
    <row r="383" spans="1:37" x14ac:dyDescent="0.25">
      <c r="A383" s="97">
        <v>2973219</v>
      </c>
      <c r="B383" s="97">
        <v>1057</v>
      </c>
      <c r="C383" s="97">
        <v>2023</v>
      </c>
      <c r="D383" s="97" t="s">
        <v>195</v>
      </c>
      <c r="E383" s="97">
        <v>2023</v>
      </c>
      <c r="F383" s="97" t="s">
        <v>94</v>
      </c>
      <c r="G383" s="97">
        <v>66</v>
      </c>
      <c r="H383" s="97">
        <v>66</v>
      </c>
      <c r="I383" s="97">
        <v>9600325047</v>
      </c>
      <c r="J383" s="97">
        <v>6</v>
      </c>
      <c r="K383" s="98">
        <v>44926</v>
      </c>
      <c r="L383" s="97" t="s">
        <v>196</v>
      </c>
      <c r="M383" s="102">
        <v>75.84</v>
      </c>
      <c r="N383" s="97">
        <v>201988</v>
      </c>
      <c r="O383" s="97" t="s">
        <v>197</v>
      </c>
      <c r="P383" s="97" t="s">
        <v>97</v>
      </c>
      <c r="Q383" s="97">
        <v>330000</v>
      </c>
      <c r="R383" s="97">
        <v>330201</v>
      </c>
      <c r="S383" s="97" t="s">
        <v>96</v>
      </c>
      <c r="T383" s="97">
        <v>1764401</v>
      </c>
      <c r="U383" s="97">
        <v>1764401</v>
      </c>
      <c r="V383" s="97" t="s">
        <v>199</v>
      </c>
      <c r="W383" s="97" t="s">
        <v>200</v>
      </c>
      <c r="X383" s="97">
        <v>330201</v>
      </c>
      <c r="Y383" s="97" t="s">
        <v>201</v>
      </c>
      <c r="Z383" s="97" t="s">
        <v>202</v>
      </c>
      <c r="AA383" s="98">
        <v>44910</v>
      </c>
      <c r="AB383" s="99">
        <v>0.35969907407406998</v>
      </c>
      <c r="AC383" s="97" t="s">
        <v>202</v>
      </c>
      <c r="AD383" s="97" t="s">
        <v>202</v>
      </c>
      <c r="AE383" s="97" t="s">
        <v>202</v>
      </c>
      <c r="AF383" s="97" t="s">
        <v>203</v>
      </c>
      <c r="AG383" s="97" t="s">
        <v>202</v>
      </c>
      <c r="AH383" s="97" t="s">
        <v>204</v>
      </c>
      <c r="AI383" t="str">
        <f t="shared" si="5"/>
        <v>3000</v>
      </c>
      <c r="AJ383" t="str">
        <f>VLOOKUP(U383,'BU041 3rd Qtr'!M251:N621,2,FALSE)</f>
        <v>WEST ATHENS EL</v>
      </c>
      <c r="AK383" t="str">
        <f>VLOOKUP(R383,'chart of accounts'!A:B,2,FALSE)</f>
        <v>Social Security-Classified</v>
      </c>
    </row>
    <row r="384" spans="1:37" x14ac:dyDescent="0.25">
      <c r="A384" s="97">
        <v>2973300</v>
      </c>
      <c r="B384" s="97">
        <v>14682</v>
      </c>
      <c r="C384" s="97">
        <v>2023</v>
      </c>
      <c r="D384" s="97" t="s">
        <v>195</v>
      </c>
      <c r="E384" s="97">
        <v>2023</v>
      </c>
      <c r="F384" s="97" t="s">
        <v>94</v>
      </c>
      <c r="G384" s="97">
        <v>808</v>
      </c>
      <c r="H384" s="97">
        <v>808</v>
      </c>
      <c r="I384" s="97">
        <v>9600325394</v>
      </c>
      <c r="J384" s="97">
        <v>6</v>
      </c>
      <c r="K384" s="98">
        <v>44926</v>
      </c>
      <c r="L384" s="97" t="s">
        <v>196</v>
      </c>
      <c r="M384" s="102">
        <v>31.84</v>
      </c>
      <c r="N384" s="97">
        <v>201988</v>
      </c>
      <c r="O384" s="97" t="s">
        <v>197</v>
      </c>
      <c r="P384" s="97" t="s">
        <v>97</v>
      </c>
      <c r="Q384" s="97">
        <v>330000</v>
      </c>
      <c r="R384" s="97">
        <v>330202</v>
      </c>
      <c r="S384" s="97" t="s">
        <v>96</v>
      </c>
      <c r="T384" s="97">
        <v>1764401</v>
      </c>
      <c r="U384" s="97">
        <v>1764401</v>
      </c>
      <c r="V384" s="97" t="s">
        <v>199</v>
      </c>
      <c r="W384" s="97" t="s">
        <v>200</v>
      </c>
      <c r="X384" s="97">
        <v>330202</v>
      </c>
      <c r="Y384" s="97" t="s">
        <v>201</v>
      </c>
      <c r="Z384" s="97" t="s">
        <v>202</v>
      </c>
      <c r="AA384" s="98">
        <v>44910</v>
      </c>
      <c r="AB384" s="99">
        <v>0.38387731481481002</v>
      </c>
      <c r="AC384" s="97" t="s">
        <v>202</v>
      </c>
      <c r="AD384" s="97" t="s">
        <v>202</v>
      </c>
      <c r="AE384" s="97" t="s">
        <v>202</v>
      </c>
      <c r="AF384" s="97" t="s">
        <v>203</v>
      </c>
      <c r="AG384" s="97" t="s">
        <v>202</v>
      </c>
      <c r="AH384" s="97" t="s">
        <v>204</v>
      </c>
      <c r="AI384" t="str">
        <f t="shared" si="5"/>
        <v>3000</v>
      </c>
      <c r="AJ384" t="str">
        <f>VLOOKUP(U384,'BU041 3rd Qtr'!M252:N621,2,FALSE)</f>
        <v>WEST ATHENS EL</v>
      </c>
      <c r="AK384" t="str">
        <f>VLOOKUP(R384,'chart of accounts'!A:B,2,FALSE)</f>
        <v>Medicare - Classified</v>
      </c>
    </row>
    <row r="385" spans="1:37" x14ac:dyDescent="0.25">
      <c r="A385" s="97">
        <v>2973300</v>
      </c>
      <c r="B385" s="97">
        <v>14683</v>
      </c>
      <c r="C385" s="97">
        <v>2023</v>
      </c>
      <c r="D385" s="97" t="s">
        <v>195</v>
      </c>
      <c r="E385" s="97">
        <v>2023</v>
      </c>
      <c r="F385" s="97" t="s">
        <v>94</v>
      </c>
      <c r="G385" s="97">
        <v>809</v>
      </c>
      <c r="H385" s="97">
        <v>809</v>
      </c>
      <c r="I385" s="97">
        <v>9600325394</v>
      </c>
      <c r="J385" s="97">
        <v>6</v>
      </c>
      <c r="K385" s="98">
        <v>44926</v>
      </c>
      <c r="L385" s="97" t="s">
        <v>196</v>
      </c>
      <c r="M385" s="102">
        <v>136.15</v>
      </c>
      <c r="N385" s="97">
        <v>201988</v>
      </c>
      <c r="O385" s="97" t="s">
        <v>197</v>
      </c>
      <c r="P385" s="97" t="s">
        <v>97</v>
      </c>
      <c r="Q385" s="97">
        <v>330000</v>
      </c>
      <c r="R385" s="97">
        <v>330201</v>
      </c>
      <c r="S385" s="97" t="s">
        <v>96</v>
      </c>
      <c r="T385" s="97">
        <v>1764401</v>
      </c>
      <c r="U385" s="97">
        <v>1764401</v>
      </c>
      <c r="V385" s="97" t="s">
        <v>199</v>
      </c>
      <c r="W385" s="97" t="s">
        <v>200</v>
      </c>
      <c r="X385" s="97">
        <v>330201</v>
      </c>
      <c r="Y385" s="97" t="s">
        <v>201</v>
      </c>
      <c r="Z385" s="97" t="s">
        <v>202</v>
      </c>
      <c r="AA385" s="98">
        <v>44910</v>
      </c>
      <c r="AB385" s="99">
        <v>0.38387731481481002</v>
      </c>
      <c r="AC385" s="97" t="s">
        <v>202</v>
      </c>
      <c r="AD385" s="97" t="s">
        <v>202</v>
      </c>
      <c r="AE385" s="97" t="s">
        <v>202</v>
      </c>
      <c r="AF385" s="97" t="s">
        <v>203</v>
      </c>
      <c r="AG385" s="97" t="s">
        <v>202</v>
      </c>
      <c r="AH385" s="97" t="s">
        <v>204</v>
      </c>
      <c r="AI385" t="str">
        <f t="shared" si="5"/>
        <v>3000</v>
      </c>
      <c r="AJ385" t="str">
        <f>VLOOKUP(U385,'BU041 3rd Qtr'!M253:N621,2,FALSE)</f>
        <v>WEST ATHENS EL</v>
      </c>
      <c r="AK385" t="str">
        <f>VLOOKUP(R385,'chart of accounts'!A:B,2,FALSE)</f>
        <v>Social Security-Classified</v>
      </c>
    </row>
    <row r="386" spans="1:37" x14ac:dyDescent="0.25">
      <c r="A386" s="97">
        <v>2973346</v>
      </c>
      <c r="B386" s="97">
        <v>10211</v>
      </c>
      <c r="C386" s="97">
        <v>2023</v>
      </c>
      <c r="D386" s="97" t="s">
        <v>195</v>
      </c>
      <c r="E386" s="97">
        <v>2023</v>
      </c>
      <c r="F386" s="97" t="s">
        <v>94</v>
      </c>
      <c r="G386" s="97">
        <v>301</v>
      </c>
      <c r="H386" s="97">
        <v>301</v>
      </c>
      <c r="I386" s="97">
        <v>9600325368</v>
      </c>
      <c r="J386" s="97">
        <v>6</v>
      </c>
      <c r="K386" s="98">
        <v>44926</v>
      </c>
      <c r="L386" s="97" t="s">
        <v>196</v>
      </c>
      <c r="M386" s="102">
        <v>85.12</v>
      </c>
      <c r="N386" s="97">
        <v>201988</v>
      </c>
      <c r="O386" s="97" t="s">
        <v>197</v>
      </c>
      <c r="P386" s="97" t="s">
        <v>97</v>
      </c>
      <c r="Q386" s="97">
        <v>330000</v>
      </c>
      <c r="R386" s="97">
        <v>330103</v>
      </c>
      <c r="S386" s="97" t="s">
        <v>96</v>
      </c>
      <c r="T386" s="97">
        <v>1401401</v>
      </c>
      <c r="U386" s="97">
        <v>1401401</v>
      </c>
      <c r="V386" s="97" t="s">
        <v>199</v>
      </c>
      <c r="W386" s="97" t="s">
        <v>200</v>
      </c>
      <c r="X386" s="97">
        <v>330103</v>
      </c>
      <c r="Y386" s="97" t="s">
        <v>201</v>
      </c>
      <c r="Z386" s="97" t="s">
        <v>202</v>
      </c>
      <c r="AA386" s="98">
        <v>44910</v>
      </c>
      <c r="AB386" s="99">
        <v>0.38100694444444</v>
      </c>
      <c r="AC386" s="97" t="s">
        <v>202</v>
      </c>
      <c r="AD386" s="97" t="s">
        <v>202</v>
      </c>
      <c r="AE386" s="97" t="s">
        <v>202</v>
      </c>
      <c r="AF386" s="97" t="s">
        <v>203</v>
      </c>
      <c r="AG386" s="97" t="s">
        <v>202</v>
      </c>
      <c r="AH386" s="97" t="s">
        <v>204</v>
      </c>
      <c r="AI386" t="str">
        <f t="shared" si="5"/>
        <v>3000</v>
      </c>
      <c r="AJ386" t="str">
        <f>VLOOKUP(U386,'BU041 3rd Qtr'!M254:N621,2,FALSE)</f>
        <v>FRIES EL</v>
      </c>
      <c r="AK386" t="str">
        <f>VLOOKUP(R386,'chart of accounts'!A:B,2,FALSE)</f>
        <v>Retirement In Lieu (PARS)-Cert</v>
      </c>
    </row>
    <row r="387" spans="1:37" x14ac:dyDescent="0.25">
      <c r="A387" s="97">
        <v>2973346</v>
      </c>
      <c r="B387" s="97">
        <v>10212</v>
      </c>
      <c r="C387" s="97">
        <v>2023</v>
      </c>
      <c r="D387" s="97" t="s">
        <v>195</v>
      </c>
      <c r="E387" s="97">
        <v>2023</v>
      </c>
      <c r="F387" s="97" t="s">
        <v>94</v>
      </c>
      <c r="G387" s="97">
        <v>302</v>
      </c>
      <c r="H387" s="97">
        <v>302</v>
      </c>
      <c r="I387" s="97">
        <v>9600325368</v>
      </c>
      <c r="J387" s="97">
        <v>6</v>
      </c>
      <c r="K387" s="98">
        <v>44926</v>
      </c>
      <c r="L387" s="97" t="s">
        <v>196</v>
      </c>
      <c r="M387" s="102">
        <v>32.92</v>
      </c>
      <c r="N387" s="97">
        <v>201988</v>
      </c>
      <c r="O387" s="97" t="s">
        <v>197</v>
      </c>
      <c r="P387" s="97" t="s">
        <v>97</v>
      </c>
      <c r="Q387" s="97">
        <v>330000</v>
      </c>
      <c r="R387" s="97">
        <v>330102</v>
      </c>
      <c r="S387" s="97" t="s">
        <v>96</v>
      </c>
      <c r="T387" s="97">
        <v>1401401</v>
      </c>
      <c r="U387" s="97">
        <v>1401401</v>
      </c>
      <c r="V387" s="97" t="s">
        <v>199</v>
      </c>
      <c r="W387" s="97" t="s">
        <v>200</v>
      </c>
      <c r="X387" s="97">
        <v>330102</v>
      </c>
      <c r="Y387" s="97" t="s">
        <v>201</v>
      </c>
      <c r="Z387" s="97" t="s">
        <v>202</v>
      </c>
      <c r="AA387" s="98">
        <v>44910</v>
      </c>
      <c r="AB387" s="99">
        <v>0.38100694444444</v>
      </c>
      <c r="AC387" s="97" t="s">
        <v>202</v>
      </c>
      <c r="AD387" s="97" t="s">
        <v>202</v>
      </c>
      <c r="AE387" s="97" t="s">
        <v>202</v>
      </c>
      <c r="AF387" s="97" t="s">
        <v>203</v>
      </c>
      <c r="AG387" s="97" t="s">
        <v>202</v>
      </c>
      <c r="AH387" s="97" t="s">
        <v>204</v>
      </c>
      <c r="AI387" t="str">
        <f t="shared" si="5"/>
        <v>3000</v>
      </c>
      <c r="AJ387" t="str">
        <f>VLOOKUP(U387,'BU041 3rd Qtr'!M255:N621,2,FALSE)</f>
        <v>FRIES EL</v>
      </c>
      <c r="AK387" t="str">
        <f>VLOOKUP(R387,'chart of accounts'!A:B,2,FALSE)</f>
        <v>Medicare - Certificated</v>
      </c>
    </row>
    <row r="388" spans="1:37" x14ac:dyDescent="0.25">
      <c r="A388" s="97">
        <v>2973219</v>
      </c>
      <c r="B388" s="97">
        <v>1060</v>
      </c>
      <c r="C388" s="97">
        <v>2023</v>
      </c>
      <c r="D388" s="97" t="s">
        <v>195</v>
      </c>
      <c r="E388" s="97">
        <v>2023</v>
      </c>
      <c r="F388" s="97" t="s">
        <v>94</v>
      </c>
      <c r="G388" s="97">
        <v>69</v>
      </c>
      <c r="H388" s="97">
        <v>69</v>
      </c>
      <c r="I388" s="97">
        <v>9600325047</v>
      </c>
      <c r="J388" s="97">
        <v>6</v>
      </c>
      <c r="K388" s="98">
        <v>44926</v>
      </c>
      <c r="L388" s="97" t="s">
        <v>196</v>
      </c>
      <c r="M388" s="102">
        <v>1183.33</v>
      </c>
      <c r="N388" s="97">
        <v>201988</v>
      </c>
      <c r="O388" s="97" t="s">
        <v>197</v>
      </c>
      <c r="P388" s="97" t="s">
        <v>97</v>
      </c>
      <c r="Q388" s="97">
        <v>340000</v>
      </c>
      <c r="R388" s="97">
        <v>340201</v>
      </c>
      <c r="S388" s="97" t="s">
        <v>96</v>
      </c>
      <c r="T388" s="97">
        <v>1764401</v>
      </c>
      <c r="U388" s="97">
        <v>1764401</v>
      </c>
      <c r="V388" s="97" t="s">
        <v>199</v>
      </c>
      <c r="W388" s="97" t="s">
        <v>200</v>
      </c>
      <c r="X388" s="97">
        <v>340201</v>
      </c>
      <c r="Y388" s="97" t="s">
        <v>201</v>
      </c>
      <c r="Z388" s="97" t="s">
        <v>202</v>
      </c>
      <c r="AA388" s="98">
        <v>44910</v>
      </c>
      <c r="AB388" s="99">
        <v>0.35969907407406998</v>
      </c>
      <c r="AC388" s="97" t="s">
        <v>202</v>
      </c>
      <c r="AD388" s="97" t="s">
        <v>202</v>
      </c>
      <c r="AE388" s="97" t="s">
        <v>202</v>
      </c>
      <c r="AF388" s="97" t="s">
        <v>203</v>
      </c>
      <c r="AG388" s="97" t="s">
        <v>202</v>
      </c>
      <c r="AH388" s="97" t="s">
        <v>204</v>
      </c>
      <c r="AI388" t="str">
        <f t="shared" ref="AI388:AI451" si="6">LEFT(R388,1)&amp;"000"</f>
        <v>3000</v>
      </c>
      <c r="AJ388" t="str">
        <f>VLOOKUP(U388,'BU041 3rd Qtr'!M256:N621,2,FALSE)</f>
        <v>WEST ATHENS EL</v>
      </c>
      <c r="AK388" t="str">
        <f>VLOOKUP(R388,'chart of accounts'!A:B,2,FALSE)</f>
        <v>Health/Welfare - Classified</v>
      </c>
    </row>
    <row r="389" spans="1:37" x14ac:dyDescent="0.25">
      <c r="A389" s="97">
        <v>2973219</v>
      </c>
      <c r="B389" s="97">
        <v>1055</v>
      </c>
      <c r="C389" s="97">
        <v>2023</v>
      </c>
      <c r="D389" s="97" t="s">
        <v>195</v>
      </c>
      <c r="E389" s="97">
        <v>2023</v>
      </c>
      <c r="F389" s="97" t="s">
        <v>94</v>
      </c>
      <c r="G389" s="97">
        <v>64</v>
      </c>
      <c r="H389" s="97">
        <v>64</v>
      </c>
      <c r="I389" s="97">
        <v>9600325047</v>
      </c>
      <c r="J389" s="97">
        <v>6</v>
      </c>
      <c r="K389" s="98">
        <v>44926</v>
      </c>
      <c r="L389" s="97" t="s">
        <v>196</v>
      </c>
      <c r="M389" s="102">
        <v>6.12</v>
      </c>
      <c r="N389" s="97">
        <v>201988</v>
      </c>
      <c r="O389" s="97" t="s">
        <v>197</v>
      </c>
      <c r="P389" s="97" t="s">
        <v>97</v>
      </c>
      <c r="Q389" s="97">
        <v>350000</v>
      </c>
      <c r="R389" s="97">
        <v>350201</v>
      </c>
      <c r="S389" s="97" t="s">
        <v>96</v>
      </c>
      <c r="T389" s="97">
        <v>1764401</v>
      </c>
      <c r="U389" s="97">
        <v>1764401</v>
      </c>
      <c r="V389" s="97" t="s">
        <v>199</v>
      </c>
      <c r="W389" s="97" t="s">
        <v>200</v>
      </c>
      <c r="X389" s="97">
        <v>350201</v>
      </c>
      <c r="Y389" s="97" t="s">
        <v>201</v>
      </c>
      <c r="Z389" s="97" t="s">
        <v>202</v>
      </c>
      <c r="AA389" s="98">
        <v>44910</v>
      </c>
      <c r="AB389" s="99">
        <v>0.35969907407406998</v>
      </c>
      <c r="AC389" s="97" t="s">
        <v>202</v>
      </c>
      <c r="AD389" s="97" t="s">
        <v>202</v>
      </c>
      <c r="AE389" s="97" t="s">
        <v>202</v>
      </c>
      <c r="AF389" s="97" t="s">
        <v>203</v>
      </c>
      <c r="AG389" s="97" t="s">
        <v>202</v>
      </c>
      <c r="AH389" s="97" t="s">
        <v>204</v>
      </c>
      <c r="AI389" t="str">
        <f t="shared" si="6"/>
        <v>3000</v>
      </c>
      <c r="AJ389" t="str">
        <f>VLOOKUP(U389,'BU041 3rd Qtr'!M257:N621,2,FALSE)</f>
        <v>WEST ATHENS EL</v>
      </c>
      <c r="AK389" t="str">
        <f>VLOOKUP(R389,'chart of accounts'!A:B,2,FALSE)</f>
        <v>Unemploy Insur - Classified</v>
      </c>
    </row>
    <row r="390" spans="1:37" x14ac:dyDescent="0.25">
      <c r="A390" s="97">
        <v>2973300</v>
      </c>
      <c r="B390" s="97">
        <v>14657</v>
      </c>
      <c r="C390" s="97">
        <v>2023</v>
      </c>
      <c r="D390" s="97" t="s">
        <v>195</v>
      </c>
      <c r="E390" s="97">
        <v>2023</v>
      </c>
      <c r="F390" s="97" t="s">
        <v>94</v>
      </c>
      <c r="G390" s="97">
        <v>783</v>
      </c>
      <c r="H390" s="97">
        <v>783</v>
      </c>
      <c r="I390" s="97">
        <v>9600325394</v>
      </c>
      <c r="J390" s="97">
        <v>6</v>
      </c>
      <c r="K390" s="98">
        <v>44926</v>
      </c>
      <c r="L390" s="97" t="s">
        <v>196</v>
      </c>
      <c r="M390" s="102">
        <v>10.98</v>
      </c>
      <c r="N390" s="97">
        <v>201988</v>
      </c>
      <c r="O390" s="97" t="s">
        <v>197</v>
      </c>
      <c r="P390" s="97" t="s">
        <v>97</v>
      </c>
      <c r="Q390" s="97">
        <v>350000</v>
      </c>
      <c r="R390" s="97">
        <v>350201</v>
      </c>
      <c r="S390" s="97" t="s">
        <v>96</v>
      </c>
      <c r="T390" s="97">
        <v>1764401</v>
      </c>
      <c r="U390" s="97">
        <v>1764401</v>
      </c>
      <c r="V390" s="97" t="s">
        <v>199</v>
      </c>
      <c r="W390" s="97" t="s">
        <v>200</v>
      </c>
      <c r="X390" s="97">
        <v>350201</v>
      </c>
      <c r="Y390" s="97" t="s">
        <v>201</v>
      </c>
      <c r="Z390" s="97" t="s">
        <v>202</v>
      </c>
      <c r="AA390" s="98">
        <v>44910</v>
      </c>
      <c r="AB390" s="99">
        <v>0.38387731481481002</v>
      </c>
      <c r="AC390" s="97" t="s">
        <v>202</v>
      </c>
      <c r="AD390" s="97" t="s">
        <v>202</v>
      </c>
      <c r="AE390" s="97" t="s">
        <v>202</v>
      </c>
      <c r="AF390" s="97" t="s">
        <v>203</v>
      </c>
      <c r="AG390" s="97" t="s">
        <v>202</v>
      </c>
      <c r="AH390" s="97" t="s">
        <v>204</v>
      </c>
      <c r="AI390" t="str">
        <f t="shared" si="6"/>
        <v>3000</v>
      </c>
      <c r="AJ390" t="str">
        <f>VLOOKUP(U390,'BU041 3rd Qtr'!M258:N621,2,FALSE)</f>
        <v>WEST ATHENS EL</v>
      </c>
      <c r="AK390" t="str">
        <f>VLOOKUP(R390,'chart of accounts'!A:B,2,FALSE)</f>
        <v>Unemploy Insur - Classified</v>
      </c>
    </row>
    <row r="391" spans="1:37" x14ac:dyDescent="0.25">
      <c r="A391" s="97">
        <v>2973346</v>
      </c>
      <c r="B391" s="97">
        <v>10213</v>
      </c>
      <c r="C391" s="97">
        <v>2023</v>
      </c>
      <c r="D391" s="97" t="s">
        <v>195</v>
      </c>
      <c r="E391" s="97">
        <v>2023</v>
      </c>
      <c r="F391" s="97" t="s">
        <v>94</v>
      </c>
      <c r="G391" s="97">
        <v>303</v>
      </c>
      <c r="H391" s="97">
        <v>303</v>
      </c>
      <c r="I391" s="97">
        <v>9600325368</v>
      </c>
      <c r="J391" s="97">
        <v>6</v>
      </c>
      <c r="K391" s="98">
        <v>44926</v>
      </c>
      <c r="L391" s="97" t="s">
        <v>196</v>
      </c>
      <c r="M391" s="102">
        <v>11.35</v>
      </c>
      <c r="N391" s="97">
        <v>201988</v>
      </c>
      <c r="O391" s="97" t="s">
        <v>197</v>
      </c>
      <c r="P391" s="97" t="s">
        <v>97</v>
      </c>
      <c r="Q391" s="97">
        <v>350000</v>
      </c>
      <c r="R391" s="97">
        <v>350101</v>
      </c>
      <c r="S391" s="97" t="s">
        <v>96</v>
      </c>
      <c r="T391" s="97">
        <v>1401401</v>
      </c>
      <c r="U391" s="97">
        <v>1401401</v>
      </c>
      <c r="V391" s="97" t="s">
        <v>199</v>
      </c>
      <c r="W391" s="97" t="s">
        <v>200</v>
      </c>
      <c r="X391" s="97">
        <v>350101</v>
      </c>
      <c r="Y391" s="97" t="s">
        <v>201</v>
      </c>
      <c r="Z391" s="97" t="s">
        <v>202</v>
      </c>
      <c r="AA391" s="98">
        <v>44910</v>
      </c>
      <c r="AB391" s="99">
        <v>0.38100694444444</v>
      </c>
      <c r="AC391" s="97" t="s">
        <v>202</v>
      </c>
      <c r="AD391" s="97" t="s">
        <v>202</v>
      </c>
      <c r="AE391" s="97" t="s">
        <v>202</v>
      </c>
      <c r="AF391" s="97" t="s">
        <v>203</v>
      </c>
      <c r="AG391" s="97" t="s">
        <v>202</v>
      </c>
      <c r="AH391" s="97" t="s">
        <v>204</v>
      </c>
      <c r="AI391" t="str">
        <f t="shared" si="6"/>
        <v>3000</v>
      </c>
      <c r="AJ391" t="str">
        <f>VLOOKUP(U391,'BU041 3rd Qtr'!M259:N621,2,FALSE)</f>
        <v>FRIES EL</v>
      </c>
      <c r="AK391" t="str">
        <f>VLOOKUP(R391,'chart of accounts'!A:B,2,FALSE)</f>
        <v>Unemploy Insur - Certificated</v>
      </c>
    </row>
    <row r="392" spans="1:37" x14ac:dyDescent="0.25">
      <c r="A392" s="97">
        <v>2973219</v>
      </c>
      <c r="B392" s="97">
        <v>1053</v>
      </c>
      <c r="C392" s="97">
        <v>2023</v>
      </c>
      <c r="D392" s="97" t="s">
        <v>195</v>
      </c>
      <c r="E392" s="97">
        <v>2023</v>
      </c>
      <c r="F392" s="97" t="s">
        <v>94</v>
      </c>
      <c r="G392" s="97">
        <v>62</v>
      </c>
      <c r="H392" s="97">
        <v>62</v>
      </c>
      <c r="I392" s="97">
        <v>9600325047</v>
      </c>
      <c r="J392" s="97">
        <v>6</v>
      </c>
      <c r="K392" s="98">
        <v>44926</v>
      </c>
      <c r="L392" s="97" t="s">
        <v>196</v>
      </c>
      <c r="M392" s="102">
        <v>32.17</v>
      </c>
      <c r="N392" s="97">
        <v>201988</v>
      </c>
      <c r="O392" s="97" t="s">
        <v>197</v>
      </c>
      <c r="P392" s="97" t="s">
        <v>97</v>
      </c>
      <c r="Q392" s="97">
        <v>360000</v>
      </c>
      <c r="R392" s="97">
        <v>360201</v>
      </c>
      <c r="S392" s="97" t="s">
        <v>96</v>
      </c>
      <c r="T392" s="97">
        <v>1764401</v>
      </c>
      <c r="U392" s="97">
        <v>1764401</v>
      </c>
      <c r="V392" s="97" t="s">
        <v>199</v>
      </c>
      <c r="W392" s="97" t="s">
        <v>200</v>
      </c>
      <c r="X392" s="97">
        <v>360201</v>
      </c>
      <c r="Y392" s="97" t="s">
        <v>201</v>
      </c>
      <c r="Z392" s="97" t="s">
        <v>202</v>
      </c>
      <c r="AA392" s="98">
        <v>44910</v>
      </c>
      <c r="AB392" s="99">
        <v>0.35969907407406998</v>
      </c>
      <c r="AC392" s="97" t="s">
        <v>202</v>
      </c>
      <c r="AD392" s="97" t="s">
        <v>202</v>
      </c>
      <c r="AE392" s="97" t="s">
        <v>202</v>
      </c>
      <c r="AF392" s="97" t="s">
        <v>203</v>
      </c>
      <c r="AG392" s="97" t="s">
        <v>202</v>
      </c>
      <c r="AH392" s="97" t="s">
        <v>204</v>
      </c>
      <c r="AI392" t="str">
        <f t="shared" si="6"/>
        <v>3000</v>
      </c>
      <c r="AJ392" t="str">
        <f>VLOOKUP(U392,'BU041 3rd Qtr'!M260:N621,2,FALSE)</f>
        <v>WEST ATHENS EL</v>
      </c>
      <c r="AK392" t="str">
        <f>VLOOKUP(R392,'chart of accounts'!A:B,2,FALSE)</f>
        <v>Workers Comp - Classified</v>
      </c>
    </row>
    <row r="393" spans="1:37" x14ac:dyDescent="0.25">
      <c r="A393" s="97">
        <v>2973300</v>
      </c>
      <c r="B393" s="97">
        <v>14631</v>
      </c>
      <c r="C393" s="97">
        <v>2023</v>
      </c>
      <c r="D393" s="97" t="s">
        <v>195</v>
      </c>
      <c r="E393" s="97">
        <v>2023</v>
      </c>
      <c r="F393" s="97" t="s">
        <v>94</v>
      </c>
      <c r="G393" s="97">
        <v>757</v>
      </c>
      <c r="H393" s="97">
        <v>757</v>
      </c>
      <c r="I393" s="97">
        <v>9600325394</v>
      </c>
      <c r="J393" s="97">
        <v>6</v>
      </c>
      <c r="K393" s="98">
        <v>44926</v>
      </c>
      <c r="L393" s="97" t="s">
        <v>196</v>
      </c>
      <c r="M393" s="102">
        <v>57.76</v>
      </c>
      <c r="N393" s="97">
        <v>201988</v>
      </c>
      <c r="O393" s="97" t="s">
        <v>197</v>
      </c>
      <c r="P393" s="97" t="s">
        <v>97</v>
      </c>
      <c r="Q393" s="97">
        <v>360000</v>
      </c>
      <c r="R393" s="97">
        <v>360201</v>
      </c>
      <c r="S393" s="97" t="s">
        <v>96</v>
      </c>
      <c r="T393" s="97">
        <v>1764401</v>
      </c>
      <c r="U393" s="97">
        <v>1764401</v>
      </c>
      <c r="V393" s="97" t="s">
        <v>199</v>
      </c>
      <c r="W393" s="97" t="s">
        <v>200</v>
      </c>
      <c r="X393" s="97">
        <v>360201</v>
      </c>
      <c r="Y393" s="97" t="s">
        <v>201</v>
      </c>
      <c r="Z393" s="97" t="s">
        <v>202</v>
      </c>
      <c r="AA393" s="98">
        <v>44910</v>
      </c>
      <c r="AB393" s="99">
        <v>0.38387731481481002</v>
      </c>
      <c r="AC393" s="97" t="s">
        <v>202</v>
      </c>
      <c r="AD393" s="97" t="s">
        <v>202</v>
      </c>
      <c r="AE393" s="97" t="s">
        <v>202</v>
      </c>
      <c r="AF393" s="97" t="s">
        <v>203</v>
      </c>
      <c r="AG393" s="97" t="s">
        <v>202</v>
      </c>
      <c r="AH393" s="97" t="s">
        <v>204</v>
      </c>
      <c r="AI393" t="str">
        <f t="shared" si="6"/>
        <v>3000</v>
      </c>
      <c r="AJ393" t="str">
        <f>VLOOKUP(U393,'BU041 3rd Qtr'!M261:N621,2,FALSE)</f>
        <v>WEST ATHENS EL</v>
      </c>
      <c r="AK393" t="str">
        <f>VLOOKUP(R393,'chart of accounts'!A:B,2,FALSE)</f>
        <v>Workers Comp - Classified</v>
      </c>
    </row>
    <row r="394" spans="1:37" x14ac:dyDescent="0.25">
      <c r="A394" s="97">
        <v>2973346</v>
      </c>
      <c r="B394" s="97">
        <v>10215</v>
      </c>
      <c r="C394" s="97">
        <v>2023</v>
      </c>
      <c r="D394" s="97" t="s">
        <v>195</v>
      </c>
      <c r="E394" s="97">
        <v>2023</v>
      </c>
      <c r="F394" s="97" t="s">
        <v>94</v>
      </c>
      <c r="G394" s="97">
        <v>305</v>
      </c>
      <c r="H394" s="97">
        <v>305</v>
      </c>
      <c r="I394" s="97">
        <v>9600325368</v>
      </c>
      <c r="J394" s="97">
        <v>6</v>
      </c>
      <c r="K394" s="98">
        <v>44926</v>
      </c>
      <c r="L394" s="97" t="s">
        <v>196</v>
      </c>
      <c r="M394" s="102">
        <v>59.7</v>
      </c>
      <c r="N394" s="97">
        <v>201988</v>
      </c>
      <c r="O394" s="97" t="s">
        <v>197</v>
      </c>
      <c r="P394" s="97" t="s">
        <v>97</v>
      </c>
      <c r="Q394" s="97">
        <v>360000</v>
      </c>
      <c r="R394" s="97">
        <v>360101</v>
      </c>
      <c r="S394" s="97" t="s">
        <v>96</v>
      </c>
      <c r="T394" s="97">
        <v>1401401</v>
      </c>
      <c r="U394" s="97">
        <v>1401401</v>
      </c>
      <c r="V394" s="97" t="s">
        <v>199</v>
      </c>
      <c r="W394" s="97" t="s">
        <v>200</v>
      </c>
      <c r="X394" s="97">
        <v>360101</v>
      </c>
      <c r="Y394" s="97" t="s">
        <v>201</v>
      </c>
      <c r="Z394" s="97" t="s">
        <v>202</v>
      </c>
      <c r="AA394" s="98">
        <v>44910</v>
      </c>
      <c r="AB394" s="99">
        <v>0.38100694444444</v>
      </c>
      <c r="AC394" s="97" t="s">
        <v>202</v>
      </c>
      <c r="AD394" s="97" t="s">
        <v>202</v>
      </c>
      <c r="AE394" s="97" t="s">
        <v>202</v>
      </c>
      <c r="AF394" s="97" t="s">
        <v>203</v>
      </c>
      <c r="AG394" s="97" t="s">
        <v>202</v>
      </c>
      <c r="AH394" s="97" t="s">
        <v>204</v>
      </c>
      <c r="AI394" t="str">
        <f t="shared" si="6"/>
        <v>3000</v>
      </c>
      <c r="AJ394" t="str">
        <f>VLOOKUP(U394,'BU041 3rd Qtr'!M262:N621,2,FALSE)</f>
        <v>FRIES EL</v>
      </c>
      <c r="AK394" t="str">
        <f>VLOOKUP(R394,'chart of accounts'!A:B,2,FALSE)</f>
        <v>Workers Comp - Certificated</v>
      </c>
    </row>
    <row r="395" spans="1:37" x14ac:dyDescent="0.25">
      <c r="A395" s="97">
        <v>2973219</v>
      </c>
      <c r="B395" s="97">
        <v>1059</v>
      </c>
      <c r="C395" s="97">
        <v>2023</v>
      </c>
      <c r="D395" s="97" t="s">
        <v>195</v>
      </c>
      <c r="E395" s="97">
        <v>2023</v>
      </c>
      <c r="F395" s="97" t="s">
        <v>94</v>
      </c>
      <c r="G395" s="97">
        <v>68</v>
      </c>
      <c r="H395" s="97">
        <v>68</v>
      </c>
      <c r="I395" s="97">
        <v>9600325047</v>
      </c>
      <c r="J395" s="97">
        <v>6</v>
      </c>
      <c r="K395" s="98">
        <v>44926</v>
      </c>
      <c r="L395" s="97" t="s">
        <v>196</v>
      </c>
      <c r="M395" s="102">
        <v>375</v>
      </c>
      <c r="N395" s="97">
        <v>201988</v>
      </c>
      <c r="O395" s="97" t="s">
        <v>197</v>
      </c>
      <c r="P395" s="97" t="s">
        <v>97</v>
      </c>
      <c r="Q395" s="97">
        <v>370000</v>
      </c>
      <c r="R395" s="97">
        <v>370201</v>
      </c>
      <c r="S395" s="97" t="s">
        <v>96</v>
      </c>
      <c r="T395" s="97">
        <v>1764401</v>
      </c>
      <c r="U395" s="97">
        <v>1764401</v>
      </c>
      <c r="V395" s="97" t="s">
        <v>199</v>
      </c>
      <c r="W395" s="97" t="s">
        <v>200</v>
      </c>
      <c r="X395" s="97">
        <v>370201</v>
      </c>
      <c r="Y395" s="97" t="s">
        <v>201</v>
      </c>
      <c r="Z395" s="97" t="s">
        <v>202</v>
      </c>
      <c r="AA395" s="98">
        <v>44910</v>
      </c>
      <c r="AB395" s="99">
        <v>0.35969907407406998</v>
      </c>
      <c r="AC395" s="97" t="s">
        <v>202</v>
      </c>
      <c r="AD395" s="97" t="s">
        <v>202</v>
      </c>
      <c r="AE395" s="97" t="s">
        <v>202</v>
      </c>
      <c r="AF395" s="97" t="s">
        <v>203</v>
      </c>
      <c r="AG395" s="97" t="s">
        <v>202</v>
      </c>
      <c r="AH395" s="97" t="s">
        <v>204</v>
      </c>
      <c r="AI395" t="str">
        <f t="shared" si="6"/>
        <v>3000</v>
      </c>
      <c r="AJ395" t="str">
        <f>VLOOKUP(U395,'BU041 3rd Qtr'!M263:N621,2,FALSE)</f>
        <v>WEST ATHENS EL</v>
      </c>
      <c r="AK395" t="str">
        <f>VLOOKUP(R395,'chart of accounts'!A:B,2,FALSE)</f>
        <v>OPEB, Allocated - Classified</v>
      </c>
    </row>
    <row r="396" spans="1:37" x14ac:dyDescent="0.25">
      <c r="A396" s="97">
        <v>2976806</v>
      </c>
      <c r="B396" s="97">
        <v>1691</v>
      </c>
      <c r="C396" s="97">
        <v>2023</v>
      </c>
      <c r="D396" s="97" t="s">
        <v>195</v>
      </c>
      <c r="E396" s="97">
        <v>2023</v>
      </c>
      <c r="F396" s="97" t="s">
        <v>94</v>
      </c>
      <c r="G396" s="97">
        <v>700</v>
      </c>
      <c r="H396" s="97">
        <v>700</v>
      </c>
      <c r="I396" s="97">
        <v>9600325558</v>
      </c>
      <c r="J396" s="97">
        <v>6</v>
      </c>
      <c r="K396" s="98">
        <v>44926</v>
      </c>
      <c r="L396" s="97" t="s">
        <v>196</v>
      </c>
      <c r="M396" s="102">
        <v>8037.04</v>
      </c>
      <c r="N396" s="97">
        <v>201988</v>
      </c>
      <c r="O396" s="97" t="s">
        <v>197</v>
      </c>
      <c r="P396" s="97" t="s">
        <v>97</v>
      </c>
      <c r="Q396" s="97">
        <v>110000</v>
      </c>
      <c r="R396" s="97">
        <v>110001</v>
      </c>
      <c r="S396" s="97" t="s">
        <v>96</v>
      </c>
      <c r="T396" s="97">
        <v>1401401</v>
      </c>
      <c r="U396" s="97">
        <v>1401401</v>
      </c>
      <c r="V396" s="97" t="s">
        <v>199</v>
      </c>
      <c r="W396" s="97" t="s">
        <v>200</v>
      </c>
      <c r="X396" s="97">
        <v>110001</v>
      </c>
      <c r="Y396" s="97" t="s">
        <v>201</v>
      </c>
      <c r="Z396" s="97" t="s">
        <v>202</v>
      </c>
      <c r="AA396" s="98">
        <v>44918</v>
      </c>
      <c r="AB396" s="99">
        <v>0.38844907407406998</v>
      </c>
      <c r="AC396" s="97" t="s">
        <v>202</v>
      </c>
      <c r="AD396" s="97" t="s">
        <v>202</v>
      </c>
      <c r="AE396" s="97" t="s">
        <v>202</v>
      </c>
      <c r="AF396" s="97" t="s">
        <v>203</v>
      </c>
      <c r="AG396" s="97" t="s">
        <v>202</v>
      </c>
      <c r="AH396" s="97" t="s">
        <v>204</v>
      </c>
      <c r="AI396" t="str">
        <f t="shared" si="6"/>
        <v>1000</v>
      </c>
      <c r="AJ396" t="str">
        <f>VLOOKUP(U396,'BU041 3rd Qtr'!M264:N621,2,FALSE)</f>
        <v>FRIES EL</v>
      </c>
      <c r="AK396" t="str">
        <f>VLOOKUP(R396,'chart of accounts'!A:B,2,FALSE)</f>
        <v>Teacher Salaries - Reg Assignment</v>
      </c>
    </row>
    <row r="397" spans="1:37" x14ac:dyDescent="0.25">
      <c r="A397" s="97">
        <v>2978714</v>
      </c>
      <c r="B397" s="97">
        <v>8002</v>
      </c>
      <c r="C397" s="97">
        <v>2023</v>
      </c>
      <c r="D397" s="97" t="s">
        <v>195</v>
      </c>
      <c r="E397" s="97">
        <v>2023</v>
      </c>
      <c r="F397" s="97" t="s">
        <v>94</v>
      </c>
      <c r="G397" s="97">
        <v>74</v>
      </c>
      <c r="H397" s="97">
        <v>74</v>
      </c>
      <c r="I397" s="97">
        <v>9600326094</v>
      </c>
      <c r="J397" s="97">
        <v>6</v>
      </c>
      <c r="K397" s="98">
        <v>44926</v>
      </c>
      <c r="L397" s="97" t="s">
        <v>196</v>
      </c>
      <c r="M397" s="102">
        <v>206.34</v>
      </c>
      <c r="N397" s="97">
        <v>201988</v>
      </c>
      <c r="O397" s="97" t="s">
        <v>197</v>
      </c>
      <c r="P397" s="97" t="s">
        <v>97</v>
      </c>
      <c r="Q397" s="97">
        <v>110000</v>
      </c>
      <c r="R397" s="97">
        <v>110005</v>
      </c>
      <c r="S397" s="97" t="s">
        <v>96</v>
      </c>
      <c r="T397" s="97">
        <v>1401401</v>
      </c>
      <c r="U397" s="97">
        <v>1401401</v>
      </c>
      <c r="V397" s="97" t="s">
        <v>199</v>
      </c>
      <c r="W397" s="97" t="s">
        <v>200</v>
      </c>
      <c r="X397" s="97">
        <v>110005</v>
      </c>
      <c r="Y397" s="97" t="s">
        <v>201</v>
      </c>
      <c r="Z397" s="97" t="s">
        <v>202</v>
      </c>
      <c r="AA397" s="98">
        <v>44918</v>
      </c>
      <c r="AB397" s="99">
        <v>0.53133101851852005</v>
      </c>
      <c r="AC397" s="97" t="s">
        <v>202</v>
      </c>
      <c r="AD397" s="97" t="s">
        <v>202</v>
      </c>
      <c r="AE397" s="97" t="s">
        <v>202</v>
      </c>
      <c r="AF397" s="97" t="s">
        <v>203</v>
      </c>
      <c r="AG397" s="97" t="s">
        <v>202</v>
      </c>
      <c r="AH397" s="97" t="s">
        <v>204</v>
      </c>
      <c r="AI397" t="str">
        <f t="shared" si="6"/>
        <v>1000</v>
      </c>
      <c r="AJ397" t="str">
        <f>VLOOKUP(U397,'BU041 3rd Qtr'!M265:N621,2,FALSE)</f>
        <v>FRIES EL</v>
      </c>
      <c r="AK397" t="str">
        <f>VLOOKUP(R397,'chart of accounts'!A:B,2,FALSE)</f>
        <v>Teacher Assistant Salaries</v>
      </c>
    </row>
    <row r="398" spans="1:37" x14ac:dyDescent="0.25">
      <c r="A398" s="97">
        <v>2977028</v>
      </c>
      <c r="B398" s="97">
        <v>11777</v>
      </c>
      <c r="C398" s="97">
        <v>2023</v>
      </c>
      <c r="D398" s="97" t="s">
        <v>195</v>
      </c>
      <c r="E398" s="97">
        <v>2023</v>
      </c>
      <c r="F398" s="97" t="s">
        <v>94</v>
      </c>
      <c r="G398" s="97">
        <v>876</v>
      </c>
      <c r="H398" s="97">
        <v>876</v>
      </c>
      <c r="I398" s="97">
        <v>9600326117</v>
      </c>
      <c r="J398" s="97">
        <v>6</v>
      </c>
      <c r="K398" s="98">
        <v>44926</v>
      </c>
      <c r="L398" s="97" t="s">
        <v>196</v>
      </c>
      <c r="M398" s="102">
        <v>809.52</v>
      </c>
      <c r="N398" s="97">
        <v>201988</v>
      </c>
      <c r="O398" s="97" t="s">
        <v>197</v>
      </c>
      <c r="P398" s="97" t="s">
        <v>97</v>
      </c>
      <c r="Q398" s="97">
        <v>210000</v>
      </c>
      <c r="R398" s="97">
        <v>210001</v>
      </c>
      <c r="S398" s="97" t="s">
        <v>96</v>
      </c>
      <c r="T398" s="97">
        <v>1764401</v>
      </c>
      <c r="U398" s="97">
        <v>1764401</v>
      </c>
      <c r="V398" s="97" t="s">
        <v>199</v>
      </c>
      <c r="W398" s="97" t="s">
        <v>200</v>
      </c>
      <c r="X398" s="97">
        <v>210001</v>
      </c>
      <c r="Y398" s="97" t="s">
        <v>201</v>
      </c>
      <c r="Z398" s="97" t="s">
        <v>202</v>
      </c>
      <c r="AA398" s="98">
        <v>44918</v>
      </c>
      <c r="AB398" s="99">
        <v>0.53494212962962995</v>
      </c>
      <c r="AC398" s="97" t="s">
        <v>202</v>
      </c>
      <c r="AD398" s="97" t="s">
        <v>202</v>
      </c>
      <c r="AE398" s="97" t="s">
        <v>202</v>
      </c>
      <c r="AF398" s="97" t="s">
        <v>203</v>
      </c>
      <c r="AG398" s="97" t="s">
        <v>202</v>
      </c>
      <c r="AH398" s="97" t="s">
        <v>204</v>
      </c>
      <c r="AI398" t="str">
        <f t="shared" si="6"/>
        <v>2000</v>
      </c>
      <c r="AJ398" t="str">
        <f>VLOOKUP(U398,'BU041 3rd Qtr'!M266:N621,2,FALSE)</f>
        <v>WEST ATHENS EL</v>
      </c>
      <c r="AK398" t="str">
        <f>VLOOKUP(R398,'chart of accounts'!A:B,2,FALSE)</f>
        <v>Instruct Aides Salaries - Regular</v>
      </c>
    </row>
    <row r="399" spans="1:37" x14ac:dyDescent="0.25">
      <c r="A399" s="97">
        <v>2978722</v>
      </c>
      <c r="B399" s="97">
        <v>884</v>
      </c>
      <c r="C399" s="97">
        <v>2023</v>
      </c>
      <c r="D399" s="97" t="s">
        <v>195</v>
      </c>
      <c r="E399" s="97">
        <v>2023</v>
      </c>
      <c r="F399" s="97" t="s">
        <v>94</v>
      </c>
      <c r="G399" s="97">
        <v>884</v>
      </c>
      <c r="H399" s="97">
        <v>884</v>
      </c>
      <c r="I399" s="97">
        <v>9600325799</v>
      </c>
      <c r="J399" s="97">
        <v>6</v>
      </c>
      <c r="K399" s="98">
        <v>44926</v>
      </c>
      <c r="L399" s="97" t="s">
        <v>196</v>
      </c>
      <c r="M399" s="102">
        <v>1000.86</v>
      </c>
      <c r="N399" s="97">
        <v>201988</v>
      </c>
      <c r="O399" s="97" t="s">
        <v>197</v>
      </c>
      <c r="P399" s="97" t="s">
        <v>97</v>
      </c>
      <c r="Q399" s="97">
        <v>210000</v>
      </c>
      <c r="R399" s="97">
        <v>210001</v>
      </c>
      <c r="S399" s="97" t="s">
        <v>96</v>
      </c>
      <c r="T399" s="97">
        <v>1764401</v>
      </c>
      <c r="U399" s="97">
        <v>1764401</v>
      </c>
      <c r="V399" s="97" t="s">
        <v>199</v>
      </c>
      <c r="W399" s="97" t="s">
        <v>200</v>
      </c>
      <c r="X399" s="97">
        <v>210001</v>
      </c>
      <c r="Y399" s="97" t="s">
        <v>201</v>
      </c>
      <c r="Z399" s="97" t="s">
        <v>202</v>
      </c>
      <c r="AA399" s="98">
        <v>44918</v>
      </c>
      <c r="AB399" s="99">
        <v>0.51236111111111005</v>
      </c>
      <c r="AC399" s="97" t="s">
        <v>202</v>
      </c>
      <c r="AD399" s="97" t="s">
        <v>202</v>
      </c>
      <c r="AE399" s="97" t="s">
        <v>202</v>
      </c>
      <c r="AF399" s="97" t="s">
        <v>203</v>
      </c>
      <c r="AG399" s="97" t="s">
        <v>202</v>
      </c>
      <c r="AH399" s="97" t="s">
        <v>204</v>
      </c>
      <c r="AI399" t="str">
        <f t="shared" si="6"/>
        <v>2000</v>
      </c>
      <c r="AJ399" t="str">
        <f>VLOOKUP(U399,'BU041 3rd Qtr'!M267:N621,2,FALSE)</f>
        <v>WEST ATHENS EL</v>
      </c>
      <c r="AK399" t="str">
        <f>VLOOKUP(R399,'chart of accounts'!A:B,2,FALSE)</f>
        <v>Instruct Aides Salaries - Regular</v>
      </c>
    </row>
    <row r="400" spans="1:37" x14ac:dyDescent="0.25">
      <c r="A400" s="97">
        <v>2976806</v>
      </c>
      <c r="B400" s="97">
        <v>1690</v>
      </c>
      <c r="C400" s="97">
        <v>2023</v>
      </c>
      <c r="D400" s="97" t="s">
        <v>195</v>
      </c>
      <c r="E400" s="97">
        <v>2023</v>
      </c>
      <c r="F400" s="97" t="s">
        <v>94</v>
      </c>
      <c r="G400" s="97">
        <v>699</v>
      </c>
      <c r="H400" s="97">
        <v>699</v>
      </c>
      <c r="I400" s="97">
        <v>9600325558</v>
      </c>
      <c r="J400" s="97">
        <v>6</v>
      </c>
      <c r="K400" s="98">
        <v>44926</v>
      </c>
      <c r="L400" s="97" t="s">
        <v>196</v>
      </c>
      <c r="M400" s="102">
        <v>1535.07</v>
      </c>
      <c r="N400" s="97">
        <v>201988</v>
      </c>
      <c r="O400" s="97" t="s">
        <v>197</v>
      </c>
      <c r="P400" s="97" t="s">
        <v>97</v>
      </c>
      <c r="Q400" s="97">
        <v>310000</v>
      </c>
      <c r="R400" s="97">
        <v>310101</v>
      </c>
      <c r="S400" s="97" t="s">
        <v>96</v>
      </c>
      <c r="T400" s="97">
        <v>1401401</v>
      </c>
      <c r="U400" s="97">
        <v>1401401</v>
      </c>
      <c r="V400" s="97" t="s">
        <v>199</v>
      </c>
      <c r="W400" s="97" t="s">
        <v>200</v>
      </c>
      <c r="X400" s="97">
        <v>310101</v>
      </c>
      <c r="Y400" s="97" t="s">
        <v>201</v>
      </c>
      <c r="Z400" s="97" t="s">
        <v>202</v>
      </c>
      <c r="AA400" s="98">
        <v>44918</v>
      </c>
      <c r="AB400" s="99">
        <v>0.38844907407406998</v>
      </c>
      <c r="AC400" s="97" t="s">
        <v>202</v>
      </c>
      <c r="AD400" s="97" t="s">
        <v>202</v>
      </c>
      <c r="AE400" s="97" t="s">
        <v>202</v>
      </c>
      <c r="AF400" s="97" t="s">
        <v>203</v>
      </c>
      <c r="AG400" s="97" t="s">
        <v>202</v>
      </c>
      <c r="AH400" s="97" t="s">
        <v>204</v>
      </c>
      <c r="AI400" t="str">
        <f t="shared" si="6"/>
        <v>3000</v>
      </c>
      <c r="AJ400" t="str">
        <f>VLOOKUP(U400,'BU041 3rd Qtr'!M268:N621,2,FALSE)</f>
        <v>FRIES EL</v>
      </c>
      <c r="AK400" t="str">
        <f>VLOOKUP(R400,'chart of accounts'!A:B,2,FALSE)</f>
        <v>STRS - Certificated</v>
      </c>
    </row>
    <row r="401" spans="1:37" x14ac:dyDescent="0.25">
      <c r="A401" s="97">
        <v>2977028</v>
      </c>
      <c r="B401" s="97">
        <v>11770</v>
      </c>
      <c r="C401" s="97">
        <v>2023</v>
      </c>
      <c r="D401" s="97" t="s">
        <v>195</v>
      </c>
      <c r="E401" s="97">
        <v>2023</v>
      </c>
      <c r="F401" s="97" t="s">
        <v>94</v>
      </c>
      <c r="G401" s="97">
        <v>869</v>
      </c>
      <c r="H401" s="97">
        <v>869</v>
      </c>
      <c r="I401" s="97">
        <v>9600326117</v>
      </c>
      <c r="J401" s="97">
        <v>6</v>
      </c>
      <c r="K401" s="98">
        <v>44926</v>
      </c>
      <c r="L401" s="97" t="s">
        <v>196</v>
      </c>
      <c r="M401" s="102">
        <v>205.37</v>
      </c>
      <c r="N401" s="97">
        <v>201988</v>
      </c>
      <c r="O401" s="97" t="s">
        <v>197</v>
      </c>
      <c r="P401" s="97" t="s">
        <v>97</v>
      </c>
      <c r="Q401" s="97">
        <v>320000</v>
      </c>
      <c r="R401" s="97">
        <v>320201</v>
      </c>
      <c r="S401" s="97" t="s">
        <v>96</v>
      </c>
      <c r="T401" s="97">
        <v>1764401</v>
      </c>
      <c r="U401" s="97">
        <v>1764401</v>
      </c>
      <c r="V401" s="97" t="s">
        <v>199</v>
      </c>
      <c r="W401" s="97" t="s">
        <v>200</v>
      </c>
      <c r="X401" s="97">
        <v>320201</v>
      </c>
      <c r="Y401" s="97" t="s">
        <v>201</v>
      </c>
      <c r="Z401" s="97" t="s">
        <v>202</v>
      </c>
      <c r="AA401" s="98">
        <v>44918</v>
      </c>
      <c r="AB401" s="99">
        <v>0.53494212962962995</v>
      </c>
      <c r="AC401" s="97" t="s">
        <v>202</v>
      </c>
      <c r="AD401" s="97" t="s">
        <v>202</v>
      </c>
      <c r="AE401" s="97" t="s">
        <v>202</v>
      </c>
      <c r="AF401" s="97" t="s">
        <v>203</v>
      </c>
      <c r="AG401" s="97" t="s">
        <v>202</v>
      </c>
      <c r="AH401" s="97" t="s">
        <v>204</v>
      </c>
      <c r="AI401" t="str">
        <f t="shared" si="6"/>
        <v>3000</v>
      </c>
      <c r="AJ401" t="str">
        <f>VLOOKUP(U401,'BU041 3rd Qtr'!M269:N621,2,FALSE)</f>
        <v>WEST ATHENS EL</v>
      </c>
      <c r="AK401" t="str">
        <f>VLOOKUP(R401,'chart of accounts'!A:B,2,FALSE)</f>
        <v>PERS - Classified</v>
      </c>
    </row>
    <row r="402" spans="1:37" x14ac:dyDescent="0.25">
      <c r="A402" s="97">
        <v>2978722</v>
      </c>
      <c r="B402" s="97">
        <v>888</v>
      </c>
      <c r="C402" s="97">
        <v>2023</v>
      </c>
      <c r="D402" s="97" t="s">
        <v>195</v>
      </c>
      <c r="E402" s="97">
        <v>2023</v>
      </c>
      <c r="F402" s="97" t="s">
        <v>94</v>
      </c>
      <c r="G402" s="97">
        <v>888</v>
      </c>
      <c r="H402" s="97">
        <v>888</v>
      </c>
      <c r="I402" s="97">
        <v>9600325799</v>
      </c>
      <c r="J402" s="97">
        <v>6</v>
      </c>
      <c r="K402" s="98">
        <v>44926</v>
      </c>
      <c r="L402" s="97" t="s">
        <v>196</v>
      </c>
      <c r="M402" s="102">
        <v>253.92</v>
      </c>
      <c r="N402" s="97">
        <v>201988</v>
      </c>
      <c r="O402" s="97" t="s">
        <v>197</v>
      </c>
      <c r="P402" s="97" t="s">
        <v>97</v>
      </c>
      <c r="Q402" s="97">
        <v>320000</v>
      </c>
      <c r="R402" s="97">
        <v>320201</v>
      </c>
      <c r="S402" s="97" t="s">
        <v>96</v>
      </c>
      <c r="T402" s="97">
        <v>1764401</v>
      </c>
      <c r="U402" s="97">
        <v>1764401</v>
      </c>
      <c r="V402" s="97" t="s">
        <v>199</v>
      </c>
      <c r="W402" s="97" t="s">
        <v>200</v>
      </c>
      <c r="X402" s="97">
        <v>320201</v>
      </c>
      <c r="Y402" s="97" t="s">
        <v>201</v>
      </c>
      <c r="Z402" s="97" t="s">
        <v>202</v>
      </c>
      <c r="AA402" s="98">
        <v>44918</v>
      </c>
      <c r="AB402" s="99">
        <v>0.51236111111111005</v>
      </c>
      <c r="AC402" s="97" t="s">
        <v>202</v>
      </c>
      <c r="AD402" s="97" t="s">
        <v>202</v>
      </c>
      <c r="AE402" s="97" t="s">
        <v>202</v>
      </c>
      <c r="AF402" s="97" t="s">
        <v>203</v>
      </c>
      <c r="AG402" s="97" t="s">
        <v>202</v>
      </c>
      <c r="AH402" s="97" t="s">
        <v>204</v>
      </c>
      <c r="AI402" t="str">
        <f t="shared" si="6"/>
        <v>3000</v>
      </c>
      <c r="AJ402" t="str">
        <f>VLOOKUP(U402,'BU041 3rd Qtr'!M270:N621,2,FALSE)</f>
        <v>WEST ATHENS EL</v>
      </c>
      <c r="AK402" t="str">
        <f>VLOOKUP(R402,'chart of accounts'!A:B,2,FALSE)</f>
        <v>PERS - Classified</v>
      </c>
    </row>
    <row r="403" spans="1:37" x14ac:dyDescent="0.25">
      <c r="A403" s="97">
        <v>2976798</v>
      </c>
      <c r="B403" s="97">
        <v>187</v>
      </c>
      <c r="C403" s="97">
        <v>2023</v>
      </c>
      <c r="D403" s="97" t="s">
        <v>195</v>
      </c>
      <c r="E403" s="97">
        <v>2023</v>
      </c>
      <c r="F403" s="97" t="s">
        <v>94</v>
      </c>
      <c r="G403" s="97">
        <v>187</v>
      </c>
      <c r="H403" s="97">
        <v>187</v>
      </c>
      <c r="I403" s="97">
        <v>9600325581</v>
      </c>
      <c r="J403" s="97">
        <v>6</v>
      </c>
      <c r="K403" s="98">
        <v>44926</v>
      </c>
      <c r="L403" s="97" t="s">
        <v>196</v>
      </c>
      <c r="M403" s="102">
        <v>-0.03</v>
      </c>
      <c r="N403" s="97">
        <v>201988</v>
      </c>
      <c r="O403" s="97" t="s">
        <v>197</v>
      </c>
      <c r="P403" s="97" t="s">
        <v>97</v>
      </c>
      <c r="Q403" s="97">
        <v>330000</v>
      </c>
      <c r="R403" s="97">
        <v>330102</v>
      </c>
      <c r="S403" s="97" t="s">
        <v>96</v>
      </c>
      <c r="T403" s="97">
        <v>1401401</v>
      </c>
      <c r="U403" s="97">
        <v>1401401</v>
      </c>
      <c r="V403" s="97" t="s">
        <v>199</v>
      </c>
      <c r="W403" s="97" t="s">
        <v>200</v>
      </c>
      <c r="X403" s="97">
        <v>330102</v>
      </c>
      <c r="Y403" s="97" t="s">
        <v>201</v>
      </c>
      <c r="Z403" s="97" t="s">
        <v>202</v>
      </c>
      <c r="AA403" s="98">
        <v>44918</v>
      </c>
      <c r="AB403" s="99">
        <v>0.38099537037037001</v>
      </c>
      <c r="AC403" s="97" t="s">
        <v>202</v>
      </c>
      <c r="AD403" s="97" t="s">
        <v>202</v>
      </c>
      <c r="AE403" s="97" t="s">
        <v>202</v>
      </c>
      <c r="AF403" s="97" t="s">
        <v>203</v>
      </c>
      <c r="AG403" s="97" t="s">
        <v>202</v>
      </c>
      <c r="AH403" s="97" t="s">
        <v>204</v>
      </c>
      <c r="AI403" t="str">
        <f t="shared" si="6"/>
        <v>3000</v>
      </c>
      <c r="AJ403" t="str">
        <f>VLOOKUP(U403,'BU041 3rd Qtr'!M271:N621,2,FALSE)</f>
        <v>FRIES EL</v>
      </c>
      <c r="AK403" t="str">
        <f>VLOOKUP(R403,'chart of accounts'!A:B,2,FALSE)</f>
        <v>Medicare - Certificated</v>
      </c>
    </row>
    <row r="404" spans="1:37" x14ac:dyDescent="0.25">
      <c r="A404" s="97">
        <v>2976806</v>
      </c>
      <c r="B404" s="97">
        <v>1686</v>
      </c>
      <c r="C404" s="97">
        <v>2023</v>
      </c>
      <c r="D404" s="97" t="s">
        <v>195</v>
      </c>
      <c r="E404" s="97">
        <v>2023</v>
      </c>
      <c r="F404" s="97" t="s">
        <v>94</v>
      </c>
      <c r="G404" s="97">
        <v>695</v>
      </c>
      <c r="H404" s="97">
        <v>695</v>
      </c>
      <c r="I404" s="97">
        <v>9600325558</v>
      </c>
      <c r="J404" s="97">
        <v>6</v>
      </c>
      <c r="K404" s="98">
        <v>44926</v>
      </c>
      <c r="L404" s="97" t="s">
        <v>196</v>
      </c>
      <c r="M404" s="102">
        <v>116.73</v>
      </c>
      <c r="N404" s="97">
        <v>201988</v>
      </c>
      <c r="O404" s="97" t="s">
        <v>197</v>
      </c>
      <c r="P404" s="97" t="s">
        <v>97</v>
      </c>
      <c r="Q404" s="97">
        <v>330000</v>
      </c>
      <c r="R404" s="97">
        <v>330102</v>
      </c>
      <c r="S404" s="97" t="s">
        <v>96</v>
      </c>
      <c r="T404" s="97">
        <v>1401401</v>
      </c>
      <c r="U404" s="97">
        <v>1401401</v>
      </c>
      <c r="V404" s="97" t="s">
        <v>199</v>
      </c>
      <c r="W404" s="97" t="s">
        <v>200</v>
      </c>
      <c r="X404" s="97">
        <v>330102</v>
      </c>
      <c r="Y404" s="97" t="s">
        <v>201</v>
      </c>
      <c r="Z404" s="97" t="s">
        <v>202</v>
      </c>
      <c r="AA404" s="98">
        <v>44918</v>
      </c>
      <c r="AB404" s="99">
        <v>0.38844907407406998</v>
      </c>
      <c r="AC404" s="97" t="s">
        <v>202</v>
      </c>
      <c r="AD404" s="97" t="s">
        <v>202</v>
      </c>
      <c r="AE404" s="97" t="s">
        <v>202</v>
      </c>
      <c r="AF404" s="97" t="s">
        <v>203</v>
      </c>
      <c r="AG404" s="97" t="s">
        <v>202</v>
      </c>
      <c r="AH404" s="97" t="s">
        <v>204</v>
      </c>
      <c r="AI404" t="str">
        <f t="shared" si="6"/>
        <v>3000</v>
      </c>
      <c r="AJ404" t="str">
        <f>VLOOKUP(U404,'BU041 3rd Qtr'!M272:N621,2,FALSE)</f>
        <v>FRIES EL</v>
      </c>
      <c r="AK404" t="str">
        <f>VLOOKUP(R404,'chart of accounts'!A:B,2,FALSE)</f>
        <v>Medicare - Certificated</v>
      </c>
    </row>
    <row r="405" spans="1:37" x14ac:dyDescent="0.25">
      <c r="A405" s="97">
        <v>2976828</v>
      </c>
      <c r="B405" s="97">
        <v>1573</v>
      </c>
      <c r="C405" s="97">
        <v>2023</v>
      </c>
      <c r="D405" s="97" t="s">
        <v>195</v>
      </c>
      <c r="E405" s="97">
        <v>2023</v>
      </c>
      <c r="F405" s="97" t="s">
        <v>94</v>
      </c>
      <c r="G405" s="97">
        <v>582</v>
      </c>
      <c r="H405" s="97">
        <v>582</v>
      </c>
      <c r="I405" s="97">
        <v>9600325728</v>
      </c>
      <c r="J405" s="97">
        <v>6</v>
      </c>
      <c r="K405" s="98">
        <v>44926</v>
      </c>
      <c r="L405" s="97" t="s">
        <v>196</v>
      </c>
      <c r="M405" s="102">
        <v>-0.01</v>
      </c>
      <c r="N405" s="97">
        <v>201988</v>
      </c>
      <c r="O405" s="97" t="s">
        <v>197</v>
      </c>
      <c r="P405" s="97" t="s">
        <v>97</v>
      </c>
      <c r="Q405" s="97">
        <v>330000</v>
      </c>
      <c r="R405" s="97">
        <v>330102</v>
      </c>
      <c r="S405" s="97" t="s">
        <v>96</v>
      </c>
      <c r="T405" s="97">
        <v>1401401</v>
      </c>
      <c r="U405" s="97">
        <v>1401401</v>
      </c>
      <c r="V405" s="97" t="s">
        <v>199</v>
      </c>
      <c r="W405" s="97" t="s">
        <v>200</v>
      </c>
      <c r="X405" s="97">
        <v>330102</v>
      </c>
      <c r="Y405" s="97" t="s">
        <v>201</v>
      </c>
      <c r="Z405" s="97" t="s">
        <v>202</v>
      </c>
      <c r="AA405" s="98">
        <v>44918</v>
      </c>
      <c r="AB405" s="99">
        <v>0.40082175925926</v>
      </c>
      <c r="AC405" s="97" t="s">
        <v>202</v>
      </c>
      <c r="AD405" s="97" t="s">
        <v>202</v>
      </c>
      <c r="AE405" s="97" t="s">
        <v>202</v>
      </c>
      <c r="AF405" s="97" t="s">
        <v>203</v>
      </c>
      <c r="AG405" s="97" t="s">
        <v>202</v>
      </c>
      <c r="AH405" s="97" t="s">
        <v>204</v>
      </c>
      <c r="AI405" t="str">
        <f t="shared" si="6"/>
        <v>3000</v>
      </c>
      <c r="AJ405" t="str">
        <f>VLOOKUP(U405,'BU041 3rd Qtr'!M273:N621,2,FALSE)</f>
        <v>FRIES EL</v>
      </c>
      <c r="AK405" t="str">
        <f>VLOOKUP(R405,'chart of accounts'!A:B,2,FALSE)</f>
        <v>Medicare - Certificated</v>
      </c>
    </row>
    <row r="406" spans="1:37" x14ac:dyDescent="0.25">
      <c r="A406" s="97">
        <v>2976844</v>
      </c>
      <c r="B406" s="97">
        <v>4929</v>
      </c>
      <c r="C406" s="97">
        <v>2023</v>
      </c>
      <c r="D406" s="97" t="s">
        <v>195</v>
      </c>
      <c r="E406" s="97">
        <v>2023</v>
      </c>
      <c r="F406" s="97" t="s">
        <v>94</v>
      </c>
      <c r="G406" s="97">
        <v>965</v>
      </c>
      <c r="H406" s="97">
        <v>965</v>
      </c>
      <c r="I406" s="97">
        <v>9600325597</v>
      </c>
      <c r="J406" s="97">
        <v>6</v>
      </c>
      <c r="K406" s="98">
        <v>44926</v>
      </c>
      <c r="L406" s="97" t="s">
        <v>196</v>
      </c>
      <c r="M406" s="102">
        <v>-0.03</v>
      </c>
      <c r="N406" s="97">
        <v>201988</v>
      </c>
      <c r="O406" s="97" t="s">
        <v>197</v>
      </c>
      <c r="P406" s="97" t="s">
        <v>97</v>
      </c>
      <c r="Q406" s="97">
        <v>330000</v>
      </c>
      <c r="R406" s="97">
        <v>330102</v>
      </c>
      <c r="S406" s="97" t="s">
        <v>96</v>
      </c>
      <c r="T406" s="97">
        <v>1401401</v>
      </c>
      <c r="U406" s="97">
        <v>1401401</v>
      </c>
      <c r="V406" s="97" t="s">
        <v>199</v>
      </c>
      <c r="W406" s="97" t="s">
        <v>200</v>
      </c>
      <c r="X406" s="97">
        <v>330102</v>
      </c>
      <c r="Y406" s="97" t="s">
        <v>201</v>
      </c>
      <c r="Z406" s="97" t="s">
        <v>202</v>
      </c>
      <c r="AA406" s="98">
        <v>44918</v>
      </c>
      <c r="AB406" s="99">
        <v>0.38601851851851998</v>
      </c>
      <c r="AC406" s="97" t="s">
        <v>202</v>
      </c>
      <c r="AD406" s="97" t="s">
        <v>202</v>
      </c>
      <c r="AE406" s="97" t="s">
        <v>202</v>
      </c>
      <c r="AF406" s="97" t="s">
        <v>203</v>
      </c>
      <c r="AG406" s="97" t="s">
        <v>202</v>
      </c>
      <c r="AH406" s="97" t="s">
        <v>204</v>
      </c>
      <c r="AI406" t="str">
        <f t="shared" si="6"/>
        <v>3000</v>
      </c>
      <c r="AJ406" t="str">
        <f>VLOOKUP(U406,'BU041 3rd Qtr'!M274:N621,2,FALSE)</f>
        <v>FRIES EL</v>
      </c>
      <c r="AK406" t="str">
        <f>VLOOKUP(R406,'chart of accounts'!A:B,2,FALSE)</f>
        <v>Medicare - Certificated</v>
      </c>
    </row>
    <row r="407" spans="1:37" x14ac:dyDescent="0.25">
      <c r="A407" s="97">
        <v>2977028</v>
      </c>
      <c r="B407" s="97">
        <v>11772</v>
      </c>
      <c r="C407" s="97">
        <v>2023</v>
      </c>
      <c r="D407" s="97" t="s">
        <v>195</v>
      </c>
      <c r="E407" s="97">
        <v>2023</v>
      </c>
      <c r="F407" s="97" t="s">
        <v>94</v>
      </c>
      <c r="G407" s="97">
        <v>871</v>
      </c>
      <c r="H407" s="97">
        <v>871</v>
      </c>
      <c r="I407" s="97">
        <v>9600326117</v>
      </c>
      <c r="J407" s="97">
        <v>6</v>
      </c>
      <c r="K407" s="98">
        <v>44926</v>
      </c>
      <c r="L407" s="97" t="s">
        <v>196</v>
      </c>
      <c r="M407" s="102">
        <v>10.1</v>
      </c>
      <c r="N407" s="97">
        <v>201988</v>
      </c>
      <c r="O407" s="97" t="s">
        <v>197</v>
      </c>
      <c r="P407" s="97" t="s">
        <v>97</v>
      </c>
      <c r="Q407" s="97">
        <v>330000</v>
      </c>
      <c r="R407" s="97">
        <v>330202</v>
      </c>
      <c r="S407" s="97" t="s">
        <v>96</v>
      </c>
      <c r="T407" s="97">
        <v>1764401</v>
      </c>
      <c r="U407" s="97">
        <v>1764401</v>
      </c>
      <c r="V407" s="97" t="s">
        <v>199</v>
      </c>
      <c r="W407" s="97" t="s">
        <v>200</v>
      </c>
      <c r="X407" s="97">
        <v>330202</v>
      </c>
      <c r="Y407" s="97" t="s">
        <v>201</v>
      </c>
      <c r="Z407" s="97" t="s">
        <v>202</v>
      </c>
      <c r="AA407" s="98">
        <v>44918</v>
      </c>
      <c r="AB407" s="99">
        <v>0.53494212962962995</v>
      </c>
      <c r="AC407" s="97" t="s">
        <v>202</v>
      </c>
      <c r="AD407" s="97" t="s">
        <v>202</v>
      </c>
      <c r="AE407" s="97" t="s">
        <v>202</v>
      </c>
      <c r="AF407" s="97" t="s">
        <v>203</v>
      </c>
      <c r="AG407" s="97" t="s">
        <v>202</v>
      </c>
      <c r="AH407" s="97" t="s">
        <v>204</v>
      </c>
      <c r="AI407" t="str">
        <f t="shared" si="6"/>
        <v>3000</v>
      </c>
      <c r="AJ407" t="str">
        <f>VLOOKUP(U407,'BU041 3rd Qtr'!M275:N621,2,FALSE)</f>
        <v>WEST ATHENS EL</v>
      </c>
      <c r="AK407" t="str">
        <f>VLOOKUP(R407,'chart of accounts'!A:B,2,FALSE)</f>
        <v>Medicare - Classified</v>
      </c>
    </row>
    <row r="408" spans="1:37" x14ac:dyDescent="0.25">
      <c r="A408" s="97">
        <v>2977028</v>
      </c>
      <c r="B408" s="97">
        <v>11771</v>
      </c>
      <c r="C408" s="97">
        <v>2023</v>
      </c>
      <c r="D408" s="97" t="s">
        <v>195</v>
      </c>
      <c r="E408" s="97">
        <v>2023</v>
      </c>
      <c r="F408" s="97" t="s">
        <v>94</v>
      </c>
      <c r="G408" s="97">
        <v>870</v>
      </c>
      <c r="H408" s="97">
        <v>870</v>
      </c>
      <c r="I408" s="97">
        <v>9600326117</v>
      </c>
      <c r="J408" s="97">
        <v>6</v>
      </c>
      <c r="K408" s="98">
        <v>44926</v>
      </c>
      <c r="L408" s="97" t="s">
        <v>196</v>
      </c>
      <c r="M408" s="102">
        <v>43.22</v>
      </c>
      <c r="N408" s="97">
        <v>201988</v>
      </c>
      <c r="O408" s="97" t="s">
        <v>197</v>
      </c>
      <c r="P408" s="97" t="s">
        <v>97</v>
      </c>
      <c r="Q408" s="97">
        <v>330000</v>
      </c>
      <c r="R408" s="97">
        <v>330201</v>
      </c>
      <c r="S408" s="97" t="s">
        <v>96</v>
      </c>
      <c r="T408" s="97">
        <v>1764401</v>
      </c>
      <c r="U408" s="97">
        <v>1764401</v>
      </c>
      <c r="V408" s="97" t="s">
        <v>199</v>
      </c>
      <c r="W408" s="97" t="s">
        <v>200</v>
      </c>
      <c r="X408" s="97">
        <v>330201</v>
      </c>
      <c r="Y408" s="97" t="s">
        <v>201</v>
      </c>
      <c r="Z408" s="97" t="s">
        <v>202</v>
      </c>
      <c r="AA408" s="98">
        <v>44918</v>
      </c>
      <c r="AB408" s="99">
        <v>0.53494212962962995</v>
      </c>
      <c r="AC408" s="97" t="s">
        <v>202</v>
      </c>
      <c r="AD408" s="97" t="s">
        <v>202</v>
      </c>
      <c r="AE408" s="97" t="s">
        <v>202</v>
      </c>
      <c r="AF408" s="97" t="s">
        <v>203</v>
      </c>
      <c r="AG408" s="97" t="s">
        <v>202</v>
      </c>
      <c r="AH408" s="97" t="s">
        <v>204</v>
      </c>
      <c r="AI408" t="str">
        <f t="shared" si="6"/>
        <v>3000</v>
      </c>
      <c r="AJ408" t="str">
        <f>VLOOKUP(U408,'BU041 3rd Qtr'!M276:N621,2,FALSE)</f>
        <v>WEST ATHENS EL</v>
      </c>
      <c r="AK408" t="str">
        <f>VLOOKUP(R408,'chart of accounts'!A:B,2,FALSE)</f>
        <v>Social Security-Classified</v>
      </c>
    </row>
    <row r="409" spans="1:37" x14ac:dyDescent="0.25">
      <c r="A409" s="97">
        <v>2978714</v>
      </c>
      <c r="B409" s="97">
        <v>7999</v>
      </c>
      <c r="C409" s="97">
        <v>2023</v>
      </c>
      <c r="D409" s="97" t="s">
        <v>195</v>
      </c>
      <c r="E409" s="97">
        <v>2023</v>
      </c>
      <c r="F409" s="97" t="s">
        <v>94</v>
      </c>
      <c r="G409" s="97">
        <v>71</v>
      </c>
      <c r="H409" s="97">
        <v>71</v>
      </c>
      <c r="I409" s="97">
        <v>9600326094</v>
      </c>
      <c r="J409" s="97">
        <v>6</v>
      </c>
      <c r="K409" s="98">
        <v>44926</v>
      </c>
      <c r="L409" s="97" t="s">
        <v>196</v>
      </c>
      <c r="M409" s="102">
        <v>2.99</v>
      </c>
      <c r="N409" s="97">
        <v>201988</v>
      </c>
      <c r="O409" s="97" t="s">
        <v>197</v>
      </c>
      <c r="P409" s="97" t="s">
        <v>97</v>
      </c>
      <c r="Q409" s="97">
        <v>330000</v>
      </c>
      <c r="R409" s="97">
        <v>330102</v>
      </c>
      <c r="S409" s="97" t="s">
        <v>96</v>
      </c>
      <c r="T409" s="97">
        <v>1401401</v>
      </c>
      <c r="U409" s="97">
        <v>1401401</v>
      </c>
      <c r="V409" s="97" t="s">
        <v>199</v>
      </c>
      <c r="W409" s="97" t="s">
        <v>200</v>
      </c>
      <c r="X409" s="97">
        <v>330102</v>
      </c>
      <c r="Y409" s="97" t="s">
        <v>201</v>
      </c>
      <c r="Z409" s="97" t="s">
        <v>202</v>
      </c>
      <c r="AA409" s="98">
        <v>44918</v>
      </c>
      <c r="AB409" s="99">
        <v>0.53133101851852005</v>
      </c>
      <c r="AC409" s="97" t="s">
        <v>202</v>
      </c>
      <c r="AD409" s="97" t="s">
        <v>202</v>
      </c>
      <c r="AE409" s="97" t="s">
        <v>202</v>
      </c>
      <c r="AF409" s="97" t="s">
        <v>203</v>
      </c>
      <c r="AG409" s="97" t="s">
        <v>202</v>
      </c>
      <c r="AH409" s="97" t="s">
        <v>204</v>
      </c>
      <c r="AI409" t="str">
        <f t="shared" si="6"/>
        <v>3000</v>
      </c>
      <c r="AJ409" t="str">
        <f>VLOOKUP(U409,'BU041 3rd Qtr'!M277:N621,2,FALSE)</f>
        <v>FRIES EL</v>
      </c>
      <c r="AK409" t="str">
        <f>VLOOKUP(R409,'chart of accounts'!A:B,2,FALSE)</f>
        <v>Medicare - Certificated</v>
      </c>
    </row>
    <row r="410" spans="1:37" x14ac:dyDescent="0.25">
      <c r="A410" s="97">
        <v>2978714</v>
      </c>
      <c r="B410" s="97">
        <v>7918</v>
      </c>
      <c r="C410" s="97">
        <v>2023</v>
      </c>
      <c r="D410" s="97" t="s">
        <v>195</v>
      </c>
      <c r="E410" s="97">
        <v>2023</v>
      </c>
      <c r="F410" s="97" t="s">
        <v>94</v>
      </c>
      <c r="G410" s="97">
        <v>981</v>
      </c>
      <c r="H410" s="97">
        <v>981</v>
      </c>
      <c r="I410" s="97">
        <v>9600326093</v>
      </c>
      <c r="J410" s="97">
        <v>6</v>
      </c>
      <c r="K410" s="98">
        <v>44926</v>
      </c>
      <c r="L410" s="97" t="s">
        <v>196</v>
      </c>
      <c r="M410" s="102">
        <v>7.74</v>
      </c>
      <c r="N410" s="97">
        <v>201988</v>
      </c>
      <c r="O410" s="97" t="s">
        <v>197</v>
      </c>
      <c r="P410" s="97" t="s">
        <v>97</v>
      </c>
      <c r="Q410" s="97">
        <v>330000</v>
      </c>
      <c r="R410" s="97">
        <v>330103</v>
      </c>
      <c r="S410" s="97" t="s">
        <v>96</v>
      </c>
      <c r="T410" s="97">
        <v>1401401</v>
      </c>
      <c r="U410" s="97">
        <v>1401401</v>
      </c>
      <c r="V410" s="97" t="s">
        <v>199</v>
      </c>
      <c r="W410" s="97" t="s">
        <v>200</v>
      </c>
      <c r="X410" s="97">
        <v>330103</v>
      </c>
      <c r="Y410" s="97" t="s">
        <v>201</v>
      </c>
      <c r="Z410" s="97" t="s">
        <v>202</v>
      </c>
      <c r="AA410" s="98">
        <v>44918</v>
      </c>
      <c r="AB410" s="99">
        <v>0.53133101851852005</v>
      </c>
      <c r="AC410" s="97" t="s">
        <v>202</v>
      </c>
      <c r="AD410" s="97" t="s">
        <v>202</v>
      </c>
      <c r="AE410" s="97" t="s">
        <v>202</v>
      </c>
      <c r="AF410" s="97" t="s">
        <v>203</v>
      </c>
      <c r="AG410" s="97" t="s">
        <v>202</v>
      </c>
      <c r="AH410" s="97" t="s">
        <v>204</v>
      </c>
      <c r="AI410" t="str">
        <f t="shared" si="6"/>
        <v>3000</v>
      </c>
      <c r="AJ410" t="str">
        <f>VLOOKUP(U410,'BU041 3rd Qtr'!M278:N621,2,FALSE)</f>
        <v>FRIES EL</v>
      </c>
      <c r="AK410" t="str">
        <f>VLOOKUP(R410,'chart of accounts'!A:B,2,FALSE)</f>
        <v>Retirement In Lieu (PARS)-Cert</v>
      </c>
    </row>
    <row r="411" spans="1:37" x14ac:dyDescent="0.25">
      <c r="A411" s="97">
        <v>2978722</v>
      </c>
      <c r="B411" s="97">
        <v>887</v>
      </c>
      <c r="C411" s="97">
        <v>2023</v>
      </c>
      <c r="D411" s="97" t="s">
        <v>195</v>
      </c>
      <c r="E411" s="97">
        <v>2023</v>
      </c>
      <c r="F411" s="97" t="s">
        <v>94</v>
      </c>
      <c r="G411" s="97">
        <v>887</v>
      </c>
      <c r="H411" s="97">
        <v>887</v>
      </c>
      <c r="I411" s="97">
        <v>9600325799</v>
      </c>
      <c r="J411" s="97">
        <v>6</v>
      </c>
      <c r="K411" s="98">
        <v>44926</v>
      </c>
      <c r="L411" s="97" t="s">
        <v>196</v>
      </c>
      <c r="M411" s="102">
        <v>62.05</v>
      </c>
      <c r="N411" s="97">
        <v>201988</v>
      </c>
      <c r="O411" s="97" t="s">
        <v>197</v>
      </c>
      <c r="P411" s="97" t="s">
        <v>97</v>
      </c>
      <c r="Q411" s="97">
        <v>330000</v>
      </c>
      <c r="R411" s="97">
        <v>330201</v>
      </c>
      <c r="S411" s="97" t="s">
        <v>96</v>
      </c>
      <c r="T411" s="97">
        <v>1764401</v>
      </c>
      <c r="U411" s="97">
        <v>1764401</v>
      </c>
      <c r="V411" s="97" t="s">
        <v>199</v>
      </c>
      <c r="W411" s="97" t="s">
        <v>200</v>
      </c>
      <c r="X411" s="97">
        <v>330201</v>
      </c>
      <c r="Y411" s="97" t="s">
        <v>201</v>
      </c>
      <c r="Z411" s="97" t="s">
        <v>202</v>
      </c>
      <c r="AA411" s="98">
        <v>44918</v>
      </c>
      <c r="AB411" s="99">
        <v>0.51236111111111005</v>
      </c>
      <c r="AC411" s="97" t="s">
        <v>202</v>
      </c>
      <c r="AD411" s="97" t="s">
        <v>202</v>
      </c>
      <c r="AE411" s="97" t="s">
        <v>202</v>
      </c>
      <c r="AF411" s="97" t="s">
        <v>203</v>
      </c>
      <c r="AG411" s="97" t="s">
        <v>202</v>
      </c>
      <c r="AH411" s="97" t="s">
        <v>204</v>
      </c>
      <c r="AI411" t="str">
        <f t="shared" si="6"/>
        <v>3000</v>
      </c>
      <c r="AJ411" t="str">
        <f>VLOOKUP(U411,'BU041 3rd Qtr'!M279:N621,2,FALSE)</f>
        <v>WEST ATHENS EL</v>
      </c>
      <c r="AK411" t="str">
        <f>VLOOKUP(R411,'chart of accounts'!A:B,2,FALSE)</f>
        <v>Social Security-Classified</v>
      </c>
    </row>
    <row r="412" spans="1:37" x14ac:dyDescent="0.25">
      <c r="A412" s="97">
        <v>2978722</v>
      </c>
      <c r="B412" s="97">
        <v>886</v>
      </c>
      <c r="C412" s="97">
        <v>2023</v>
      </c>
      <c r="D412" s="97" t="s">
        <v>195</v>
      </c>
      <c r="E412" s="97">
        <v>2023</v>
      </c>
      <c r="F412" s="97" t="s">
        <v>94</v>
      </c>
      <c r="G412" s="97">
        <v>886</v>
      </c>
      <c r="H412" s="97">
        <v>886</v>
      </c>
      <c r="I412" s="97">
        <v>9600325799</v>
      </c>
      <c r="J412" s="97">
        <v>6</v>
      </c>
      <c r="K412" s="98">
        <v>44926</v>
      </c>
      <c r="L412" s="97" t="s">
        <v>196</v>
      </c>
      <c r="M412" s="102">
        <v>14.51</v>
      </c>
      <c r="N412" s="97">
        <v>201988</v>
      </c>
      <c r="O412" s="97" t="s">
        <v>197</v>
      </c>
      <c r="P412" s="97" t="s">
        <v>97</v>
      </c>
      <c r="Q412" s="97">
        <v>330000</v>
      </c>
      <c r="R412" s="97">
        <v>330202</v>
      </c>
      <c r="S412" s="97" t="s">
        <v>96</v>
      </c>
      <c r="T412" s="97">
        <v>1764401</v>
      </c>
      <c r="U412" s="97">
        <v>1764401</v>
      </c>
      <c r="V412" s="97" t="s">
        <v>199</v>
      </c>
      <c r="W412" s="97" t="s">
        <v>200</v>
      </c>
      <c r="X412" s="97">
        <v>330202</v>
      </c>
      <c r="Y412" s="97" t="s">
        <v>201</v>
      </c>
      <c r="Z412" s="97" t="s">
        <v>202</v>
      </c>
      <c r="AA412" s="98">
        <v>44918</v>
      </c>
      <c r="AB412" s="99">
        <v>0.51236111111111005</v>
      </c>
      <c r="AC412" s="97" t="s">
        <v>202</v>
      </c>
      <c r="AD412" s="97" t="s">
        <v>202</v>
      </c>
      <c r="AE412" s="97" t="s">
        <v>202</v>
      </c>
      <c r="AF412" s="97" t="s">
        <v>203</v>
      </c>
      <c r="AG412" s="97" t="s">
        <v>202</v>
      </c>
      <c r="AH412" s="97" t="s">
        <v>204</v>
      </c>
      <c r="AI412" t="str">
        <f t="shared" si="6"/>
        <v>3000</v>
      </c>
      <c r="AJ412" t="str">
        <f>VLOOKUP(U412,'BU041 3rd Qtr'!M280:N621,2,FALSE)</f>
        <v>WEST ATHENS EL</v>
      </c>
      <c r="AK412" t="str">
        <f>VLOOKUP(R412,'chart of accounts'!A:B,2,FALSE)</f>
        <v>Medicare - Classified</v>
      </c>
    </row>
    <row r="413" spans="1:37" x14ac:dyDescent="0.25">
      <c r="A413" s="97">
        <v>2976806</v>
      </c>
      <c r="B413" s="97">
        <v>1689</v>
      </c>
      <c r="C413" s="97">
        <v>2023</v>
      </c>
      <c r="D413" s="97" t="s">
        <v>195</v>
      </c>
      <c r="E413" s="97">
        <v>2023</v>
      </c>
      <c r="F413" s="97" t="s">
        <v>94</v>
      </c>
      <c r="G413" s="97">
        <v>698</v>
      </c>
      <c r="H413" s="97">
        <v>698</v>
      </c>
      <c r="I413" s="97">
        <v>9600325558</v>
      </c>
      <c r="J413" s="97">
        <v>6</v>
      </c>
      <c r="K413" s="98">
        <v>44926</v>
      </c>
      <c r="L413" s="97" t="s">
        <v>196</v>
      </c>
      <c r="M413" s="102">
        <v>1183.33</v>
      </c>
      <c r="N413" s="97">
        <v>201988</v>
      </c>
      <c r="O413" s="97" t="s">
        <v>197</v>
      </c>
      <c r="P413" s="97" t="s">
        <v>97</v>
      </c>
      <c r="Q413" s="97">
        <v>340000</v>
      </c>
      <c r="R413" s="97">
        <v>340101</v>
      </c>
      <c r="S413" s="97" t="s">
        <v>96</v>
      </c>
      <c r="T413" s="97">
        <v>1401401</v>
      </c>
      <c r="U413" s="97">
        <v>1401401</v>
      </c>
      <c r="V413" s="97" t="s">
        <v>199</v>
      </c>
      <c r="W413" s="97" t="s">
        <v>200</v>
      </c>
      <c r="X413" s="97">
        <v>340101</v>
      </c>
      <c r="Y413" s="97" t="s">
        <v>201</v>
      </c>
      <c r="Z413" s="97" t="s">
        <v>202</v>
      </c>
      <c r="AA413" s="98">
        <v>44918</v>
      </c>
      <c r="AB413" s="99">
        <v>0.38844907407406998</v>
      </c>
      <c r="AC413" s="97" t="s">
        <v>202</v>
      </c>
      <c r="AD413" s="97" t="s">
        <v>202</v>
      </c>
      <c r="AE413" s="97" t="s">
        <v>202</v>
      </c>
      <c r="AF413" s="97" t="s">
        <v>203</v>
      </c>
      <c r="AG413" s="97" t="s">
        <v>202</v>
      </c>
      <c r="AH413" s="97" t="s">
        <v>204</v>
      </c>
      <c r="AI413" t="str">
        <f t="shared" si="6"/>
        <v>3000</v>
      </c>
      <c r="AJ413" t="str">
        <f>VLOOKUP(U413,'BU041 3rd Qtr'!M281:N621,2,FALSE)</f>
        <v>FRIES EL</v>
      </c>
      <c r="AK413" t="str">
        <f>VLOOKUP(R413,'chart of accounts'!A:B,2,FALSE)</f>
        <v>Health/Welfare - Certificated</v>
      </c>
    </row>
    <row r="414" spans="1:37" x14ac:dyDescent="0.25">
      <c r="A414" s="97">
        <v>2977028</v>
      </c>
      <c r="B414" s="97">
        <v>11376</v>
      </c>
      <c r="C414" s="97">
        <v>2023</v>
      </c>
      <c r="D414" s="97" t="s">
        <v>195</v>
      </c>
      <c r="E414" s="97">
        <v>2023</v>
      </c>
      <c r="F414" s="97" t="s">
        <v>94</v>
      </c>
      <c r="G414" s="97">
        <v>475</v>
      </c>
      <c r="H414" s="97">
        <v>475</v>
      </c>
      <c r="I414" s="97">
        <v>9600326117</v>
      </c>
      <c r="J414" s="97">
        <v>6</v>
      </c>
      <c r="K414" s="98">
        <v>44926</v>
      </c>
      <c r="L414" s="97" t="s">
        <v>196</v>
      </c>
      <c r="M414" s="102">
        <v>1183.33</v>
      </c>
      <c r="N414" s="97">
        <v>201988</v>
      </c>
      <c r="O414" s="97" t="s">
        <v>197</v>
      </c>
      <c r="P414" s="97" t="s">
        <v>97</v>
      </c>
      <c r="Q414" s="97">
        <v>340000</v>
      </c>
      <c r="R414" s="97">
        <v>340201</v>
      </c>
      <c r="S414" s="97" t="s">
        <v>96</v>
      </c>
      <c r="T414" s="97">
        <v>1764401</v>
      </c>
      <c r="U414" s="97">
        <v>1764401</v>
      </c>
      <c r="V414" s="97" t="s">
        <v>199</v>
      </c>
      <c r="W414" s="97" t="s">
        <v>200</v>
      </c>
      <c r="X414" s="97">
        <v>340201</v>
      </c>
      <c r="Y414" s="97" t="s">
        <v>201</v>
      </c>
      <c r="Z414" s="97" t="s">
        <v>202</v>
      </c>
      <c r="AA414" s="98">
        <v>44918</v>
      </c>
      <c r="AB414" s="99">
        <v>0.53494212962962995</v>
      </c>
      <c r="AC414" s="97" t="s">
        <v>202</v>
      </c>
      <c r="AD414" s="97" t="s">
        <v>202</v>
      </c>
      <c r="AE414" s="97" t="s">
        <v>202</v>
      </c>
      <c r="AF414" s="97" t="s">
        <v>203</v>
      </c>
      <c r="AG414" s="97" t="s">
        <v>202</v>
      </c>
      <c r="AH414" s="97" t="s">
        <v>204</v>
      </c>
      <c r="AI414" t="str">
        <f t="shared" si="6"/>
        <v>3000</v>
      </c>
      <c r="AJ414" t="str">
        <f>VLOOKUP(U414,'BU041 3rd Qtr'!M282:N621,2,FALSE)</f>
        <v>WEST ATHENS EL</v>
      </c>
      <c r="AK414" t="str">
        <f>VLOOKUP(R414,'chart of accounts'!A:B,2,FALSE)</f>
        <v>Health/Welfare - Classified</v>
      </c>
    </row>
    <row r="415" spans="1:37" x14ac:dyDescent="0.25">
      <c r="A415" s="97">
        <v>2976798</v>
      </c>
      <c r="B415" s="97">
        <v>1507</v>
      </c>
      <c r="C415" s="97">
        <v>2023</v>
      </c>
      <c r="D415" s="97" t="s">
        <v>195</v>
      </c>
      <c r="E415" s="97">
        <v>2023</v>
      </c>
      <c r="F415" s="97" t="s">
        <v>94</v>
      </c>
      <c r="G415" s="97">
        <v>516</v>
      </c>
      <c r="H415" s="97">
        <v>516</v>
      </c>
      <c r="I415" s="97">
        <v>9600325582</v>
      </c>
      <c r="J415" s="97">
        <v>6</v>
      </c>
      <c r="K415" s="98">
        <v>44926</v>
      </c>
      <c r="L415" s="97" t="s">
        <v>196</v>
      </c>
      <c r="M415" s="102">
        <v>-0.01</v>
      </c>
      <c r="N415" s="97">
        <v>201988</v>
      </c>
      <c r="O415" s="97" t="s">
        <v>197</v>
      </c>
      <c r="P415" s="97" t="s">
        <v>97</v>
      </c>
      <c r="Q415" s="97">
        <v>350000</v>
      </c>
      <c r="R415" s="97">
        <v>350101</v>
      </c>
      <c r="S415" s="97" t="s">
        <v>96</v>
      </c>
      <c r="T415" s="97">
        <v>1401401</v>
      </c>
      <c r="U415" s="97">
        <v>1401401</v>
      </c>
      <c r="V415" s="97" t="s">
        <v>199</v>
      </c>
      <c r="W415" s="97" t="s">
        <v>200</v>
      </c>
      <c r="X415" s="97">
        <v>350101</v>
      </c>
      <c r="Y415" s="97" t="s">
        <v>201</v>
      </c>
      <c r="Z415" s="97" t="s">
        <v>202</v>
      </c>
      <c r="AA415" s="98">
        <v>44918</v>
      </c>
      <c r="AB415" s="99">
        <v>0.38099537037037001</v>
      </c>
      <c r="AC415" s="97" t="s">
        <v>202</v>
      </c>
      <c r="AD415" s="97" t="s">
        <v>202</v>
      </c>
      <c r="AE415" s="97" t="s">
        <v>202</v>
      </c>
      <c r="AF415" s="97" t="s">
        <v>203</v>
      </c>
      <c r="AG415" s="97" t="s">
        <v>202</v>
      </c>
      <c r="AH415" s="97" t="s">
        <v>204</v>
      </c>
      <c r="AI415" t="str">
        <f t="shared" si="6"/>
        <v>3000</v>
      </c>
      <c r="AJ415" t="str">
        <f>VLOOKUP(U415,'BU041 3rd Qtr'!M283:N621,2,FALSE)</f>
        <v>FRIES EL</v>
      </c>
      <c r="AK415" t="str">
        <f>VLOOKUP(R415,'chart of accounts'!A:B,2,FALSE)</f>
        <v>Unemploy Insur - Certificated</v>
      </c>
    </row>
    <row r="416" spans="1:37" x14ac:dyDescent="0.25">
      <c r="A416" s="97">
        <v>2976806</v>
      </c>
      <c r="B416" s="97">
        <v>1684</v>
      </c>
      <c r="C416" s="97">
        <v>2023</v>
      </c>
      <c r="D416" s="97" t="s">
        <v>195</v>
      </c>
      <c r="E416" s="97">
        <v>2023</v>
      </c>
      <c r="F416" s="97" t="s">
        <v>94</v>
      </c>
      <c r="G416" s="97">
        <v>693</v>
      </c>
      <c r="H416" s="97">
        <v>693</v>
      </c>
      <c r="I416" s="97">
        <v>9600325558</v>
      </c>
      <c r="J416" s="97">
        <v>6</v>
      </c>
      <c r="K416" s="98">
        <v>44926</v>
      </c>
      <c r="L416" s="97" t="s">
        <v>196</v>
      </c>
      <c r="M416" s="102">
        <v>40.26</v>
      </c>
      <c r="N416" s="97">
        <v>201988</v>
      </c>
      <c r="O416" s="97" t="s">
        <v>197</v>
      </c>
      <c r="P416" s="97" t="s">
        <v>97</v>
      </c>
      <c r="Q416" s="97">
        <v>350000</v>
      </c>
      <c r="R416" s="97">
        <v>350101</v>
      </c>
      <c r="S416" s="97" t="s">
        <v>96</v>
      </c>
      <c r="T416" s="97">
        <v>1401401</v>
      </c>
      <c r="U416" s="97">
        <v>1401401</v>
      </c>
      <c r="V416" s="97" t="s">
        <v>199</v>
      </c>
      <c r="W416" s="97" t="s">
        <v>200</v>
      </c>
      <c r="X416" s="97">
        <v>350101</v>
      </c>
      <c r="Y416" s="97" t="s">
        <v>201</v>
      </c>
      <c r="Z416" s="97" t="s">
        <v>202</v>
      </c>
      <c r="AA416" s="98">
        <v>44918</v>
      </c>
      <c r="AB416" s="99">
        <v>0.38844907407406998</v>
      </c>
      <c r="AC416" s="97" t="s">
        <v>202</v>
      </c>
      <c r="AD416" s="97" t="s">
        <v>202</v>
      </c>
      <c r="AE416" s="97" t="s">
        <v>202</v>
      </c>
      <c r="AF416" s="97" t="s">
        <v>203</v>
      </c>
      <c r="AG416" s="97" t="s">
        <v>202</v>
      </c>
      <c r="AH416" s="97" t="s">
        <v>204</v>
      </c>
      <c r="AI416" t="str">
        <f t="shared" si="6"/>
        <v>3000</v>
      </c>
      <c r="AJ416" t="str">
        <f>VLOOKUP(U416,'BU041 3rd Qtr'!M284:N621,2,FALSE)</f>
        <v>FRIES EL</v>
      </c>
      <c r="AK416" t="str">
        <f>VLOOKUP(R416,'chart of accounts'!A:B,2,FALSE)</f>
        <v>Unemploy Insur - Certificated</v>
      </c>
    </row>
    <row r="417" spans="1:37" x14ac:dyDescent="0.25">
      <c r="A417" s="97">
        <v>2976844</v>
      </c>
      <c r="B417" s="97">
        <v>4965</v>
      </c>
      <c r="C417" s="97">
        <v>2023</v>
      </c>
      <c r="D417" s="97" t="s">
        <v>195</v>
      </c>
      <c r="E417" s="97">
        <v>2023</v>
      </c>
      <c r="F417" s="97" t="s">
        <v>94</v>
      </c>
      <c r="G417" s="97">
        <v>10</v>
      </c>
      <c r="H417" s="97">
        <v>10</v>
      </c>
      <c r="I417" s="97">
        <v>9600325598</v>
      </c>
      <c r="J417" s="97">
        <v>6</v>
      </c>
      <c r="K417" s="98">
        <v>44926</v>
      </c>
      <c r="L417" s="97" t="s">
        <v>196</v>
      </c>
      <c r="M417" s="102">
        <v>-0.01</v>
      </c>
      <c r="N417" s="97">
        <v>201988</v>
      </c>
      <c r="O417" s="97" t="s">
        <v>197</v>
      </c>
      <c r="P417" s="97" t="s">
        <v>97</v>
      </c>
      <c r="Q417" s="97">
        <v>350000</v>
      </c>
      <c r="R417" s="97">
        <v>350101</v>
      </c>
      <c r="S417" s="97" t="s">
        <v>96</v>
      </c>
      <c r="T417" s="97">
        <v>1401401</v>
      </c>
      <c r="U417" s="97">
        <v>1401401</v>
      </c>
      <c r="V417" s="97" t="s">
        <v>199</v>
      </c>
      <c r="W417" s="97" t="s">
        <v>200</v>
      </c>
      <c r="X417" s="97">
        <v>350101</v>
      </c>
      <c r="Y417" s="97" t="s">
        <v>201</v>
      </c>
      <c r="Z417" s="97" t="s">
        <v>202</v>
      </c>
      <c r="AA417" s="98">
        <v>44918</v>
      </c>
      <c r="AB417" s="99">
        <v>0.38601851851851998</v>
      </c>
      <c r="AC417" s="97" t="s">
        <v>202</v>
      </c>
      <c r="AD417" s="97" t="s">
        <v>202</v>
      </c>
      <c r="AE417" s="97" t="s">
        <v>202</v>
      </c>
      <c r="AF417" s="97" t="s">
        <v>203</v>
      </c>
      <c r="AG417" s="97" t="s">
        <v>202</v>
      </c>
      <c r="AH417" s="97" t="s">
        <v>204</v>
      </c>
      <c r="AI417" t="str">
        <f t="shared" si="6"/>
        <v>3000</v>
      </c>
      <c r="AJ417" t="str">
        <f>VLOOKUP(U417,'BU041 3rd Qtr'!M285:N621,2,FALSE)</f>
        <v>FRIES EL</v>
      </c>
      <c r="AK417" t="str">
        <f>VLOOKUP(R417,'chart of accounts'!A:B,2,FALSE)</f>
        <v>Unemploy Insur - Certificated</v>
      </c>
    </row>
    <row r="418" spans="1:37" x14ac:dyDescent="0.25">
      <c r="A418" s="97">
        <v>2977028</v>
      </c>
      <c r="B418" s="97">
        <v>11773</v>
      </c>
      <c r="C418" s="97">
        <v>2023</v>
      </c>
      <c r="D418" s="97" t="s">
        <v>195</v>
      </c>
      <c r="E418" s="97">
        <v>2023</v>
      </c>
      <c r="F418" s="97" t="s">
        <v>94</v>
      </c>
      <c r="G418" s="97">
        <v>872</v>
      </c>
      <c r="H418" s="97">
        <v>872</v>
      </c>
      <c r="I418" s="97">
        <v>9600326117</v>
      </c>
      <c r="J418" s="97">
        <v>6</v>
      </c>
      <c r="K418" s="98">
        <v>44926</v>
      </c>
      <c r="L418" s="97" t="s">
        <v>196</v>
      </c>
      <c r="M418" s="102">
        <v>3.49</v>
      </c>
      <c r="N418" s="97">
        <v>201988</v>
      </c>
      <c r="O418" s="97" t="s">
        <v>197</v>
      </c>
      <c r="P418" s="97" t="s">
        <v>97</v>
      </c>
      <c r="Q418" s="97">
        <v>350000</v>
      </c>
      <c r="R418" s="97">
        <v>350201</v>
      </c>
      <c r="S418" s="97" t="s">
        <v>96</v>
      </c>
      <c r="T418" s="97">
        <v>1764401</v>
      </c>
      <c r="U418" s="97">
        <v>1764401</v>
      </c>
      <c r="V418" s="97" t="s">
        <v>199</v>
      </c>
      <c r="W418" s="97" t="s">
        <v>200</v>
      </c>
      <c r="X418" s="97">
        <v>350201</v>
      </c>
      <c r="Y418" s="97" t="s">
        <v>201</v>
      </c>
      <c r="Z418" s="97" t="s">
        <v>202</v>
      </c>
      <c r="AA418" s="98">
        <v>44918</v>
      </c>
      <c r="AB418" s="99">
        <v>0.53494212962962995</v>
      </c>
      <c r="AC418" s="97" t="s">
        <v>202</v>
      </c>
      <c r="AD418" s="97" t="s">
        <v>202</v>
      </c>
      <c r="AE418" s="97" t="s">
        <v>202</v>
      </c>
      <c r="AF418" s="97" t="s">
        <v>203</v>
      </c>
      <c r="AG418" s="97" t="s">
        <v>202</v>
      </c>
      <c r="AH418" s="97" t="s">
        <v>204</v>
      </c>
      <c r="AI418" t="str">
        <f t="shared" si="6"/>
        <v>3000</v>
      </c>
      <c r="AJ418" t="str">
        <f>VLOOKUP(U418,'BU041 3rd Qtr'!M286:N621,2,FALSE)</f>
        <v>WEST ATHENS EL</v>
      </c>
      <c r="AK418" t="str">
        <f>VLOOKUP(R418,'chart of accounts'!A:B,2,FALSE)</f>
        <v>Unemploy Insur - Classified</v>
      </c>
    </row>
    <row r="419" spans="1:37" x14ac:dyDescent="0.25">
      <c r="A419" s="97">
        <v>2978714</v>
      </c>
      <c r="B419" s="97">
        <v>8001</v>
      </c>
      <c r="C419" s="97">
        <v>2023</v>
      </c>
      <c r="D419" s="97" t="s">
        <v>195</v>
      </c>
      <c r="E419" s="97">
        <v>2023</v>
      </c>
      <c r="F419" s="97" t="s">
        <v>94</v>
      </c>
      <c r="G419" s="97">
        <v>73</v>
      </c>
      <c r="H419" s="97">
        <v>73</v>
      </c>
      <c r="I419" s="97">
        <v>9600326094</v>
      </c>
      <c r="J419" s="97">
        <v>6</v>
      </c>
      <c r="K419" s="98">
        <v>44926</v>
      </c>
      <c r="L419" s="97" t="s">
        <v>196</v>
      </c>
      <c r="M419" s="102">
        <v>1.03</v>
      </c>
      <c r="N419" s="97">
        <v>201988</v>
      </c>
      <c r="O419" s="97" t="s">
        <v>197</v>
      </c>
      <c r="P419" s="97" t="s">
        <v>97</v>
      </c>
      <c r="Q419" s="97">
        <v>350000</v>
      </c>
      <c r="R419" s="97">
        <v>350101</v>
      </c>
      <c r="S419" s="97" t="s">
        <v>96</v>
      </c>
      <c r="T419" s="97">
        <v>1401401</v>
      </c>
      <c r="U419" s="97">
        <v>1401401</v>
      </c>
      <c r="V419" s="97" t="s">
        <v>199</v>
      </c>
      <c r="W419" s="97" t="s">
        <v>200</v>
      </c>
      <c r="X419" s="97">
        <v>350101</v>
      </c>
      <c r="Y419" s="97" t="s">
        <v>201</v>
      </c>
      <c r="Z419" s="97" t="s">
        <v>202</v>
      </c>
      <c r="AA419" s="98">
        <v>44918</v>
      </c>
      <c r="AB419" s="99">
        <v>0.53133101851852005</v>
      </c>
      <c r="AC419" s="97" t="s">
        <v>202</v>
      </c>
      <c r="AD419" s="97" t="s">
        <v>202</v>
      </c>
      <c r="AE419" s="97" t="s">
        <v>202</v>
      </c>
      <c r="AF419" s="97" t="s">
        <v>203</v>
      </c>
      <c r="AG419" s="97" t="s">
        <v>202</v>
      </c>
      <c r="AH419" s="97" t="s">
        <v>204</v>
      </c>
      <c r="AI419" t="str">
        <f t="shared" si="6"/>
        <v>3000</v>
      </c>
      <c r="AJ419" t="str">
        <f>VLOOKUP(U419,'BU041 3rd Qtr'!M287:N621,2,FALSE)</f>
        <v>FRIES EL</v>
      </c>
      <c r="AK419" t="str">
        <f>VLOOKUP(R419,'chart of accounts'!A:B,2,FALSE)</f>
        <v>Unemploy Insur - Certificated</v>
      </c>
    </row>
    <row r="420" spans="1:37" x14ac:dyDescent="0.25">
      <c r="A420" s="97">
        <v>2978722</v>
      </c>
      <c r="B420" s="97">
        <v>885</v>
      </c>
      <c r="C420" s="97">
        <v>2023</v>
      </c>
      <c r="D420" s="97" t="s">
        <v>195</v>
      </c>
      <c r="E420" s="97">
        <v>2023</v>
      </c>
      <c r="F420" s="97" t="s">
        <v>94</v>
      </c>
      <c r="G420" s="97">
        <v>885</v>
      </c>
      <c r="H420" s="97">
        <v>885</v>
      </c>
      <c r="I420" s="97">
        <v>9600325799</v>
      </c>
      <c r="J420" s="97">
        <v>6</v>
      </c>
      <c r="K420" s="98">
        <v>44926</v>
      </c>
      <c r="L420" s="97" t="s">
        <v>196</v>
      </c>
      <c r="M420" s="102">
        <v>5</v>
      </c>
      <c r="N420" s="97">
        <v>201988</v>
      </c>
      <c r="O420" s="97" t="s">
        <v>197</v>
      </c>
      <c r="P420" s="97" t="s">
        <v>97</v>
      </c>
      <c r="Q420" s="97">
        <v>350000</v>
      </c>
      <c r="R420" s="97">
        <v>350201</v>
      </c>
      <c r="S420" s="97" t="s">
        <v>96</v>
      </c>
      <c r="T420" s="97">
        <v>1764401</v>
      </c>
      <c r="U420" s="97">
        <v>1764401</v>
      </c>
      <c r="V420" s="97" t="s">
        <v>199</v>
      </c>
      <c r="W420" s="97" t="s">
        <v>200</v>
      </c>
      <c r="X420" s="97">
        <v>350201</v>
      </c>
      <c r="Y420" s="97" t="s">
        <v>201</v>
      </c>
      <c r="Z420" s="97" t="s">
        <v>202</v>
      </c>
      <c r="AA420" s="98">
        <v>44918</v>
      </c>
      <c r="AB420" s="99">
        <v>0.51236111111111005</v>
      </c>
      <c r="AC420" s="97" t="s">
        <v>202</v>
      </c>
      <c r="AD420" s="97" t="s">
        <v>202</v>
      </c>
      <c r="AE420" s="97" t="s">
        <v>202</v>
      </c>
      <c r="AF420" s="97" t="s">
        <v>203</v>
      </c>
      <c r="AG420" s="97" t="s">
        <v>202</v>
      </c>
      <c r="AH420" s="97" t="s">
        <v>204</v>
      </c>
      <c r="AI420" t="str">
        <f t="shared" si="6"/>
        <v>3000</v>
      </c>
      <c r="AJ420" t="str">
        <f>VLOOKUP(U420,'BU041 3rd Qtr'!M288:N621,2,FALSE)</f>
        <v>WEST ATHENS EL</v>
      </c>
      <c r="AK420" t="str">
        <f>VLOOKUP(R420,'chart of accounts'!A:B,2,FALSE)</f>
        <v>Unemploy Insur - Classified</v>
      </c>
    </row>
    <row r="421" spans="1:37" x14ac:dyDescent="0.25">
      <c r="A421" s="97">
        <v>2976806</v>
      </c>
      <c r="B421" s="97">
        <v>1692</v>
      </c>
      <c r="C421" s="97">
        <v>2023</v>
      </c>
      <c r="D421" s="97" t="s">
        <v>195</v>
      </c>
      <c r="E421" s="97">
        <v>2023</v>
      </c>
      <c r="F421" s="97" t="s">
        <v>94</v>
      </c>
      <c r="G421" s="97">
        <v>701</v>
      </c>
      <c r="H421" s="97">
        <v>701</v>
      </c>
      <c r="I421" s="97">
        <v>9600325558</v>
      </c>
      <c r="J421" s="97">
        <v>6</v>
      </c>
      <c r="K421" s="98">
        <v>44926</v>
      </c>
      <c r="L421" s="97" t="s">
        <v>196</v>
      </c>
      <c r="M421" s="102">
        <v>211.37</v>
      </c>
      <c r="N421" s="97">
        <v>201988</v>
      </c>
      <c r="O421" s="97" t="s">
        <v>197</v>
      </c>
      <c r="P421" s="97" t="s">
        <v>97</v>
      </c>
      <c r="Q421" s="97">
        <v>360000</v>
      </c>
      <c r="R421" s="97">
        <v>360101</v>
      </c>
      <c r="S421" s="97" t="s">
        <v>96</v>
      </c>
      <c r="T421" s="97">
        <v>1401401</v>
      </c>
      <c r="U421" s="97">
        <v>1401401</v>
      </c>
      <c r="V421" s="97" t="s">
        <v>199</v>
      </c>
      <c r="W421" s="97" t="s">
        <v>200</v>
      </c>
      <c r="X421" s="97">
        <v>360101</v>
      </c>
      <c r="Y421" s="97" t="s">
        <v>201</v>
      </c>
      <c r="Z421" s="97" t="s">
        <v>202</v>
      </c>
      <c r="AA421" s="98">
        <v>44918</v>
      </c>
      <c r="AB421" s="99">
        <v>0.38844907407406998</v>
      </c>
      <c r="AC421" s="97" t="s">
        <v>202</v>
      </c>
      <c r="AD421" s="97" t="s">
        <v>202</v>
      </c>
      <c r="AE421" s="97" t="s">
        <v>202</v>
      </c>
      <c r="AF421" s="97" t="s">
        <v>203</v>
      </c>
      <c r="AG421" s="97" t="s">
        <v>202</v>
      </c>
      <c r="AH421" s="97" t="s">
        <v>204</v>
      </c>
      <c r="AI421" t="str">
        <f t="shared" si="6"/>
        <v>3000</v>
      </c>
      <c r="AJ421" t="str">
        <f>VLOOKUP(U421,'BU041 3rd Qtr'!M289:N621,2,FALSE)</f>
        <v>FRIES EL</v>
      </c>
      <c r="AK421" t="str">
        <f>VLOOKUP(R421,'chart of accounts'!A:B,2,FALSE)</f>
        <v>Workers Comp - Certificated</v>
      </c>
    </row>
    <row r="422" spans="1:37" x14ac:dyDescent="0.25">
      <c r="A422" s="97">
        <v>2977028</v>
      </c>
      <c r="B422" s="97">
        <v>11778</v>
      </c>
      <c r="C422" s="97">
        <v>2023</v>
      </c>
      <c r="D422" s="97" t="s">
        <v>195</v>
      </c>
      <c r="E422" s="97">
        <v>2023</v>
      </c>
      <c r="F422" s="97" t="s">
        <v>94</v>
      </c>
      <c r="G422" s="97">
        <v>877</v>
      </c>
      <c r="H422" s="97">
        <v>877</v>
      </c>
      <c r="I422" s="97">
        <v>9600326117</v>
      </c>
      <c r="J422" s="97">
        <v>6</v>
      </c>
      <c r="K422" s="98">
        <v>44926</v>
      </c>
      <c r="L422" s="97" t="s">
        <v>196</v>
      </c>
      <c r="M422" s="102">
        <v>21.29</v>
      </c>
      <c r="N422" s="97">
        <v>201988</v>
      </c>
      <c r="O422" s="97" t="s">
        <v>197</v>
      </c>
      <c r="P422" s="97" t="s">
        <v>97</v>
      </c>
      <c r="Q422" s="97">
        <v>360000</v>
      </c>
      <c r="R422" s="97">
        <v>360201</v>
      </c>
      <c r="S422" s="97" t="s">
        <v>96</v>
      </c>
      <c r="T422" s="97">
        <v>1764401</v>
      </c>
      <c r="U422" s="97">
        <v>1764401</v>
      </c>
      <c r="V422" s="97" t="s">
        <v>199</v>
      </c>
      <c r="W422" s="97" t="s">
        <v>200</v>
      </c>
      <c r="X422" s="97">
        <v>360201</v>
      </c>
      <c r="Y422" s="97" t="s">
        <v>201</v>
      </c>
      <c r="Z422" s="97" t="s">
        <v>202</v>
      </c>
      <c r="AA422" s="98">
        <v>44918</v>
      </c>
      <c r="AB422" s="99">
        <v>0.53494212962962995</v>
      </c>
      <c r="AC422" s="97" t="s">
        <v>202</v>
      </c>
      <c r="AD422" s="97" t="s">
        <v>202</v>
      </c>
      <c r="AE422" s="97" t="s">
        <v>202</v>
      </c>
      <c r="AF422" s="97" t="s">
        <v>203</v>
      </c>
      <c r="AG422" s="97" t="s">
        <v>202</v>
      </c>
      <c r="AH422" s="97" t="s">
        <v>204</v>
      </c>
      <c r="AI422" t="str">
        <f t="shared" si="6"/>
        <v>3000</v>
      </c>
      <c r="AJ422" t="str">
        <f>VLOOKUP(U422,'BU041 3rd Qtr'!M290:N621,2,FALSE)</f>
        <v>WEST ATHENS EL</v>
      </c>
      <c r="AK422" t="str">
        <f>VLOOKUP(R422,'chart of accounts'!A:B,2,FALSE)</f>
        <v>Workers Comp - Classified</v>
      </c>
    </row>
    <row r="423" spans="1:37" x14ac:dyDescent="0.25">
      <c r="A423" s="97">
        <v>2978714</v>
      </c>
      <c r="B423" s="97">
        <v>8004</v>
      </c>
      <c r="C423" s="97">
        <v>2023</v>
      </c>
      <c r="D423" s="97" t="s">
        <v>195</v>
      </c>
      <c r="E423" s="97">
        <v>2023</v>
      </c>
      <c r="F423" s="97" t="s">
        <v>94</v>
      </c>
      <c r="G423" s="97">
        <v>76</v>
      </c>
      <c r="H423" s="97">
        <v>76</v>
      </c>
      <c r="I423" s="97">
        <v>9600326094</v>
      </c>
      <c r="J423" s="97">
        <v>6</v>
      </c>
      <c r="K423" s="98">
        <v>44926</v>
      </c>
      <c r="L423" s="97" t="s">
        <v>196</v>
      </c>
      <c r="M423" s="102">
        <v>5.43</v>
      </c>
      <c r="N423" s="97">
        <v>201988</v>
      </c>
      <c r="O423" s="97" t="s">
        <v>197</v>
      </c>
      <c r="P423" s="97" t="s">
        <v>97</v>
      </c>
      <c r="Q423" s="97">
        <v>360000</v>
      </c>
      <c r="R423" s="97">
        <v>360101</v>
      </c>
      <c r="S423" s="97" t="s">
        <v>96</v>
      </c>
      <c r="T423" s="97">
        <v>1401401</v>
      </c>
      <c r="U423" s="97">
        <v>1401401</v>
      </c>
      <c r="V423" s="97" t="s">
        <v>199</v>
      </c>
      <c r="W423" s="97" t="s">
        <v>200</v>
      </c>
      <c r="X423" s="97">
        <v>360101</v>
      </c>
      <c r="Y423" s="97" t="s">
        <v>201</v>
      </c>
      <c r="Z423" s="97" t="s">
        <v>202</v>
      </c>
      <c r="AA423" s="98">
        <v>44918</v>
      </c>
      <c r="AB423" s="99">
        <v>0.53133101851852005</v>
      </c>
      <c r="AC423" s="97" t="s">
        <v>202</v>
      </c>
      <c r="AD423" s="97" t="s">
        <v>202</v>
      </c>
      <c r="AE423" s="97" t="s">
        <v>202</v>
      </c>
      <c r="AF423" s="97" t="s">
        <v>203</v>
      </c>
      <c r="AG423" s="97" t="s">
        <v>202</v>
      </c>
      <c r="AH423" s="97" t="s">
        <v>204</v>
      </c>
      <c r="AI423" t="str">
        <f t="shared" si="6"/>
        <v>3000</v>
      </c>
      <c r="AJ423" t="str">
        <f>VLOOKUP(U423,'BU041 3rd Qtr'!M291:N621,2,FALSE)</f>
        <v>FRIES EL</v>
      </c>
      <c r="AK423" t="str">
        <f>VLOOKUP(R423,'chart of accounts'!A:B,2,FALSE)</f>
        <v>Workers Comp - Certificated</v>
      </c>
    </row>
    <row r="424" spans="1:37" x14ac:dyDescent="0.25">
      <c r="A424" s="97">
        <v>2978722</v>
      </c>
      <c r="B424" s="97">
        <v>883</v>
      </c>
      <c r="C424" s="97">
        <v>2023</v>
      </c>
      <c r="D424" s="97" t="s">
        <v>195</v>
      </c>
      <c r="E424" s="97">
        <v>2023</v>
      </c>
      <c r="F424" s="97" t="s">
        <v>94</v>
      </c>
      <c r="G424" s="97">
        <v>883</v>
      </c>
      <c r="H424" s="97">
        <v>883</v>
      </c>
      <c r="I424" s="97">
        <v>9600325799</v>
      </c>
      <c r="J424" s="97">
        <v>6</v>
      </c>
      <c r="K424" s="98">
        <v>44926</v>
      </c>
      <c r="L424" s="97" t="s">
        <v>196</v>
      </c>
      <c r="M424" s="102">
        <v>26.32</v>
      </c>
      <c r="N424" s="97">
        <v>201988</v>
      </c>
      <c r="O424" s="97" t="s">
        <v>197</v>
      </c>
      <c r="P424" s="97" t="s">
        <v>97</v>
      </c>
      <c r="Q424" s="97">
        <v>360000</v>
      </c>
      <c r="R424" s="97">
        <v>360201</v>
      </c>
      <c r="S424" s="97" t="s">
        <v>96</v>
      </c>
      <c r="T424" s="97">
        <v>1764401</v>
      </c>
      <c r="U424" s="97">
        <v>1764401</v>
      </c>
      <c r="V424" s="97" t="s">
        <v>199</v>
      </c>
      <c r="W424" s="97" t="s">
        <v>200</v>
      </c>
      <c r="X424" s="97">
        <v>360201</v>
      </c>
      <c r="Y424" s="97" t="s">
        <v>201</v>
      </c>
      <c r="Z424" s="97" t="s">
        <v>202</v>
      </c>
      <c r="AA424" s="98">
        <v>44918</v>
      </c>
      <c r="AB424" s="99">
        <v>0.51236111111111005</v>
      </c>
      <c r="AC424" s="97" t="s">
        <v>202</v>
      </c>
      <c r="AD424" s="97" t="s">
        <v>202</v>
      </c>
      <c r="AE424" s="97" t="s">
        <v>202</v>
      </c>
      <c r="AF424" s="97" t="s">
        <v>203</v>
      </c>
      <c r="AG424" s="97" t="s">
        <v>202</v>
      </c>
      <c r="AH424" s="97" t="s">
        <v>204</v>
      </c>
      <c r="AI424" t="str">
        <f t="shared" si="6"/>
        <v>3000</v>
      </c>
      <c r="AJ424" t="str">
        <f>VLOOKUP(U424,'BU041 3rd Qtr'!M292:N621,2,FALSE)</f>
        <v>WEST ATHENS EL</v>
      </c>
      <c r="AK424" t="str">
        <f>VLOOKUP(R424,'chart of accounts'!A:B,2,FALSE)</f>
        <v>Workers Comp - Classified</v>
      </c>
    </row>
    <row r="425" spans="1:37" x14ac:dyDescent="0.25">
      <c r="A425" s="97">
        <v>2976806</v>
      </c>
      <c r="B425" s="97">
        <v>1688</v>
      </c>
      <c r="C425" s="97">
        <v>2023</v>
      </c>
      <c r="D425" s="97" t="s">
        <v>195</v>
      </c>
      <c r="E425" s="97">
        <v>2023</v>
      </c>
      <c r="F425" s="97" t="s">
        <v>94</v>
      </c>
      <c r="G425" s="97">
        <v>697</v>
      </c>
      <c r="H425" s="97">
        <v>697</v>
      </c>
      <c r="I425" s="97">
        <v>9600325558</v>
      </c>
      <c r="J425" s="97">
        <v>6</v>
      </c>
      <c r="K425" s="98">
        <v>44926</v>
      </c>
      <c r="L425" s="97" t="s">
        <v>196</v>
      </c>
      <c r="M425" s="102">
        <v>375</v>
      </c>
      <c r="N425" s="97">
        <v>201988</v>
      </c>
      <c r="O425" s="97" t="s">
        <v>197</v>
      </c>
      <c r="P425" s="97" t="s">
        <v>97</v>
      </c>
      <c r="Q425" s="97">
        <v>370000</v>
      </c>
      <c r="R425" s="97">
        <v>370101</v>
      </c>
      <c r="S425" s="97" t="s">
        <v>96</v>
      </c>
      <c r="T425" s="97">
        <v>1401401</v>
      </c>
      <c r="U425" s="97">
        <v>1401401</v>
      </c>
      <c r="V425" s="97" t="s">
        <v>199</v>
      </c>
      <c r="W425" s="97" t="s">
        <v>200</v>
      </c>
      <c r="X425" s="97">
        <v>370101</v>
      </c>
      <c r="Y425" s="97" t="s">
        <v>201</v>
      </c>
      <c r="Z425" s="97" t="s">
        <v>202</v>
      </c>
      <c r="AA425" s="98">
        <v>44918</v>
      </c>
      <c r="AB425" s="99">
        <v>0.38844907407406998</v>
      </c>
      <c r="AC425" s="97" t="s">
        <v>202</v>
      </c>
      <c r="AD425" s="97" t="s">
        <v>202</v>
      </c>
      <c r="AE425" s="97" t="s">
        <v>202</v>
      </c>
      <c r="AF425" s="97" t="s">
        <v>203</v>
      </c>
      <c r="AG425" s="97" t="s">
        <v>202</v>
      </c>
      <c r="AH425" s="97" t="s">
        <v>204</v>
      </c>
      <c r="AI425" t="str">
        <f t="shared" si="6"/>
        <v>3000</v>
      </c>
      <c r="AJ425" t="str">
        <f>VLOOKUP(U425,'BU041 3rd Qtr'!M293:N621,2,FALSE)</f>
        <v>FRIES EL</v>
      </c>
      <c r="AK425" t="str">
        <f>VLOOKUP(R425,'chart of accounts'!A:B,2,FALSE)</f>
        <v>OPEB, Allocated - Certificated</v>
      </c>
    </row>
    <row r="426" spans="1:37" x14ac:dyDescent="0.25">
      <c r="A426" s="97">
        <v>2977028</v>
      </c>
      <c r="B426" s="97">
        <v>11375</v>
      </c>
      <c r="C426" s="97">
        <v>2023</v>
      </c>
      <c r="D426" s="97" t="s">
        <v>195</v>
      </c>
      <c r="E426" s="97">
        <v>2023</v>
      </c>
      <c r="F426" s="97" t="s">
        <v>94</v>
      </c>
      <c r="G426" s="97">
        <v>474</v>
      </c>
      <c r="H426" s="97">
        <v>474</v>
      </c>
      <c r="I426" s="97">
        <v>9600326117</v>
      </c>
      <c r="J426" s="97">
        <v>6</v>
      </c>
      <c r="K426" s="98">
        <v>44926</v>
      </c>
      <c r="L426" s="97" t="s">
        <v>196</v>
      </c>
      <c r="M426" s="102">
        <v>375</v>
      </c>
      <c r="N426" s="97">
        <v>201988</v>
      </c>
      <c r="O426" s="97" t="s">
        <v>197</v>
      </c>
      <c r="P426" s="97" t="s">
        <v>97</v>
      </c>
      <c r="Q426" s="97">
        <v>370000</v>
      </c>
      <c r="R426" s="97">
        <v>370201</v>
      </c>
      <c r="S426" s="97" t="s">
        <v>96</v>
      </c>
      <c r="T426" s="97">
        <v>1764401</v>
      </c>
      <c r="U426" s="97">
        <v>1764401</v>
      </c>
      <c r="V426" s="97" t="s">
        <v>199</v>
      </c>
      <c r="W426" s="97" t="s">
        <v>200</v>
      </c>
      <c r="X426" s="97">
        <v>370201</v>
      </c>
      <c r="Y426" s="97" t="s">
        <v>201</v>
      </c>
      <c r="Z426" s="97" t="s">
        <v>202</v>
      </c>
      <c r="AA426" s="98">
        <v>44918</v>
      </c>
      <c r="AB426" s="99">
        <v>0.53494212962962995</v>
      </c>
      <c r="AC426" s="97" t="s">
        <v>202</v>
      </c>
      <c r="AD426" s="97" t="s">
        <v>202</v>
      </c>
      <c r="AE426" s="97" t="s">
        <v>202</v>
      </c>
      <c r="AF426" s="97" t="s">
        <v>203</v>
      </c>
      <c r="AG426" s="97" t="s">
        <v>202</v>
      </c>
      <c r="AH426" s="97" t="s">
        <v>204</v>
      </c>
      <c r="AI426" t="str">
        <f t="shared" si="6"/>
        <v>3000</v>
      </c>
      <c r="AJ426" t="str">
        <f>VLOOKUP(U426,'BU041 3rd Qtr'!M294:N621,2,FALSE)</f>
        <v>WEST ATHENS EL</v>
      </c>
      <c r="AK426" t="str">
        <f>VLOOKUP(R426,'chart of accounts'!A:B,2,FALSE)</f>
        <v>OPEB, Allocated - Classified</v>
      </c>
    </row>
    <row r="427" spans="1:37" x14ac:dyDescent="0.25">
      <c r="A427" s="97">
        <v>8003597295</v>
      </c>
      <c r="B427" s="97">
        <v>6</v>
      </c>
      <c r="C427" s="97">
        <v>2023</v>
      </c>
      <c r="D427" s="97" t="s">
        <v>195</v>
      </c>
      <c r="E427" s="97">
        <v>2023</v>
      </c>
      <c r="F427" s="97" t="s">
        <v>94</v>
      </c>
      <c r="G427" s="97">
        <v>6</v>
      </c>
      <c r="H427" s="97">
        <v>6</v>
      </c>
      <c r="I427" s="97">
        <v>8003597295</v>
      </c>
      <c r="J427" s="97">
        <v>6</v>
      </c>
      <c r="K427" s="98">
        <v>44926</v>
      </c>
      <c r="L427" s="97">
        <v>99</v>
      </c>
      <c r="M427" s="102">
        <v>645.35</v>
      </c>
      <c r="N427" s="97">
        <v>201988</v>
      </c>
      <c r="O427" s="97" t="s">
        <v>197</v>
      </c>
      <c r="P427" s="97" t="s">
        <v>97</v>
      </c>
      <c r="Q427" s="97">
        <v>730000</v>
      </c>
      <c r="R427" s="97">
        <v>731001</v>
      </c>
      <c r="S427" s="97" t="s">
        <v>211</v>
      </c>
      <c r="T427" s="97">
        <v>1401401</v>
      </c>
      <c r="U427" s="97">
        <v>1401401</v>
      </c>
      <c r="V427" s="97" t="s">
        <v>212</v>
      </c>
      <c r="W427" s="97" t="s">
        <v>213</v>
      </c>
      <c r="X427" s="97">
        <v>731001</v>
      </c>
      <c r="Y427" s="97" t="s">
        <v>201</v>
      </c>
      <c r="Z427" s="97" t="s">
        <v>2636</v>
      </c>
      <c r="AA427" s="98">
        <v>44936</v>
      </c>
      <c r="AB427" s="99">
        <v>0.41888888888888998</v>
      </c>
      <c r="AC427" s="97" t="s">
        <v>202</v>
      </c>
      <c r="AD427" s="97" t="s">
        <v>202</v>
      </c>
      <c r="AE427" s="97" t="s">
        <v>202</v>
      </c>
      <c r="AF427" s="97" t="s">
        <v>215</v>
      </c>
      <c r="AG427" s="97" t="s">
        <v>202</v>
      </c>
      <c r="AH427" s="97" t="s">
        <v>204</v>
      </c>
      <c r="AI427" t="str">
        <f t="shared" si="6"/>
        <v>7000</v>
      </c>
      <c r="AJ427" t="str">
        <f>VLOOKUP(U427,'BU041 3rd Qtr'!M295:N621,2,FALSE)</f>
        <v>FRIES EL</v>
      </c>
      <c r="AK427" t="str">
        <f>VLOOKUP(R427,'chart of accounts'!A:B,2,FALSE)</f>
        <v>Indirect Support-General Fund</v>
      </c>
    </row>
    <row r="428" spans="1:37" x14ac:dyDescent="0.25">
      <c r="A428" s="97">
        <v>8003597295</v>
      </c>
      <c r="B428" s="97">
        <v>7</v>
      </c>
      <c r="C428" s="97">
        <v>2023</v>
      </c>
      <c r="D428" s="97" t="s">
        <v>195</v>
      </c>
      <c r="E428" s="97">
        <v>2023</v>
      </c>
      <c r="F428" s="97" t="s">
        <v>94</v>
      </c>
      <c r="G428" s="97">
        <v>7</v>
      </c>
      <c r="H428" s="97">
        <v>7</v>
      </c>
      <c r="I428" s="97">
        <v>8003597295</v>
      </c>
      <c r="J428" s="97">
        <v>6</v>
      </c>
      <c r="K428" s="98">
        <v>44926</v>
      </c>
      <c r="L428" s="97">
        <v>99</v>
      </c>
      <c r="M428" s="102">
        <v>445.93</v>
      </c>
      <c r="N428" s="97">
        <v>201988</v>
      </c>
      <c r="O428" s="97" t="s">
        <v>197</v>
      </c>
      <c r="P428" s="97" t="s">
        <v>97</v>
      </c>
      <c r="Q428" s="97">
        <v>730000</v>
      </c>
      <c r="R428" s="97">
        <v>731001</v>
      </c>
      <c r="S428" s="97" t="s">
        <v>211</v>
      </c>
      <c r="T428" s="97">
        <v>1764401</v>
      </c>
      <c r="U428" s="97">
        <v>1764401</v>
      </c>
      <c r="V428" s="97" t="s">
        <v>212</v>
      </c>
      <c r="W428" s="97" t="s">
        <v>213</v>
      </c>
      <c r="X428" s="97">
        <v>731001</v>
      </c>
      <c r="Y428" s="97" t="s">
        <v>201</v>
      </c>
      <c r="Z428" s="97" t="s">
        <v>2636</v>
      </c>
      <c r="AA428" s="98">
        <v>44936</v>
      </c>
      <c r="AB428" s="99">
        <v>0.41888888888888998</v>
      </c>
      <c r="AC428" s="97" t="s">
        <v>202</v>
      </c>
      <c r="AD428" s="97" t="s">
        <v>202</v>
      </c>
      <c r="AE428" s="97" t="s">
        <v>202</v>
      </c>
      <c r="AF428" s="97" t="s">
        <v>215</v>
      </c>
      <c r="AG428" s="97" t="s">
        <v>202</v>
      </c>
      <c r="AH428" s="97" t="s">
        <v>204</v>
      </c>
      <c r="AI428" t="str">
        <f t="shared" si="6"/>
        <v>7000</v>
      </c>
      <c r="AJ428" t="str">
        <f>VLOOKUP(U428,'BU041 3rd Qtr'!M296:N621,2,FALSE)</f>
        <v>WEST ATHENS EL</v>
      </c>
      <c r="AK428" t="str">
        <f>VLOOKUP(R428,'chart of accounts'!A:B,2,FALSE)</f>
        <v>Indirect Support-General Fund</v>
      </c>
    </row>
    <row r="429" spans="1:37" x14ac:dyDescent="0.25">
      <c r="A429" s="122">
        <v>2981807</v>
      </c>
      <c r="B429" s="122">
        <v>1118</v>
      </c>
      <c r="C429" s="122">
        <v>2023</v>
      </c>
      <c r="D429" s="120" t="s">
        <v>195</v>
      </c>
      <c r="E429" s="122">
        <v>2023</v>
      </c>
      <c r="F429" s="120" t="s">
        <v>94</v>
      </c>
      <c r="G429" s="122">
        <v>127</v>
      </c>
      <c r="H429" s="122">
        <v>127</v>
      </c>
      <c r="I429" s="122">
        <v>9600326471</v>
      </c>
      <c r="J429" s="122">
        <v>7</v>
      </c>
      <c r="K429" s="121">
        <v>44938</v>
      </c>
      <c r="L429" s="120" t="s">
        <v>196</v>
      </c>
      <c r="M429" s="122">
        <v>75.930000000000007</v>
      </c>
      <c r="N429" s="97">
        <v>201988</v>
      </c>
      <c r="O429" s="120" t="s">
        <v>197</v>
      </c>
      <c r="P429" s="120" t="s">
        <v>97</v>
      </c>
      <c r="Q429" s="122">
        <v>110000</v>
      </c>
      <c r="R429" s="122">
        <v>110004</v>
      </c>
      <c r="S429" s="120" t="s">
        <v>96</v>
      </c>
      <c r="T429" s="122">
        <v>1465801</v>
      </c>
      <c r="U429" s="122">
        <v>1465801</v>
      </c>
      <c r="V429" s="120" t="s">
        <v>199</v>
      </c>
      <c r="W429" s="120" t="s">
        <v>200</v>
      </c>
      <c r="X429" s="122">
        <v>110004</v>
      </c>
      <c r="Y429" s="120" t="s">
        <v>201</v>
      </c>
      <c r="Z429" s="120" t="s">
        <v>202</v>
      </c>
      <c r="AA429" s="121">
        <v>44932</v>
      </c>
      <c r="AB429" s="123">
        <v>0.6752893518518519</v>
      </c>
      <c r="AC429" s="120" t="s">
        <v>202</v>
      </c>
      <c r="AD429" s="120" t="s">
        <v>202</v>
      </c>
      <c r="AE429" s="120" t="s">
        <v>202</v>
      </c>
      <c r="AF429" s="120" t="s">
        <v>203</v>
      </c>
      <c r="AG429" s="120" t="s">
        <v>202</v>
      </c>
      <c r="AH429" s="120" t="s">
        <v>204</v>
      </c>
      <c r="AI429" t="str">
        <f t="shared" si="6"/>
        <v>1000</v>
      </c>
      <c r="AJ429" t="str">
        <f>VLOOKUP(U429,'BU041 3rd Qtr'!$M$8:$N$994,2,FALSE)</f>
        <v>YES ACADEMY</v>
      </c>
      <c r="AK429" t="str">
        <f>VLOOKUP(R429,'chart of accounts'!A:B,2,FALSE)</f>
        <v>Teacher Salaries - Supple/Other</v>
      </c>
    </row>
    <row r="430" spans="1:37" x14ac:dyDescent="0.25">
      <c r="A430" s="122">
        <v>2981816</v>
      </c>
      <c r="B430" s="122">
        <v>1608</v>
      </c>
      <c r="C430" s="122">
        <v>2023</v>
      </c>
      <c r="D430" s="120" t="s">
        <v>195</v>
      </c>
      <c r="E430" s="122">
        <v>2023</v>
      </c>
      <c r="F430" s="120" t="s">
        <v>94</v>
      </c>
      <c r="G430" s="122">
        <v>617</v>
      </c>
      <c r="H430" s="122">
        <v>617</v>
      </c>
      <c r="I430" s="122">
        <v>9600326494</v>
      </c>
      <c r="J430" s="122">
        <v>7</v>
      </c>
      <c r="K430" s="121">
        <v>44938</v>
      </c>
      <c r="L430" s="120" t="s">
        <v>196</v>
      </c>
      <c r="M430" s="122">
        <v>158.11000000000001</v>
      </c>
      <c r="N430" s="97">
        <v>201988</v>
      </c>
      <c r="O430" s="120" t="s">
        <v>197</v>
      </c>
      <c r="P430" s="120" t="s">
        <v>97</v>
      </c>
      <c r="Q430" s="122">
        <v>110000</v>
      </c>
      <c r="R430" s="122">
        <v>110004</v>
      </c>
      <c r="S430" s="120" t="s">
        <v>96</v>
      </c>
      <c r="T430" s="122">
        <v>1465801</v>
      </c>
      <c r="U430" s="122">
        <v>1465801</v>
      </c>
      <c r="V430" s="120" t="s">
        <v>199</v>
      </c>
      <c r="W430" s="120" t="s">
        <v>200</v>
      </c>
      <c r="X430" s="122">
        <v>110004</v>
      </c>
      <c r="Y430" s="120" t="s">
        <v>201</v>
      </c>
      <c r="Z430" s="120" t="s">
        <v>202</v>
      </c>
      <c r="AA430" s="121">
        <v>44932</v>
      </c>
      <c r="AB430" s="123">
        <v>0.67605324074074069</v>
      </c>
      <c r="AC430" s="120" t="s">
        <v>202</v>
      </c>
      <c r="AD430" s="120" t="s">
        <v>202</v>
      </c>
      <c r="AE430" s="120" t="s">
        <v>202</v>
      </c>
      <c r="AF430" s="120" t="s">
        <v>203</v>
      </c>
      <c r="AG430" s="120" t="s">
        <v>202</v>
      </c>
      <c r="AH430" s="120" t="s">
        <v>204</v>
      </c>
      <c r="AI430" t="str">
        <f t="shared" si="6"/>
        <v>1000</v>
      </c>
      <c r="AJ430" t="str">
        <f>VLOOKUP(U430,'BU041 3rd Qtr'!$M$8:$N$994,2,FALSE)</f>
        <v>YES ACADEMY</v>
      </c>
      <c r="AK430" t="str">
        <f>VLOOKUP(R430,'chart of accounts'!A:B,2,FALSE)</f>
        <v>Teacher Salaries - Supple/Other</v>
      </c>
    </row>
    <row r="431" spans="1:37" x14ac:dyDescent="0.25">
      <c r="A431" s="122">
        <v>2981842</v>
      </c>
      <c r="B431" s="122">
        <v>601</v>
      </c>
      <c r="C431" s="122">
        <v>2023</v>
      </c>
      <c r="D431" s="120" t="s">
        <v>195</v>
      </c>
      <c r="E431" s="122">
        <v>2023</v>
      </c>
      <c r="F431" s="120" t="s">
        <v>94</v>
      </c>
      <c r="G431" s="122">
        <v>601</v>
      </c>
      <c r="H431" s="122">
        <v>601</v>
      </c>
      <c r="I431" s="122">
        <v>9600326510</v>
      </c>
      <c r="J431" s="122">
        <v>7</v>
      </c>
      <c r="K431" s="121">
        <v>44938</v>
      </c>
      <c r="L431" s="120" t="s">
        <v>196</v>
      </c>
      <c r="M431" s="122">
        <v>79.25</v>
      </c>
      <c r="N431" s="97">
        <v>201988</v>
      </c>
      <c r="O431" s="120" t="s">
        <v>197</v>
      </c>
      <c r="P431" s="120" t="s">
        <v>97</v>
      </c>
      <c r="Q431" s="122">
        <v>110000</v>
      </c>
      <c r="R431" s="122">
        <v>110004</v>
      </c>
      <c r="S431" s="120" t="s">
        <v>96</v>
      </c>
      <c r="T431" s="122">
        <v>1465801</v>
      </c>
      <c r="U431" s="122">
        <v>1465801</v>
      </c>
      <c r="V431" s="120" t="s">
        <v>199</v>
      </c>
      <c r="W431" s="120" t="s">
        <v>200</v>
      </c>
      <c r="X431" s="122">
        <v>110004</v>
      </c>
      <c r="Y431" s="120" t="s">
        <v>201</v>
      </c>
      <c r="Z431" s="120" t="s">
        <v>202</v>
      </c>
      <c r="AA431" s="121">
        <v>44932</v>
      </c>
      <c r="AB431" s="123">
        <v>0.67667824074074068</v>
      </c>
      <c r="AC431" s="120" t="s">
        <v>202</v>
      </c>
      <c r="AD431" s="120" t="s">
        <v>202</v>
      </c>
      <c r="AE431" s="120" t="s">
        <v>202</v>
      </c>
      <c r="AF431" s="120" t="s">
        <v>203</v>
      </c>
      <c r="AG431" s="120" t="s">
        <v>202</v>
      </c>
      <c r="AH431" s="120" t="s">
        <v>204</v>
      </c>
      <c r="AI431" t="str">
        <f t="shared" si="6"/>
        <v>1000</v>
      </c>
      <c r="AJ431" t="str">
        <f>VLOOKUP(U431,'BU041 3rd Qtr'!$M$8:$N$994,2,FALSE)</f>
        <v>YES ACADEMY</v>
      </c>
      <c r="AK431" t="str">
        <f>VLOOKUP(R431,'chart of accounts'!A:B,2,FALSE)</f>
        <v>Teacher Salaries - Supple/Other</v>
      </c>
    </row>
    <row r="432" spans="1:37" x14ac:dyDescent="0.25">
      <c r="A432" s="122">
        <v>2981961</v>
      </c>
      <c r="B432" s="122">
        <v>2649</v>
      </c>
      <c r="C432" s="122">
        <v>2023</v>
      </c>
      <c r="D432" s="120" t="s">
        <v>195</v>
      </c>
      <c r="E432" s="122">
        <v>2023</v>
      </c>
      <c r="F432" s="120" t="s">
        <v>94</v>
      </c>
      <c r="G432" s="122">
        <v>667</v>
      </c>
      <c r="H432" s="122">
        <v>667</v>
      </c>
      <c r="I432" s="122">
        <v>9600327037</v>
      </c>
      <c r="J432" s="122">
        <v>7</v>
      </c>
      <c r="K432" s="121">
        <v>44957</v>
      </c>
      <c r="L432" s="120" t="s">
        <v>196</v>
      </c>
      <c r="M432" s="124">
        <v>1024.1199999999999</v>
      </c>
      <c r="N432" s="97">
        <v>201988</v>
      </c>
      <c r="O432" s="120" t="s">
        <v>197</v>
      </c>
      <c r="P432" s="120" t="s">
        <v>97</v>
      </c>
      <c r="Q432" s="122">
        <v>110000</v>
      </c>
      <c r="R432" s="122">
        <v>110005</v>
      </c>
      <c r="S432" s="120" t="s">
        <v>96</v>
      </c>
      <c r="T432" s="122">
        <v>1401401</v>
      </c>
      <c r="U432" s="122">
        <v>1401401</v>
      </c>
      <c r="V432" s="120" t="s">
        <v>199</v>
      </c>
      <c r="W432" s="120" t="s">
        <v>200</v>
      </c>
      <c r="X432" s="122">
        <v>110005</v>
      </c>
      <c r="Y432" s="120" t="s">
        <v>201</v>
      </c>
      <c r="Z432" s="120" t="s">
        <v>202</v>
      </c>
      <c r="AA432" s="121">
        <v>44945</v>
      </c>
      <c r="AB432" s="123">
        <v>0.38813657407407409</v>
      </c>
      <c r="AC432" s="120" t="s">
        <v>202</v>
      </c>
      <c r="AD432" s="120" t="s">
        <v>202</v>
      </c>
      <c r="AE432" s="120" t="s">
        <v>202</v>
      </c>
      <c r="AF432" s="120" t="s">
        <v>203</v>
      </c>
      <c r="AG432" s="120" t="s">
        <v>202</v>
      </c>
      <c r="AH432" s="120" t="s">
        <v>204</v>
      </c>
      <c r="AI432" t="str">
        <f t="shared" si="6"/>
        <v>1000</v>
      </c>
      <c r="AJ432" t="str">
        <f>VLOOKUP(U432,'BU041 3rd Qtr'!$M$8:$N$994,2,FALSE)</f>
        <v>FRIES EL</v>
      </c>
      <c r="AK432" t="str">
        <f>VLOOKUP(R432,'chart of accounts'!A:B,2,FALSE)</f>
        <v>Teacher Assistant Salaries</v>
      </c>
    </row>
    <row r="433" spans="1:37" x14ac:dyDescent="0.25">
      <c r="A433" s="122">
        <v>2984919</v>
      </c>
      <c r="B433" s="122">
        <v>3481</v>
      </c>
      <c r="C433" s="122">
        <v>2023</v>
      </c>
      <c r="D433" s="120" t="s">
        <v>195</v>
      </c>
      <c r="E433" s="122">
        <v>2023</v>
      </c>
      <c r="F433" s="120" t="s">
        <v>94</v>
      </c>
      <c r="G433" s="122">
        <v>508</v>
      </c>
      <c r="H433" s="122">
        <v>508</v>
      </c>
      <c r="I433" s="122">
        <v>9600327237</v>
      </c>
      <c r="J433" s="122">
        <v>7</v>
      </c>
      <c r="K433" s="121">
        <v>44957</v>
      </c>
      <c r="L433" s="120" t="s">
        <v>196</v>
      </c>
      <c r="M433" s="122">
        <v>79.25</v>
      </c>
      <c r="N433" s="97">
        <v>201988</v>
      </c>
      <c r="O433" s="120" t="s">
        <v>197</v>
      </c>
      <c r="P433" s="120" t="s">
        <v>97</v>
      </c>
      <c r="Q433" s="122">
        <v>110000</v>
      </c>
      <c r="R433" s="122">
        <v>110004</v>
      </c>
      <c r="S433" s="120" t="s">
        <v>96</v>
      </c>
      <c r="T433" s="122">
        <v>1465801</v>
      </c>
      <c r="U433" s="122">
        <v>1465801</v>
      </c>
      <c r="V433" s="120" t="s">
        <v>199</v>
      </c>
      <c r="W433" s="120" t="s">
        <v>200</v>
      </c>
      <c r="X433" s="122">
        <v>110004</v>
      </c>
      <c r="Y433" s="120" t="s">
        <v>201</v>
      </c>
      <c r="Z433" s="120" t="s">
        <v>202</v>
      </c>
      <c r="AA433" s="121">
        <v>44957</v>
      </c>
      <c r="AB433" s="123">
        <v>0.38843749999999999</v>
      </c>
      <c r="AC433" s="120" t="s">
        <v>202</v>
      </c>
      <c r="AD433" s="120" t="s">
        <v>202</v>
      </c>
      <c r="AE433" s="120" t="s">
        <v>202</v>
      </c>
      <c r="AF433" s="120" t="s">
        <v>203</v>
      </c>
      <c r="AG433" s="120" t="s">
        <v>202</v>
      </c>
      <c r="AH433" s="120" t="s">
        <v>204</v>
      </c>
      <c r="AI433" t="str">
        <f t="shared" si="6"/>
        <v>1000</v>
      </c>
      <c r="AJ433" t="str">
        <f>VLOOKUP(U433,'BU041 3rd Qtr'!$M$8:$N$994,2,FALSE)</f>
        <v>YES ACADEMY</v>
      </c>
      <c r="AK433" t="str">
        <f>VLOOKUP(R433,'chart of accounts'!A:B,2,FALSE)</f>
        <v>Teacher Salaries - Supple/Other</v>
      </c>
    </row>
    <row r="434" spans="1:37" x14ac:dyDescent="0.25">
      <c r="A434" s="122">
        <v>2984947</v>
      </c>
      <c r="B434" s="122">
        <v>2214</v>
      </c>
      <c r="C434" s="122">
        <v>2023</v>
      </c>
      <c r="D434" s="120" t="s">
        <v>195</v>
      </c>
      <c r="E434" s="122">
        <v>2023</v>
      </c>
      <c r="F434" s="120" t="s">
        <v>94</v>
      </c>
      <c r="G434" s="122">
        <v>232</v>
      </c>
      <c r="H434" s="122">
        <v>232</v>
      </c>
      <c r="I434" s="122">
        <v>9600327326</v>
      </c>
      <c r="J434" s="122">
        <v>7</v>
      </c>
      <c r="K434" s="121">
        <v>44957</v>
      </c>
      <c r="L434" s="120" t="s">
        <v>196</v>
      </c>
      <c r="M434" s="124">
        <v>8025.59</v>
      </c>
      <c r="N434" s="97">
        <v>201988</v>
      </c>
      <c r="O434" s="120" t="s">
        <v>197</v>
      </c>
      <c r="P434" s="120" t="s">
        <v>97</v>
      </c>
      <c r="Q434" s="122">
        <v>110000</v>
      </c>
      <c r="R434" s="122">
        <v>110001</v>
      </c>
      <c r="S434" s="120" t="s">
        <v>96</v>
      </c>
      <c r="T434" s="122">
        <v>1401401</v>
      </c>
      <c r="U434" s="122">
        <v>1401401</v>
      </c>
      <c r="V434" s="120" t="s">
        <v>199</v>
      </c>
      <c r="W434" s="120" t="s">
        <v>200</v>
      </c>
      <c r="X434" s="122">
        <v>110001</v>
      </c>
      <c r="Y434" s="120" t="s">
        <v>201</v>
      </c>
      <c r="Z434" s="120" t="s">
        <v>202</v>
      </c>
      <c r="AA434" s="121">
        <v>44957</v>
      </c>
      <c r="AB434" s="123">
        <v>0.39248842592592598</v>
      </c>
      <c r="AC434" s="120" t="s">
        <v>202</v>
      </c>
      <c r="AD434" s="120" t="s">
        <v>202</v>
      </c>
      <c r="AE434" s="120" t="s">
        <v>202</v>
      </c>
      <c r="AF434" s="120" t="s">
        <v>203</v>
      </c>
      <c r="AG434" s="120" t="s">
        <v>202</v>
      </c>
      <c r="AH434" s="120" t="s">
        <v>204</v>
      </c>
      <c r="AI434" t="str">
        <f t="shared" si="6"/>
        <v>1000</v>
      </c>
      <c r="AJ434" t="str">
        <f>VLOOKUP(U434,'BU041 3rd Qtr'!$M$8:$N$994,2,FALSE)</f>
        <v>FRIES EL</v>
      </c>
      <c r="AK434" t="str">
        <f>VLOOKUP(R434,'chart of accounts'!A:B,2,FALSE)</f>
        <v>Teacher Salaries - Reg Assignment</v>
      </c>
    </row>
    <row r="435" spans="1:37" x14ac:dyDescent="0.25">
      <c r="A435" s="122">
        <v>2985942</v>
      </c>
      <c r="B435" s="122">
        <v>5078</v>
      </c>
      <c r="C435" s="122">
        <v>2023</v>
      </c>
      <c r="D435" s="120" t="s">
        <v>195</v>
      </c>
      <c r="E435" s="122">
        <v>2023</v>
      </c>
      <c r="F435" s="120" t="s">
        <v>94</v>
      </c>
      <c r="G435" s="122">
        <v>123</v>
      </c>
      <c r="H435" s="122">
        <v>123</v>
      </c>
      <c r="I435" s="122">
        <v>9600327251</v>
      </c>
      <c r="J435" s="122">
        <v>7</v>
      </c>
      <c r="K435" s="121">
        <v>44957</v>
      </c>
      <c r="L435" s="120" t="s">
        <v>196</v>
      </c>
      <c r="M435" s="122">
        <v>75.930000000000007</v>
      </c>
      <c r="N435" s="97">
        <v>201988</v>
      </c>
      <c r="O435" s="120" t="s">
        <v>197</v>
      </c>
      <c r="P435" s="120" t="s">
        <v>97</v>
      </c>
      <c r="Q435" s="122">
        <v>110000</v>
      </c>
      <c r="R435" s="122">
        <v>110004</v>
      </c>
      <c r="S435" s="120" t="s">
        <v>96</v>
      </c>
      <c r="T435" s="122">
        <v>1465801</v>
      </c>
      <c r="U435" s="122">
        <v>1465801</v>
      </c>
      <c r="V435" s="120" t="s">
        <v>199</v>
      </c>
      <c r="W435" s="120" t="s">
        <v>200</v>
      </c>
      <c r="X435" s="122">
        <v>110004</v>
      </c>
      <c r="Y435" s="120" t="s">
        <v>201</v>
      </c>
      <c r="Z435" s="120" t="s">
        <v>202</v>
      </c>
      <c r="AA435" s="121">
        <v>44957</v>
      </c>
      <c r="AB435" s="123">
        <v>0.38687500000000002</v>
      </c>
      <c r="AC435" s="120" t="s">
        <v>202</v>
      </c>
      <c r="AD435" s="120" t="s">
        <v>202</v>
      </c>
      <c r="AE435" s="120" t="s">
        <v>202</v>
      </c>
      <c r="AF435" s="120" t="s">
        <v>203</v>
      </c>
      <c r="AG435" s="120" t="s">
        <v>202</v>
      </c>
      <c r="AH435" s="120" t="s">
        <v>204</v>
      </c>
      <c r="AI435" t="str">
        <f t="shared" si="6"/>
        <v>1000</v>
      </c>
      <c r="AJ435" t="str">
        <f>VLOOKUP(U435,'BU041 3rd Qtr'!$M$8:$N$994,2,FALSE)</f>
        <v>YES ACADEMY</v>
      </c>
      <c r="AK435" t="str">
        <f>VLOOKUP(R435,'chart of accounts'!A:B,2,FALSE)</f>
        <v>Teacher Salaries - Supple/Other</v>
      </c>
    </row>
    <row r="436" spans="1:37" x14ac:dyDescent="0.25">
      <c r="A436" s="122">
        <v>2985949</v>
      </c>
      <c r="B436" s="122">
        <v>5155</v>
      </c>
      <c r="C436" s="122">
        <v>2023</v>
      </c>
      <c r="D436" s="120" t="s">
        <v>195</v>
      </c>
      <c r="E436" s="122">
        <v>2023</v>
      </c>
      <c r="F436" s="120" t="s">
        <v>94</v>
      </c>
      <c r="G436" s="122">
        <v>200</v>
      </c>
      <c r="H436" s="122">
        <v>200</v>
      </c>
      <c r="I436" s="122">
        <v>9600328009</v>
      </c>
      <c r="J436" s="122">
        <v>7</v>
      </c>
      <c r="K436" s="121">
        <v>44957</v>
      </c>
      <c r="L436" s="120" t="s">
        <v>196</v>
      </c>
      <c r="M436" s="124">
        <v>2158.16</v>
      </c>
      <c r="N436" s="97">
        <v>201988</v>
      </c>
      <c r="O436" s="120" t="s">
        <v>197</v>
      </c>
      <c r="P436" s="120" t="s">
        <v>97</v>
      </c>
      <c r="Q436" s="122">
        <v>110000</v>
      </c>
      <c r="R436" s="122">
        <v>110005</v>
      </c>
      <c r="S436" s="120" t="s">
        <v>96</v>
      </c>
      <c r="T436" s="122">
        <v>1401401</v>
      </c>
      <c r="U436" s="122">
        <v>1401401</v>
      </c>
      <c r="V436" s="120" t="s">
        <v>199</v>
      </c>
      <c r="W436" s="120" t="s">
        <v>200</v>
      </c>
      <c r="X436" s="122">
        <v>110005</v>
      </c>
      <c r="Y436" s="120" t="s">
        <v>201</v>
      </c>
      <c r="Z436" s="120" t="s">
        <v>202</v>
      </c>
      <c r="AA436" s="121">
        <v>44963</v>
      </c>
      <c r="AB436" s="123">
        <v>0.417025462962963</v>
      </c>
      <c r="AC436" s="120" t="s">
        <v>202</v>
      </c>
      <c r="AD436" s="120" t="s">
        <v>202</v>
      </c>
      <c r="AE436" s="120" t="s">
        <v>202</v>
      </c>
      <c r="AF436" s="120" t="s">
        <v>203</v>
      </c>
      <c r="AG436" s="120" t="s">
        <v>202</v>
      </c>
      <c r="AH436" s="120" t="s">
        <v>204</v>
      </c>
      <c r="AI436" t="str">
        <f t="shared" si="6"/>
        <v>1000</v>
      </c>
      <c r="AJ436" t="str">
        <f>VLOOKUP(U436,'BU041 3rd Qtr'!$M$8:$N$994,2,FALSE)</f>
        <v>FRIES EL</v>
      </c>
      <c r="AK436" t="str">
        <f>VLOOKUP(R436,'chart of accounts'!A:B,2,FALSE)</f>
        <v>Teacher Assistant Salaries</v>
      </c>
    </row>
    <row r="437" spans="1:37" x14ac:dyDescent="0.25">
      <c r="A437" s="122">
        <v>2992560</v>
      </c>
      <c r="B437" s="122">
        <v>1718</v>
      </c>
      <c r="C437" s="122">
        <v>2023</v>
      </c>
      <c r="D437" s="120" t="s">
        <v>195</v>
      </c>
      <c r="E437" s="122">
        <v>2023</v>
      </c>
      <c r="F437" s="120" t="s">
        <v>94</v>
      </c>
      <c r="G437" s="122">
        <v>727</v>
      </c>
      <c r="H437" s="122">
        <v>727</v>
      </c>
      <c r="I437" s="122">
        <v>9600328146</v>
      </c>
      <c r="J437" s="122">
        <v>8</v>
      </c>
      <c r="K437" s="121">
        <v>44967</v>
      </c>
      <c r="L437" s="120" t="s">
        <v>196</v>
      </c>
      <c r="M437" s="122">
        <v>56.95</v>
      </c>
      <c r="N437" s="97">
        <v>201988</v>
      </c>
      <c r="O437" s="120" t="s">
        <v>197</v>
      </c>
      <c r="P437" s="120" t="s">
        <v>97</v>
      </c>
      <c r="Q437" s="122">
        <v>110000</v>
      </c>
      <c r="R437" s="122">
        <v>110004</v>
      </c>
      <c r="S437" s="120" t="s">
        <v>96</v>
      </c>
      <c r="T437" s="122">
        <v>1465801</v>
      </c>
      <c r="U437" s="122">
        <v>1465801</v>
      </c>
      <c r="V437" s="120" t="s">
        <v>199</v>
      </c>
      <c r="W437" s="120" t="s">
        <v>200</v>
      </c>
      <c r="X437" s="122">
        <v>110004</v>
      </c>
      <c r="Y437" s="120" t="s">
        <v>201</v>
      </c>
      <c r="Z437" s="120" t="s">
        <v>202</v>
      </c>
      <c r="AA437" s="121">
        <v>44964</v>
      </c>
      <c r="AB437" s="123">
        <v>0.37883101851851847</v>
      </c>
      <c r="AC437" s="120" t="s">
        <v>202</v>
      </c>
      <c r="AD437" s="120" t="s">
        <v>202</v>
      </c>
      <c r="AE437" s="120" t="s">
        <v>202</v>
      </c>
      <c r="AF437" s="120" t="s">
        <v>203</v>
      </c>
      <c r="AG437" s="120" t="s">
        <v>202</v>
      </c>
      <c r="AH437" s="120" t="s">
        <v>204</v>
      </c>
      <c r="AI437" t="str">
        <f t="shared" si="6"/>
        <v>1000</v>
      </c>
      <c r="AJ437" t="str">
        <f>VLOOKUP(U437,'BU041 3rd Qtr'!$M$8:$N$994,2,FALSE)</f>
        <v>YES ACADEMY</v>
      </c>
      <c r="AK437" t="str">
        <f>VLOOKUP(R437,'chart of accounts'!A:B,2,FALSE)</f>
        <v>Teacher Salaries - Supple/Other</v>
      </c>
    </row>
    <row r="438" spans="1:37" x14ac:dyDescent="0.25">
      <c r="A438" s="122">
        <v>2992560</v>
      </c>
      <c r="B438" s="122">
        <v>1850</v>
      </c>
      <c r="C438" s="122">
        <v>2023</v>
      </c>
      <c r="D438" s="120" t="s">
        <v>195</v>
      </c>
      <c r="E438" s="122">
        <v>2023</v>
      </c>
      <c r="F438" s="120" t="s">
        <v>94</v>
      </c>
      <c r="G438" s="122">
        <v>859</v>
      </c>
      <c r="H438" s="122">
        <v>859</v>
      </c>
      <c r="I438" s="122">
        <v>9600328146</v>
      </c>
      <c r="J438" s="122">
        <v>8</v>
      </c>
      <c r="K438" s="121">
        <v>44967</v>
      </c>
      <c r="L438" s="120" t="s">
        <v>196</v>
      </c>
      <c r="M438" s="122">
        <v>151.86000000000001</v>
      </c>
      <c r="N438" s="97">
        <v>201988</v>
      </c>
      <c r="O438" s="120" t="s">
        <v>197</v>
      </c>
      <c r="P438" s="120" t="s">
        <v>97</v>
      </c>
      <c r="Q438" s="122">
        <v>110000</v>
      </c>
      <c r="R438" s="122">
        <v>110004</v>
      </c>
      <c r="S438" s="120" t="s">
        <v>96</v>
      </c>
      <c r="T438" s="122">
        <v>1465801</v>
      </c>
      <c r="U438" s="122">
        <v>1465801</v>
      </c>
      <c r="V438" s="120" t="s">
        <v>199</v>
      </c>
      <c r="W438" s="120" t="s">
        <v>200</v>
      </c>
      <c r="X438" s="122">
        <v>110004</v>
      </c>
      <c r="Y438" s="120" t="s">
        <v>201</v>
      </c>
      <c r="Z438" s="120" t="s">
        <v>202</v>
      </c>
      <c r="AA438" s="121">
        <v>44964</v>
      </c>
      <c r="AB438" s="123">
        <v>0.37883101851851847</v>
      </c>
      <c r="AC438" s="120" t="s">
        <v>202</v>
      </c>
      <c r="AD438" s="120" t="s">
        <v>202</v>
      </c>
      <c r="AE438" s="120" t="s">
        <v>202</v>
      </c>
      <c r="AF438" s="120" t="s">
        <v>203</v>
      </c>
      <c r="AG438" s="120" t="s">
        <v>202</v>
      </c>
      <c r="AH438" s="120" t="s">
        <v>204</v>
      </c>
      <c r="AI438" t="str">
        <f t="shared" si="6"/>
        <v>1000</v>
      </c>
      <c r="AJ438" t="str">
        <f>VLOOKUP(U438,'BU041 3rd Qtr'!$M$8:$N$994,2,FALSE)</f>
        <v>YES ACADEMY</v>
      </c>
      <c r="AK438" t="str">
        <f>VLOOKUP(R438,'chart of accounts'!A:B,2,FALSE)</f>
        <v>Teacher Salaries - Supple/Other</v>
      </c>
    </row>
    <row r="439" spans="1:37" x14ac:dyDescent="0.25">
      <c r="A439" s="122">
        <v>2992614</v>
      </c>
      <c r="B439" s="122">
        <v>3170</v>
      </c>
      <c r="C439" s="122">
        <v>2023</v>
      </c>
      <c r="D439" s="120" t="s">
        <v>195</v>
      </c>
      <c r="E439" s="122">
        <v>2023</v>
      </c>
      <c r="F439" s="120" t="s">
        <v>94</v>
      </c>
      <c r="G439" s="122">
        <v>197</v>
      </c>
      <c r="H439" s="122">
        <v>197</v>
      </c>
      <c r="I439" s="122">
        <v>9600328162</v>
      </c>
      <c r="J439" s="122">
        <v>8</v>
      </c>
      <c r="K439" s="121">
        <v>44967</v>
      </c>
      <c r="L439" s="120" t="s">
        <v>196</v>
      </c>
      <c r="M439" s="122">
        <v>92.23</v>
      </c>
      <c r="N439" s="97">
        <v>201988</v>
      </c>
      <c r="O439" s="120" t="s">
        <v>197</v>
      </c>
      <c r="P439" s="120" t="s">
        <v>97</v>
      </c>
      <c r="Q439" s="122">
        <v>110000</v>
      </c>
      <c r="R439" s="122">
        <v>110004</v>
      </c>
      <c r="S439" s="120" t="s">
        <v>96</v>
      </c>
      <c r="T439" s="122">
        <v>1465801</v>
      </c>
      <c r="U439" s="122">
        <v>1465801</v>
      </c>
      <c r="V439" s="120" t="s">
        <v>199</v>
      </c>
      <c r="W439" s="120" t="s">
        <v>200</v>
      </c>
      <c r="X439" s="122">
        <v>110004</v>
      </c>
      <c r="Y439" s="120" t="s">
        <v>201</v>
      </c>
      <c r="Z439" s="120" t="s">
        <v>202</v>
      </c>
      <c r="AA439" s="121">
        <v>44964</v>
      </c>
      <c r="AB439" s="123">
        <v>0.37771990740740741</v>
      </c>
      <c r="AC439" s="120" t="s">
        <v>202</v>
      </c>
      <c r="AD439" s="120" t="s">
        <v>202</v>
      </c>
      <c r="AE439" s="120" t="s">
        <v>202</v>
      </c>
      <c r="AF439" s="120" t="s">
        <v>203</v>
      </c>
      <c r="AG439" s="120" t="s">
        <v>202</v>
      </c>
      <c r="AH439" s="120" t="s">
        <v>204</v>
      </c>
      <c r="AI439" t="str">
        <f t="shared" si="6"/>
        <v>1000</v>
      </c>
      <c r="AJ439" t="str">
        <f>VLOOKUP(U439,'BU041 3rd Qtr'!$M$8:$N$994,2,FALSE)</f>
        <v>YES ACADEMY</v>
      </c>
      <c r="AK439" t="str">
        <f>VLOOKUP(R439,'chart of accounts'!A:B,2,FALSE)</f>
        <v>Teacher Salaries - Supple/Other</v>
      </c>
    </row>
    <row r="440" spans="1:37" x14ac:dyDescent="0.25">
      <c r="A440" s="122">
        <v>2992766</v>
      </c>
      <c r="B440" s="122">
        <v>20938</v>
      </c>
      <c r="C440" s="122">
        <v>2023</v>
      </c>
      <c r="D440" s="120" t="s">
        <v>195</v>
      </c>
      <c r="E440" s="122">
        <v>2023</v>
      </c>
      <c r="F440" s="120" t="s">
        <v>94</v>
      </c>
      <c r="G440" s="122">
        <v>127</v>
      </c>
      <c r="H440" s="122">
        <v>127</v>
      </c>
      <c r="I440" s="122">
        <v>9600328764</v>
      </c>
      <c r="J440" s="122">
        <v>8</v>
      </c>
      <c r="K440" s="121">
        <v>44985</v>
      </c>
      <c r="L440" s="120" t="s">
        <v>196</v>
      </c>
      <c r="M440" s="124">
        <v>2161.54</v>
      </c>
      <c r="N440" s="97">
        <v>201988</v>
      </c>
      <c r="O440" s="120" t="s">
        <v>197</v>
      </c>
      <c r="P440" s="120" t="s">
        <v>97</v>
      </c>
      <c r="Q440" s="122">
        <v>110000</v>
      </c>
      <c r="R440" s="122">
        <v>110005</v>
      </c>
      <c r="S440" s="120" t="s">
        <v>96</v>
      </c>
      <c r="T440" s="122">
        <v>1401401</v>
      </c>
      <c r="U440" s="122">
        <v>1401401</v>
      </c>
      <c r="V440" s="120" t="s">
        <v>199</v>
      </c>
      <c r="W440" s="120" t="s">
        <v>200</v>
      </c>
      <c r="X440" s="122">
        <v>110005</v>
      </c>
      <c r="Y440" s="120" t="s">
        <v>201</v>
      </c>
      <c r="Z440" s="120" t="s">
        <v>202</v>
      </c>
      <c r="AA440" s="121">
        <v>44978</v>
      </c>
      <c r="AB440" s="123">
        <v>0.40326388888888887</v>
      </c>
      <c r="AC440" s="120" t="s">
        <v>202</v>
      </c>
      <c r="AD440" s="120" t="s">
        <v>202</v>
      </c>
      <c r="AE440" s="120" t="s">
        <v>202</v>
      </c>
      <c r="AF440" s="120" t="s">
        <v>203</v>
      </c>
      <c r="AG440" s="120" t="s">
        <v>202</v>
      </c>
      <c r="AH440" s="120" t="s">
        <v>204</v>
      </c>
      <c r="AI440" t="str">
        <f t="shared" si="6"/>
        <v>1000</v>
      </c>
      <c r="AJ440" t="str">
        <f>VLOOKUP(U440,'BU041 3rd Qtr'!$M$8:$N$994,2,FALSE)</f>
        <v>FRIES EL</v>
      </c>
      <c r="AK440" t="str">
        <f>VLOOKUP(R440,'chart of accounts'!A:B,2,FALSE)</f>
        <v>Teacher Assistant Salaries</v>
      </c>
    </row>
    <row r="441" spans="1:37" x14ac:dyDescent="0.25">
      <c r="A441" s="122">
        <v>2996375</v>
      </c>
      <c r="B441" s="122">
        <v>1689</v>
      </c>
      <c r="C441" s="122">
        <v>2023</v>
      </c>
      <c r="D441" s="120" t="s">
        <v>195</v>
      </c>
      <c r="E441" s="122">
        <v>2023</v>
      </c>
      <c r="F441" s="120" t="s">
        <v>94</v>
      </c>
      <c r="G441" s="122">
        <v>698</v>
      </c>
      <c r="H441" s="122">
        <v>698</v>
      </c>
      <c r="I441" s="122">
        <v>9600329008</v>
      </c>
      <c r="J441" s="122">
        <v>8</v>
      </c>
      <c r="K441" s="121">
        <v>44985</v>
      </c>
      <c r="L441" s="120" t="s">
        <v>196</v>
      </c>
      <c r="M441" s="124">
        <v>8031.32</v>
      </c>
      <c r="N441" s="97">
        <v>201988</v>
      </c>
      <c r="O441" s="120" t="s">
        <v>197</v>
      </c>
      <c r="P441" s="120" t="s">
        <v>97</v>
      </c>
      <c r="Q441" s="122">
        <v>110000</v>
      </c>
      <c r="R441" s="122">
        <v>110001</v>
      </c>
      <c r="S441" s="120" t="s">
        <v>96</v>
      </c>
      <c r="T441" s="122">
        <v>1401401</v>
      </c>
      <c r="U441" s="122">
        <v>1401401</v>
      </c>
      <c r="V441" s="120" t="s">
        <v>199</v>
      </c>
      <c r="W441" s="120" t="s">
        <v>200</v>
      </c>
      <c r="X441" s="122">
        <v>110001</v>
      </c>
      <c r="Y441" s="120" t="s">
        <v>201</v>
      </c>
      <c r="Z441" s="120" t="s">
        <v>202</v>
      </c>
      <c r="AA441" s="121">
        <v>44985</v>
      </c>
      <c r="AB441" s="123">
        <v>0.41539351851851852</v>
      </c>
      <c r="AC441" s="120" t="s">
        <v>202</v>
      </c>
      <c r="AD441" s="120" t="s">
        <v>202</v>
      </c>
      <c r="AE441" s="120" t="s">
        <v>202</v>
      </c>
      <c r="AF441" s="120" t="s">
        <v>203</v>
      </c>
      <c r="AG441" s="120" t="s">
        <v>202</v>
      </c>
      <c r="AH441" s="120" t="s">
        <v>204</v>
      </c>
      <c r="AI441" t="str">
        <f t="shared" si="6"/>
        <v>1000</v>
      </c>
      <c r="AJ441" t="str">
        <f>VLOOKUP(U441,'BU041 3rd Qtr'!$M$8:$N$994,2,FALSE)</f>
        <v>FRIES EL</v>
      </c>
      <c r="AK441" t="str">
        <f>VLOOKUP(R441,'chart of accounts'!A:B,2,FALSE)</f>
        <v>Teacher Salaries - Reg Assignment</v>
      </c>
    </row>
    <row r="442" spans="1:37" x14ac:dyDescent="0.25">
      <c r="A442" s="122">
        <v>2997979</v>
      </c>
      <c r="B442" s="122">
        <v>18715</v>
      </c>
      <c r="C442" s="122">
        <v>2023</v>
      </c>
      <c r="D442" s="120" t="s">
        <v>195</v>
      </c>
      <c r="E442" s="122">
        <v>2023</v>
      </c>
      <c r="F442" s="120" t="s">
        <v>94</v>
      </c>
      <c r="G442" s="122">
        <v>877</v>
      </c>
      <c r="H442" s="122">
        <v>877</v>
      </c>
      <c r="I442" s="122">
        <v>9600329662</v>
      </c>
      <c r="J442" s="122">
        <v>8</v>
      </c>
      <c r="K442" s="121">
        <v>44985</v>
      </c>
      <c r="L442" s="120" t="s">
        <v>196</v>
      </c>
      <c r="M442" s="124">
        <v>1650.76</v>
      </c>
      <c r="N442" s="97">
        <v>201988</v>
      </c>
      <c r="O442" s="120" t="s">
        <v>197</v>
      </c>
      <c r="P442" s="120" t="s">
        <v>97</v>
      </c>
      <c r="Q442" s="122">
        <v>110000</v>
      </c>
      <c r="R442" s="122">
        <v>110005</v>
      </c>
      <c r="S442" s="120" t="s">
        <v>96</v>
      </c>
      <c r="T442" s="122">
        <v>1401401</v>
      </c>
      <c r="U442" s="122">
        <v>1401401</v>
      </c>
      <c r="V442" s="120" t="s">
        <v>199</v>
      </c>
      <c r="W442" s="120" t="s">
        <v>200</v>
      </c>
      <c r="X442" s="122">
        <v>110005</v>
      </c>
      <c r="Y442" s="120" t="s">
        <v>201</v>
      </c>
      <c r="Z442" s="120" t="s">
        <v>202</v>
      </c>
      <c r="AA442" s="121">
        <v>44991</v>
      </c>
      <c r="AB442" s="123">
        <v>0.70798611111111109</v>
      </c>
      <c r="AC442" s="120" t="s">
        <v>202</v>
      </c>
      <c r="AD442" s="120" t="s">
        <v>202</v>
      </c>
      <c r="AE442" s="120" t="s">
        <v>202</v>
      </c>
      <c r="AF442" s="120" t="s">
        <v>203</v>
      </c>
      <c r="AG442" s="120" t="s">
        <v>202</v>
      </c>
      <c r="AH442" s="120" t="s">
        <v>204</v>
      </c>
      <c r="AI442" t="str">
        <f t="shared" si="6"/>
        <v>1000</v>
      </c>
      <c r="AJ442" t="str">
        <f>VLOOKUP(U442,'BU041 3rd Qtr'!$M$8:$N$994,2,FALSE)</f>
        <v>FRIES EL</v>
      </c>
      <c r="AK442" t="str">
        <f>VLOOKUP(R442,'chart of accounts'!A:B,2,FALSE)</f>
        <v>Teacher Assistant Salaries</v>
      </c>
    </row>
    <row r="443" spans="1:37" x14ac:dyDescent="0.25">
      <c r="A443" s="122">
        <v>3001019</v>
      </c>
      <c r="B443" s="122">
        <v>1949</v>
      </c>
      <c r="C443" s="122">
        <v>2023</v>
      </c>
      <c r="D443" s="120" t="s">
        <v>195</v>
      </c>
      <c r="E443" s="122">
        <v>2023</v>
      </c>
      <c r="F443" s="120" t="s">
        <v>94</v>
      </c>
      <c r="G443" s="122">
        <v>958</v>
      </c>
      <c r="H443" s="122">
        <v>958</v>
      </c>
      <c r="I443" s="122">
        <v>9600329841</v>
      </c>
      <c r="J443" s="122">
        <v>9</v>
      </c>
      <c r="K443" s="121">
        <v>44995</v>
      </c>
      <c r="L443" s="120" t="s">
        <v>196</v>
      </c>
      <c r="M443" s="122">
        <v>721.35</v>
      </c>
      <c r="N443" s="97">
        <v>201988</v>
      </c>
      <c r="O443" s="120" t="s">
        <v>197</v>
      </c>
      <c r="P443" s="120" t="s">
        <v>97</v>
      </c>
      <c r="Q443" s="122">
        <v>110000</v>
      </c>
      <c r="R443" s="122">
        <v>110004</v>
      </c>
      <c r="S443" s="120" t="s">
        <v>96</v>
      </c>
      <c r="T443" s="122">
        <v>1401401</v>
      </c>
      <c r="U443" s="122">
        <v>1401401</v>
      </c>
      <c r="V443" s="120" t="s">
        <v>199</v>
      </c>
      <c r="W443" s="120" t="s">
        <v>200</v>
      </c>
      <c r="X443" s="122">
        <v>110004</v>
      </c>
      <c r="Y443" s="120" t="s">
        <v>201</v>
      </c>
      <c r="Z443" s="120" t="s">
        <v>202</v>
      </c>
      <c r="AA443" s="121">
        <v>44992</v>
      </c>
      <c r="AB443" s="123">
        <v>0.5271527777777778</v>
      </c>
      <c r="AC443" s="120" t="s">
        <v>202</v>
      </c>
      <c r="AD443" s="120" t="s">
        <v>202</v>
      </c>
      <c r="AE443" s="120" t="s">
        <v>202</v>
      </c>
      <c r="AF443" s="120" t="s">
        <v>203</v>
      </c>
      <c r="AG443" s="120" t="s">
        <v>202</v>
      </c>
      <c r="AH443" s="120" t="s">
        <v>204</v>
      </c>
      <c r="AI443" t="str">
        <f t="shared" si="6"/>
        <v>1000</v>
      </c>
      <c r="AJ443" t="str">
        <f>VLOOKUP(U443,'BU041 3rd Qtr'!$M$8:$N$994,2,FALSE)</f>
        <v>FRIES EL</v>
      </c>
      <c r="AK443" t="str">
        <f>VLOOKUP(R443,'chart of accounts'!A:B,2,FALSE)</f>
        <v>Teacher Salaries - Supple/Other</v>
      </c>
    </row>
    <row r="444" spans="1:37" x14ac:dyDescent="0.25">
      <c r="A444" s="122">
        <v>3001020</v>
      </c>
      <c r="B444" s="122">
        <v>136</v>
      </c>
      <c r="C444" s="122">
        <v>2023</v>
      </c>
      <c r="D444" s="120" t="s">
        <v>195</v>
      </c>
      <c r="E444" s="122">
        <v>2023</v>
      </c>
      <c r="F444" s="120" t="s">
        <v>94</v>
      </c>
      <c r="G444" s="122">
        <v>136</v>
      </c>
      <c r="H444" s="122">
        <v>136</v>
      </c>
      <c r="I444" s="122">
        <v>9600329795</v>
      </c>
      <c r="J444" s="122">
        <v>9</v>
      </c>
      <c r="K444" s="121">
        <v>44995</v>
      </c>
      <c r="L444" s="120" t="s">
        <v>196</v>
      </c>
      <c r="M444" s="122">
        <v>935.29</v>
      </c>
      <c r="N444" s="97">
        <v>201988</v>
      </c>
      <c r="O444" s="120" t="s">
        <v>197</v>
      </c>
      <c r="P444" s="120" t="s">
        <v>97</v>
      </c>
      <c r="Q444" s="122">
        <v>110000</v>
      </c>
      <c r="R444" s="122">
        <v>110001</v>
      </c>
      <c r="S444" s="120" t="s">
        <v>96</v>
      </c>
      <c r="T444" s="122">
        <v>1401401</v>
      </c>
      <c r="U444" s="122">
        <v>1401401</v>
      </c>
      <c r="V444" s="120" t="s">
        <v>199</v>
      </c>
      <c r="W444" s="120" t="s">
        <v>200</v>
      </c>
      <c r="X444" s="122">
        <v>110001</v>
      </c>
      <c r="Y444" s="120" t="s">
        <v>201</v>
      </c>
      <c r="Z444" s="120" t="s">
        <v>202</v>
      </c>
      <c r="AA444" s="121">
        <v>44992</v>
      </c>
      <c r="AB444" s="123">
        <v>0.52268518518518514</v>
      </c>
      <c r="AC444" s="120" t="s">
        <v>202</v>
      </c>
      <c r="AD444" s="120" t="s">
        <v>202</v>
      </c>
      <c r="AE444" s="120" t="s">
        <v>202</v>
      </c>
      <c r="AF444" s="120" t="s">
        <v>203</v>
      </c>
      <c r="AG444" s="120" t="s">
        <v>202</v>
      </c>
      <c r="AH444" s="120" t="s">
        <v>204</v>
      </c>
      <c r="AI444" t="str">
        <f t="shared" si="6"/>
        <v>1000</v>
      </c>
      <c r="AJ444" t="str">
        <f>VLOOKUP(U444,'BU041 3rd Qtr'!$M$8:$N$994,2,FALSE)</f>
        <v>FRIES EL</v>
      </c>
      <c r="AK444" t="str">
        <f>VLOOKUP(R444,'chart of accounts'!A:B,2,FALSE)</f>
        <v>Teacher Salaries - Reg Assignment</v>
      </c>
    </row>
    <row r="445" spans="1:37" x14ac:dyDescent="0.25">
      <c r="A445" s="122">
        <v>3001020</v>
      </c>
      <c r="B445" s="122">
        <v>137</v>
      </c>
      <c r="C445" s="122">
        <v>2023</v>
      </c>
      <c r="D445" s="120" t="s">
        <v>195</v>
      </c>
      <c r="E445" s="122">
        <v>2023</v>
      </c>
      <c r="F445" s="120" t="s">
        <v>94</v>
      </c>
      <c r="G445" s="122">
        <v>137</v>
      </c>
      <c r="H445" s="122">
        <v>137</v>
      </c>
      <c r="I445" s="122">
        <v>9600329795</v>
      </c>
      <c r="J445" s="122">
        <v>9</v>
      </c>
      <c r="K445" s="121">
        <v>44995</v>
      </c>
      <c r="L445" s="120" t="s">
        <v>196</v>
      </c>
      <c r="M445" s="122">
        <v>744.97</v>
      </c>
      <c r="N445" s="97">
        <v>201988</v>
      </c>
      <c r="O445" s="120" t="s">
        <v>197</v>
      </c>
      <c r="P445" s="120" t="s">
        <v>97</v>
      </c>
      <c r="Q445" s="122">
        <v>110000</v>
      </c>
      <c r="R445" s="122">
        <v>110004</v>
      </c>
      <c r="S445" s="120" t="s">
        <v>96</v>
      </c>
      <c r="T445" s="122">
        <v>1401401</v>
      </c>
      <c r="U445" s="122">
        <v>1401401</v>
      </c>
      <c r="V445" s="120" t="s">
        <v>199</v>
      </c>
      <c r="W445" s="120" t="s">
        <v>200</v>
      </c>
      <c r="X445" s="122">
        <v>110004</v>
      </c>
      <c r="Y445" s="120" t="s">
        <v>201</v>
      </c>
      <c r="Z445" s="120" t="s">
        <v>202</v>
      </c>
      <c r="AA445" s="121">
        <v>44992</v>
      </c>
      <c r="AB445" s="123">
        <v>0.52268518518518514</v>
      </c>
      <c r="AC445" s="120" t="s">
        <v>202</v>
      </c>
      <c r="AD445" s="120" t="s">
        <v>202</v>
      </c>
      <c r="AE445" s="120" t="s">
        <v>202</v>
      </c>
      <c r="AF445" s="120" t="s">
        <v>203</v>
      </c>
      <c r="AG445" s="120" t="s">
        <v>202</v>
      </c>
      <c r="AH445" s="120" t="s">
        <v>204</v>
      </c>
      <c r="AI445" t="str">
        <f t="shared" si="6"/>
        <v>1000</v>
      </c>
      <c r="AJ445" t="str">
        <f>VLOOKUP(U445,'BU041 3rd Qtr'!$M$8:$N$994,2,FALSE)</f>
        <v>FRIES EL</v>
      </c>
      <c r="AK445" t="str">
        <f>VLOOKUP(R445,'chart of accounts'!A:B,2,FALSE)</f>
        <v>Teacher Salaries - Supple/Other</v>
      </c>
    </row>
    <row r="446" spans="1:37" x14ac:dyDescent="0.25">
      <c r="A446" s="122">
        <v>3001020</v>
      </c>
      <c r="B446" s="122">
        <v>143</v>
      </c>
      <c r="C446" s="122">
        <v>2023</v>
      </c>
      <c r="D446" s="120" t="s">
        <v>195</v>
      </c>
      <c r="E446" s="122">
        <v>2023</v>
      </c>
      <c r="F446" s="120" t="s">
        <v>94</v>
      </c>
      <c r="G446" s="122">
        <v>143</v>
      </c>
      <c r="H446" s="122">
        <v>143</v>
      </c>
      <c r="I446" s="122">
        <v>9600329795</v>
      </c>
      <c r="J446" s="122">
        <v>9</v>
      </c>
      <c r="K446" s="121">
        <v>44995</v>
      </c>
      <c r="L446" s="120" t="s">
        <v>196</v>
      </c>
      <c r="M446" s="122">
        <v>-935.29</v>
      </c>
      <c r="N446" s="97">
        <v>201988</v>
      </c>
      <c r="O446" s="120" t="s">
        <v>197</v>
      </c>
      <c r="P446" s="120" t="s">
        <v>97</v>
      </c>
      <c r="Q446" s="122">
        <v>110000</v>
      </c>
      <c r="R446" s="122">
        <v>110001</v>
      </c>
      <c r="S446" s="120" t="s">
        <v>96</v>
      </c>
      <c r="T446" s="122">
        <v>1401401</v>
      </c>
      <c r="U446" s="122">
        <v>1401401</v>
      </c>
      <c r="V446" s="120" t="s">
        <v>199</v>
      </c>
      <c r="W446" s="120" t="s">
        <v>200</v>
      </c>
      <c r="X446" s="122">
        <v>110001</v>
      </c>
      <c r="Y446" s="120" t="s">
        <v>201</v>
      </c>
      <c r="Z446" s="120" t="s">
        <v>202</v>
      </c>
      <c r="AA446" s="121">
        <v>44992</v>
      </c>
      <c r="AB446" s="123">
        <v>0.52268518518518514</v>
      </c>
      <c r="AC446" s="120" t="s">
        <v>202</v>
      </c>
      <c r="AD446" s="120" t="s">
        <v>202</v>
      </c>
      <c r="AE446" s="120" t="s">
        <v>202</v>
      </c>
      <c r="AF446" s="120" t="s">
        <v>203</v>
      </c>
      <c r="AG446" s="120" t="s">
        <v>202</v>
      </c>
      <c r="AH446" s="120" t="s">
        <v>204</v>
      </c>
      <c r="AI446" t="str">
        <f t="shared" si="6"/>
        <v>1000</v>
      </c>
      <c r="AJ446" t="str">
        <f>VLOOKUP(U446,'BU041 3rd Qtr'!$M$8:$N$994,2,FALSE)</f>
        <v>FRIES EL</v>
      </c>
      <c r="AK446" t="str">
        <f>VLOOKUP(R446,'chart of accounts'!A:B,2,FALSE)</f>
        <v>Teacher Salaries - Reg Assignment</v>
      </c>
    </row>
    <row r="447" spans="1:37" x14ac:dyDescent="0.25">
      <c r="A447" s="122">
        <v>3001068</v>
      </c>
      <c r="B447" s="122">
        <v>481</v>
      </c>
      <c r="C447" s="122">
        <v>2023</v>
      </c>
      <c r="D447" s="120" t="s">
        <v>195</v>
      </c>
      <c r="E447" s="122">
        <v>2023</v>
      </c>
      <c r="F447" s="120" t="s">
        <v>94</v>
      </c>
      <c r="G447" s="122">
        <v>481</v>
      </c>
      <c r="H447" s="122">
        <v>481</v>
      </c>
      <c r="I447" s="122">
        <v>9600329896</v>
      </c>
      <c r="J447" s="122">
        <v>9</v>
      </c>
      <c r="K447" s="121">
        <v>44995</v>
      </c>
      <c r="L447" s="120" t="s">
        <v>196</v>
      </c>
      <c r="M447" s="122">
        <v>515.22</v>
      </c>
      <c r="N447" s="97">
        <v>201988</v>
      </c>
      <c r="O447" s="120" t="s">
        <v>197</v>
      </c>
      <c r="P447" s="120" t="s">
        <v>97</v>
      </c>
      <c r="Q447" s="122">
        <v>110000</v>
      </c>
      <c r="R447" s="122">
        <v>110004</v>
      </c>
      <c r="S447" s="120" t="s">
        <v>96</v>
      </c>
      <c r="T447" s="122">
        <v>1401401</v>
      </c>
      <c r="U447" s="122">
        <v>1401401</v>
      </c>
      <c r="V447" s="120" t="s">
        <v>199</v>
      </c>
      <c r="W447" s="120" t="s">
        <v>200</v>
      </c>
      <c r="X447" s="122">
        <v>110004</v>
      </c>
      <c r="Y447" s="120" t="s">
        <v>201</v>
      </c>
      <c r="Z447" s="120" t="s">
        <v>202</v>
      </c>
      <c r="AA447" s="121">
        <v>44992</v>
      </c>
      <c r="AB447" s="123">
        <v>0.53788194444444437</v>
      </c>
      <c r="AC447" s="120" t="s">
        <v>202</v>
      </c>
      <c r="AD447" s="120" t="s">
        <v>202</v>
      </c>
      <c r="AE447" s="120" t="s">
        <v>202</v>
      </c>
      <c r="AF447" s="120" t="s">
        <v>203</v>
      </c>
      <c r="AG447" s="120" t="s">
        <v>202</v>
      </c>
      <c r="AH447" s="120" t="s">
        <v>204</v>
      </c>
      <c r="AI447" t="str">
        <f t="shared" si="6"/>
        <v>1000</v>
      </c>
      <c r="AJ447" t="str">
        <f>VLOOKUP(U447,'BU041 3rd Qtr'!$M$8:$N$994,2,FALSE)</f>
        <v>FRIES EL</v>
      </c>
      <c r="AK447" t="str">
        <f>VLOOKUP(R447,'chart of accounts'!A:B,2,FALSE)</f>
        <v>Teacher Salaries - Supple/Other</v>
      </c>
    </row>
    <row r="448" spans="1:37" x14ac:dyDescent="0.25">
      <c r="A448" s="122">
        <v>3001093</v>
      </c>
      <c r="B448" s="122">
        <v>533</v>
      </c>
      <c r="C448" s="122">
        <v>2023</v>
      </c>
      <c r="D448" s="120" t="s">
        <v>195</v>
      </c>
      <c r="E448" s="122">
        <v>2023</v>
      </c>
      <c r="F448" s="120" t="s">
        <v>94</v>
      </c>
      <c r="G448" s="122">
        <v>533</v>
      </c>
      <c r="H448" s="122">
        <v>533</v>
      </c>
      <c r="I448" s="122">
        <v>9600329817</v>
      </c>
      <c r="J448" s="122">
        <v>9</v>
      </c>
      <c r="K448" s="121">
        <v>44995</v>
      </c>
      <c r="L448" s="120" t="s">
        <v>196</v>
      </c>
      <c r="M448" s="124">
        <v>1440.94</v>
      </c>
      <c r="N448" s="97">
        <v>201988</v>
      </c>
      <c r="O448" s="120" t="s">
        <v>197</v>
      </c>
      <c r="P448" s="120" t="s">
        <v>97</v>
      </c>
      <c r="Q448" s="122">
        <v>110000</v>
      </c>
      <c r="R448" s="122">
        <v>110004</v>
      </c>
      <c r="S448" s="120" t="s">
        <v>96</v>
      </c>
      <c r="T448" s="122">
        <v>1401401</v>
      </c>
      <c r="U448" s="122">
        <v>1401401</v>
      </c>
      <c r="V448" s="120" t="s">
        <v>199</v>
      </c>
      <c r="W448" s="120" t="s">
        <v>200</v>
      </c>
      <c r="X448" s="122">
        <v>110004</v>
      </c>
      <c r="Y448" s="120" t="s">
        <v>201</v>
      </c>
      <c r="Z448" s="120" t="s">
        <v>202</v>
      </c>
      <c r="AA448" s="121">
        <v>44992</v>
      </c>
      <c r="AB448" s="123">
        <v>0.52366898148148155</v>
      </c>
      <c r="AC448" s="120" t="s">
        <v>202</v>
      </c>
      <c r="AD448" s="120" t="s">
        <v>202</v>
      </c>
      <c r="AE448" s="120" t="s">
        <v>202</v>
      </c>
      <c r="AF448" s="120" t="s">
        <v>203</v>
      </c>
      <c r="AG448" s="120" t="s">
        <v>202</v>
      </c>
      <c r="AH448" s="120" t="s">
        <v>204</v>
      </c>
      <c r="AI448" t="str">
        <f t="shared" si="6"/>
        <v>1000</v>
      </c>
      <c r="AJ448" t="str">
        <f>VLOOKUP(U448,'BU041 3rd Qtr'!$M$8:$N$994,2,FALSE)</f>
        <v>FRIES EL</v>
      </c>
      <c r="AK448" t="str">
        <f>VLOOKUP(R448,'chart of accounts'!A:B,2,FALSE)</f>
        <v>Teacher Salaries - Supple/Other</v>
      </c>
    </row>
    <row r="449" spans="1:37" x14ac:dyDescent="0.25">
      <c r="A449" s="122">
        <v>3001112</v>
      </c>
      <c r="B449" s="122">
        <v>1754</v>
      </c>
      <c r="C449" s="122">
        <v>2023</v>
      </c>
      <c r="D449" s="120" t="s">
        <v>195</v>
      </c>
      <c r="E449" s="122">
        <v>2023</v>
      </c>
      <c r="F449" s="120" t="s">
        <v>94</v>
      </c>
      <c r="G449" s="122">
        <v>763</v>
      </c>
      <c r="H449" s="122">
        <v>763</v>
      </c>
      <c r="I449" s="122">
        <v>9600329770</v>
      </c>
      <c r="J449" s="122">
        <v>9</v>
      </c>
      <c r="K449" s="121">
        <v>44995</v>
      </c>
      <c r="L449" s="120" t="s">
        <v>196</v>
      </c>
      <c r="M449" s="122">
        <v>151.86000000000001</v>
      </c>
      <c r="N449" s="97">
        <v>201988</v>
      </c>
      <c r="O449" s="120" t="s">
        <v>197</v>
      </c>
      <c r="P449" s="120" t="s">
        <v>97</v>
      </c>
      <c r="Q449" s="122">
        <v>110000</v>
      </c>
      <c r="R449" s="122">
        <v>110004</v>
      </c>
      <c r="S449" s="120" t="s">
        <v>96</v>
      </c>
      <c r="T449" s="122">
        <v>1465801</v>
      </c>
      <c r="U449" s="122">
        <v>1465801</v>
      </c>
      <c r="V449" s="120" t="s">
        <v>199</v>
      </c>
      <c r="W449" s="120" t="s">
        <v>200</v>
      </c>
      <c r="X449" s="122">
        <v>110004</v>
      </c>
      <c r="Y449" s="120" t="s">
        <v>201</v>
      </c>
      <c r="Z449" s="120" t="s">
        <v>202</v>
      </c>
      <c r="AA449" s="121">
        <v>44992</v>
      </c>
      <c r="AB449" s="123">
        <v>0.52348379629629627</v>
      </c>
      <c r="AC449" s="120" t="s">
        <v>202</v>
      </c>
      <c r="AD449" s="120" t="s">
        <v>202</v>
      </c>
      <c r="AE449" s="120" t="s">
        <v>202</v>
      </c>
      <c r="AF449" s="120" t="s">
        <v>203</v>
      </c>
      <c r="AG449" s="120" t="s">
        <v>202</v>
      </c>
      <c r="AH449" s="120" t="s">
        <v>204</v>
      </c>
      <c r="AI449" t="str">
        <f t="shared" si="6"/>
        <v>1000</v>
      </c>
      <c r="AJ449" t="str">
        <f>VLOOKUP(U449,'BU041 3rd Qtr'!$M$8:$N$994,2,FALSE)</f>
        <v>YES ACADEMY</v>
      </c>
      <c r="AK449" t="str">
        <f>VLOOKUP(R449,'chart of accounts'!A:B,2,FALSE)</f>
        <v>Teacher Salaries - Supple/Other</v>
      </c>
    </row>
    <row r="450" spans="1:37" x14ac:dyDescent="0.25">
      <c r="A450" s="122">
        <v>3001225</v>
      </c>
      <c r="B450" s="122">
        <v>24915</v>
      </c>
      <c r="C450" s="122">
        <v>2023</v>
      </c>
      <c r="D450" s="120" t="s">
        <v>195</v>
      </c>
      <c r="E450" s="122">
        <v>2023</v>
      </c>
      <c r="F450" s="120" t="s">
        <v>94</v>
      </c>
      <c r="G450" s="122">
        <v>140</v>
      </c>
      <c r="H450" s="122">
        <v>140</v>
      </c>
      <c r="I450" s="122">
        <v>9600330439</v>
      </c>
      <c r="J450" s="122">
        <v>9</v>
      </c>
      <c r="K450" s="121">
        <v>45016</v>
      </c>
      <c r="L450" s="120" t="s">
        <v>196</v>
      </c>
      <c r="M450" s="124">
        <v>2269.79</v>
      </c>
      <c r="N450" s="97">
        <v>201988</v>
      </c>
      <c r="O450" s="120" t="s">
        <v>197</v>
      </c>
      <c r="P450" s="120" t="s">
        <v>97</v>
      </c>
      <c r="Q450" s="122">
        <v>110000</v>
      </c>
      <c r="R450" s="122">
        <v>110005</v>
      </c>
      <c r="S450" s="120" t="s">
        <v>96</v>
      </c>
      <c r="T450" s="122">
        <v>1401401</v>
      </c>
      <c r="U450" s="122">
        <v>1401401</v>
      </c>
      <c r="V450" s="120" t="s">
        <v>199</v>
      </c>
      <c r="W450" s="120" t="s">
        <v>200</v>
      </c>
      <c r="X450" s="122">
        <v>110005</v>
      </c>
      <c r="Y450" s="120" t="s">
        <v>201</v>
      </c>
      <c r="Z450" s="120" t="s">
        <v>202</v>
      </c>
      <c r="AA450" s="121">
        <v>45006</v>
      </c>
      <c r="AB450" s="123">
        <v>0.44239583333333332</v>
      </c>
      <c r="AC450" s="120" t="s">
        <v>202</v>
      </c>
      <c r="AD450" s="120" t="s">
        <v>202</v>
      </c>
      <c r="AE450" s="120" t="s">
        <v>202</v>
      </c>
      <c r="AF450" s="120" t="s">
        <v>203</v>
      </c>
      <c r="AG450" s="120" t="s">
        <v>202</v>
      </c>
      <c r="AH450" s="120" t="s">
        <v>204</v>
      </c>
      <c r="AI450" t="str">
        <f t="shared" si="6"/>
        <v>1000</v>
      </c>
      <c r="AJ450" t="str">
        <f>VLOOKUP(U450,'BU041 3rd Qtr'!$M$8:$N$994,2,FALSE)</f>
        <v>FRIES EL</v>
      </c>
      <c r="AK450" t="str">
        <f>VLOOKUP(R450,'chart of accounts'!A:B,2,FALSE)</f>
        <v>Teacher Assistant Salaries</v>
      </c>
    </row>
    <row r="451" spans="1:37" x14ac:dyDescent="0.25">
      <c r="A451" s="122">
        <v>3004458</v>
      </c>
      <c r="B451" s="122">
        <v>5041</v>
      </c>
      <c r="C451" s="122">
        <v>2023</v>
      </c>
      <c r="D451" s="120" t="s">
        <v>195</v>
      </c>
      <c r="E451" s="122">
        <v>2023</v>
      </c>
      <c r="F451" s="120" t="s">
        <v>94</v>
      </c>
      <c r="G451" s="122">
        <v>86</v>
      </c>
      <c r="H451" s="122">
        <v>86</v>
      </c>
      <c r="I451" s="122">
        <v>9600330559</v>
      </c>
      <c r="J451" s="122">
        <v>9</v>
      </c>
      <c r="K451" s="121">
        <v>45016</v>
      </c>
      <c r="L451" s="120" t="s">
        <v>196</v>
      </c>
      <c r="M451" s="122">
        <v>75.930000000000007</v>
      </c>
      <c r="N451" s="97">
        <v>201988</v>
      </c>
      <c r="O451" s="120" t="s">
        <v>197</v>
      </c>
      <c r="P451" s="120" t="s">
        <v>97</v>
      </c>
      <c r="Q451" s="122">
        <v>110000</v>
      </c>
      <c r="R451" s="122">
        <v>110004</v>
      </c>
      <c r="S451" s="120" t="s">
        <v>96</v>
      </c>
      <c r="T451" s="122">
        <v>1465801</v>
      </c>
      <c r="U451" s="122">
        <v>1465801</v>
      </c>
      <c r="V451" s="120" t="s">
        <v>199</v>
      </c>
      <c r="W451" s="120" t="s">
        <v>200</v>
      </c>
      <c r="X451" s="122">
        <v>110004</v>
      </c>
      <c r="Y451" s="120" t="s">
        <v>201</v>
      </c>
      <c r="Z451" s="120" t="s">
        <v>202</v>
      </c>
      <c r="AA451" s="121">
        <v>45019</v>
      </c>
      <c r="AB451" s="123">
        <v>0.39903935185185185</v>
      </c>
      <c r="AC451" s="120" t="s">
        <v>202</v>
      </c>
      <c r="AD451" s="120" t="s">
        <v>202</v>
      </c>
      <c r="AE451" s="120" t="s">
        <v>202</v>
      </c>
      <c r="AF451" s="120" t="s">
        <v>203</v>
      </c>
      <c r="AG451" s="120" t="s">
        <v>202</v>
      </c>
      <c r="AH451" s="120" t="s">
        <v>204</v>
      </c>
      <c r="AI451" t="str">
        <f t="shared" si="6"/>
        <v>1000</v>
      </c>
      <c r="AJ451" t="str">
        <f>VLOOKUP(U451,'BU041 3rd Qtr'!$M$8:$N$994,2,FALSE)</f>
        <v>YES ACADEMY</v>
      </c>
      <c r="AK451" t="str">
        <f>VLOOKUP(R451,'chart of accounts'!A:B,2,FALSE)</f>
        <v>Teacher Salaries - Supple/Other</v>
      </c>
    </row>
    <row r="452" spans="1:37" x14ac:dyDescent="0.25">
      <c r="A452" s="122">
        <v>3005453</v>
      </c>
      <c r="B452" s="122">
        <v>1971</v>
      </c>
      <c r="C452" s="122">
        <v>2023</v>
      </c>
      <c r="D452" s="120" t="s">
        <v>195</v>
      </c>
      <c r="E452" s="122">
        <v>2023</v>
      </c>
      <c r="F452" s="120" t="s">
        <v>94</v>
      </c>
      <c r="G452" s="122">
        <v>980</v>
      </c>
      <c r="H452" s="122">
        <v>980</v>
      </c>
      <c r="I452" s="122">
        <v>9600330704</v>
      </c>
      <c r="J452" s="122">
        <v>9</v>
      </c>
      <c r="K452" s="121">
        <v>45016</v>
      </c>
      <c r="L452" s="120" t="s">
        <v>196</v>
      </c>
      <c r="M452" s="124">
        <v>8037.04</v>
      </c>
      <c r="N452" s="97">
        <v>201988</v>
      </c>
      <c r="O452" s="120" t="s">
        <v>197</v>
      </c>
      <c r="P452" s="120" t="s">
        <v>97</v>
      </c>
      <c r="Q452" s="122">
        <v>110000</v>
      </c>
      <c r="R452" s="122">
        <v>110001</v>
      </c>
      <c r="S452" s="120" t="s">
        <v>96</v>
      </c>
      <c r="T452" s="122">
        <v>1401401</v>
      </c>
      <c r="U452" s="122">
        <v>1401401</v>
      </c>
      <c r="V452" s="120" t="s">
        <v>199</v>
      </c>
      <c r="W452" s="120" t="s">
        <v>200</v>
      </c>
      <c r="X452" s="122">
        <v>110001</v>
      </c>
      <c r="Y452" s="120" t="s">
        <v>201</v>
      </c>
      <c r="Z452" s="120" t="s">
        <v>202</v>
      </c>
      <c r="AA452" s="121">
        <v>45019</v>
      </c>
      <c r="AB452" s="123">
        <v>0.41064814814814815</v>
      </c>
      <c r="AC452" s="120" t="s">
        <v>202</v>
      </c>
      <c r="AD452" s="120" t="s">
        <v>202</v>
      </c>
      <c r="AE452" s="120" t="s">
        <v>202</v>
      </c>
      <c r="AF452" s="120" t="s">
        <v>203</v>
      </c>
      <c r="AG452" s="120" t="s">
        <v>202</v>
      </c>
      <c r="AH452" s="120" t="s">
        <v>204</v>
      </c>
      <c r="AI452" t="str">
        <f t="shared" ref="AI452:AI515" si="7">LEFT(R452,1)&amp;"000"</f>
        <v>1000</v>
      </c>
      <c r="AJ452" t="str">
        <f>VLOOKUP(U452,'BU041 3rd Qtr'!$M$8:$N$994,2,FALSE)</f>
        <v>FRIES EL</v>
      </c>
      <c r="AK452" t="str">
        <f>VLOOKUP(R452,'chart of accounts'!A:B,2,FALSE)</f>
        <v>Teacher Salaries - Reg Assignment</v>
      </c>
    </row>
    <row r="453" spans="1:37" x14ac:dyDescent="0.25">
      <c r="A453" s="122">
        <v>3007708</v>
      </c>
      <c r="B453" s="122">
        <v>22448</v>
      </c>
      <c r="C453" s="122">
        <v>2023</v>
      </c>
      <c r="D453" s="120" t="s">
        <v>195</v>
      </c>
      <c r="E453" s="122">
        <v>2023</v>
      </c>
      <c r="F453" s="120" t="s">
        <v>94</v>
      </c>
      <c r="G453" s="122">
        <v>646</v>
      </c>
      <c r="H453" s="122">
        <v>646</v>
      </c>
      <c r="I453" s="122">
        <v>9600331331</v>
      </c>
      <c r="J453" s="122">
        <v>9</v>
      </c>
      <c r="K453" s="121">
        <v>45016</v>
      </c>
      <c r="L453" s="120" t="s">
        <v>196</v>
      </c>
      <c r="M453" s="124">
        <v>1845.26</v>
      </c>
      <c r="N453" s="97">
        <v>201988</v>
      </c>
      <c r="O453" s="120" t="s">
        <v>197</v>
      </c>
      <c r="P453" s="120" t="s">
        <v>97</v>
      </c>
      <c r="Q453" s="122">
        <v>110000</v>
      </c>
      <c r="R453" s="122">
        <v>110005</v>
      </c>
      <c r="S453" s="120" t="s">
        <v>96</v>
      </c>
      <c r="T453" s="122">
        <v>1401401</v>
      </c>
      <c r="U453" s="122">
        <v>1401401</v>
      </c>
      <c r="V453" s="120" t="s">
        <v>199</v>
      </c>
      <c r="W453" s="120" t="s">
        <v>200</v>
      </c>
      <c r="X453" s="122">
        <v>110005</v>
      </c>
      <c r="Y453" s="120" t="s">
        <v>201</v>
      </c>
      <c r="Z453" s="120" t="s">
        <v>202</v>
      </c>
      <c r="AA453" s="121">
        <v>45021</v>
      </c>
      <c r="AB453" s="123">
        <v>0.54802083333333329</v>
      </c>
      <c r="AC453" s="120" t="s">
        <v>202</v>
      </c>
      <c r="AD453" s="120" t="s">
        <v>202</v>
      </c>
      <c r="AE453" s="120" t="s">
        <v>202</v>
      </c>
      <c r="AF453" s="120" t="s">
        <v>203</v>
      </c>
      <c r="AG453" s="120" t="s">
        <v>202</v>
      </c>
      <c r="AH453" s="120" t="s">
        <v>204</v>
      </c>
      <c r="AI453" t="str">
        <f t="shared" si="7"/>
        <v>1000</v>
      </c>
      <c r="AJ453" t="str">
        <f>VLOOKUP(U453,'BU041 3rd Qtr'!$M$8:$N$994,2,FALSE)</f>
        <v>FRIES EL</v>
      </c>
      <c r="AK453" t="str">
        <f>VLOOKUP(R453,'chart of accounts'!A:B,2,FALSE)</f>
        <v>Teacher Assistant Salaries</v>
      </c>
    </row>
    <row r="454" spans="1:37" x14ac:dyDescent="0.25">
      <c r="A454" s="122">
        <v>2981949</v>
      </c>
      <c r="B454" s="122">
        <v>498</v>
      </c>
      <c r="C454" s="122">
        <v>2023</v>
      </c>
      <c r="D454" s="120" t="s">
        <v>195</v>
      </c>
      <c r="E454" s="122">
        <v>2023</v>
      </c>
      <c r="F454" s="120" t="s">
        <v>94</v>
      </c>
      <c r="G454" s="122">
        <v>498</v>
      </c>
      <c r="H454" s="122">
        <v>498</v>
      </c>
      <c r="I454" s="122">
        <v>9600326673</v>
      </c>
      <c r="J454" s="122">
        <v>7</v>
      </c>
      <c r="K454" s="121">
        <v>44957</v>
      </c>
      <c r="L454" s="120" t="s">
        <v>196</v>
      </c>
      <c r="M454" s="122">
        <v>667.24</v>
      </c>
      <c r="N454" s="97">
        <v>201988</v>
      </c>
      <c r="O454" s="120" t="s">
        <v>197</v>
      </c>
      <c r="P454" s="120" t="s">
        <v>97</v>
      </c>
      <c r="Q454" s="122">
        <v>210000</v>
      </c>
      <c r="R454" s="122">
        <v>210001</v>
      </c>
      <c r="S454" s="120" t="s">
        <v>96</v>
      </c>
      <c r="T454" s="122">
        <v>1764401</v>
      </c>
      <c r="U454" s="122">
        <v>1764401</v>
      </c>
      <c r="V454" s="120" t="s">
        <v>199</v>
      </c>
      <c r="W454" s="120" t="s">
        <v>200</v>
      </c>
      <c r="X454" s="122">
        <v>210001</v>
      </c>
      <c r="Y454" s="120" t="s">
        <v>201</v>
      </c>
      <c r="Z454" s="120" t="s">
        <v>202</v>
      </c>
      <c r="AA454" s="121">
        <v>44945</v>
      </c>
      <c r="AB454" s="123">
        <v>0.3705092592592592</v>
      </c>
      <c r="AC454" s="120" t="s">
        <v>202</v>
      </c>
      <c r="AD454" s="120" t="s">
        <v>202</v>
      </c>
      <c r="AE454" s="120" t="s">
        <v>202</v>
      </c>
      <c r="AF454" s="120" t="s">
        <v>203</v>
      </c>
      <c r="AG454" s="120" t="s">
        <v>202</v>
      </c>
      <c r="AH454" s="120" t="s">
        <v>204</v>
      </c>
      <c r="AI454" t="str">
        <f t="shared" si="7"/>
        <v>2000</v>
      </c>
      <c r="AJ454" t="str">
        <f>VLOOKUP(U454,'BU041 3rd Qtr'!$M$8:$N$994,2,FALSE)</f>
        <v>WEST ATHENS EL</v>
      </c>
      <c r="AK454" t="str">
        <f>VLOOKUP(R454,'chart of accounts'!A:B,2,FALSE)</f>
        <v>Instruct Aides Salaries - Regular</v>
      </c>
    </row>
    <row r="455" spans="1:37" x14ac:dyDescent="0.25">
      <c r="A455" s="122">
        <v>2982019</v>
      </c>
      <c r="B455" s="122">
        <v>21057</v>
      </c>
      <c r="C455" s="122">
        <v>2023</v>
      </c>
      <c r="D455" s="120" t="s">
        <v>195</v>
      </c>
      <c r="E455" s="122">
        <v>2023</v>
      </c>
      <c r="F455" s="120" t="s">
        <v>94</v>
      </c>
      <c r="G455" s="122">
        <v>246</v>
      </c>
      <c r="H455" s="122">
        <v>246</v>
      </c>
      <c r="I455" s="122">
        <v>9600327105</v>
      </c>
      <c r="J455" s="122">
        <v>7</v>
      </c>
      <c r="K455" s="121">
        <v>44957</v>
      </c>
      <c r="L455" s="120" t="s">
        <v>196</v>
      </c>
      <c r="M455" s="124">
        <v>1240.1199999999999</v>
      </c>
      <c r="N455" s="97">
        <v>201988</v>
      </c>
      <c r="O455" s="120" t="s">
        <v>197</v>
      </c>
      <c r="P455" s="120" t="s">
        <v>97</v>
      </c>
      <c r="Q455" s="122">
        <v>210000</v>
      </c>
      <c r="R455" s="122">
        <v>210001</v>
      </c>
      <c r="S455" s="120" t="s">
        <v>96</v>
      </c>
      <c r="T455" s="122">
        <v>1764401</v>
      </c>
      <c r="U455" s="122">
        <v>1764401</v>
      </c>
      <c r="V455" s="120" t="s">
        <v>199</v>
      </c>
      <c r="W455" s="120" t="s">
        <v>200</v>
      </c>
      <c r="X455" s="122">
        <v>210001</v>
      </c>
      <c r="Y455" s="120" t="s">
        <v>201</v>
      </c>
      <c r="Z455" s="120" t="s">
        <v>202</v>
      </c>
      <c r="AA455" s="121">
        <v>44945</v>
      </c>
      <c r="AB455" s="123">
        <v>0.39658564814814817</v>
      </c>
      <c r="AC455" s="120" t="s">
        <v>202</v>
      </c>
      <c r="AD455" s="120" t="s">
        <v>202</v>
      </c>
      <c r="AE455" s="120" t="s">
        <v>202</v>
      </c>
      <c r="AF455" s="120" t="s">
        <v>203</v>
      </c>
      <c r="AG455" s="120" t="s">
        <v>202</v>
      </c>
      <c r="AH455" s="120" t="s">
        <v>204</v>
      </c>
      <c r="AI455" t="str">
        <f t="shared" si="7"/>
        <v>2000</v>
      </c>
      <c r="AJ455" t="str">
        <f>VLOOKUP(U455,'BU041 3rd Qtr'!$M$8:$N$994,2,FALSE)</f>
        <v>WEST ATHENS EL</v>
      </c>
      <c r="AK455" t="str">
        <f>VLOOKUP(R455,'chart of accounts'!A:B,2,FALSE)</f>
        <v>Instruct Aides Salaries - Regular</v>
      </c>
    </row>
    <row r="456" spans="1:37" x14ac:dyDescent="0.25">
      <c r="A456" s="122">
        <v>2985119</v>
      </c>
      <c r="B456" s="122">
        <v>1657</v>
      </c>
      <c r="C456" s="122">
        <v>2023</v>
      </c>
      <c r="D456" s="120" t="s">
        <v>195</v>
      </c>
      <c r="E456" s="122">
        <v>2023</v>
      </c>
      <c r="F456" s="120" t="s">
        <v>94</v>
      </c>
      <c r="G456" s="122">
        <v>666</v>
      </c>
      <c r="H456" s="122">
        <v>666</v>
      </c>
      <c r="I456" s="122">
        <v>9600327655</v>
      </c>
      <c r="J456" s="122">
        <v>7</v>
      </c>
      <c r="K456" s="121">
        <v>44957</v>
      </c>
      <c r="L456" s="120" t="s">
        <v>196</v>
      </c>
      <c r="M456" s="124">
        <v>1334.48</v>
      </c>
      <c r="N456" s="97">
        <v>201988</v>
      </c>
      <c r="O456" s="120" t="s">
        <v>197</v>
      </c>
      <c r="P456" s="120" t="s">
        <v>97</v>
      </c>
      <c r="Q456" s="122">
        <v>210000</v>
      </c>
      <c r="R456" s="122">
        <v>210001</v>
      </c>
      <c r="S456" s="120" t="s">
        <v>96</v>
      </c>
      <c r="T456" s="122">
        <v>1764401</v>
      </c>
      <c r="U456" s="122">
        <v>1764401</v>
      </c>
      <c r="V456" s="120" t="s">
        <v>199</v>
      </c>
      <c r="W456" s="120" t="s">
        <v>200</v>
      </c>
      <c r="X456" s="122">
        <v>210001</v>
      </c>
      <c r="Y456" s="120" t="s">
        <v>201</v>
      </c>
      <c r="Z456" s="120" t="s">
        <v>202</v>
      </c>
      <c r="AA456" s="121">
        <v>44963</v>
      </c>
      <c r="AB456" s="123">
        <v>0.39677083333333335</v>
      </c>
      <c r="AC456" s="120" t="s">
        <v>202</v>
      </c>
      <c r="AD456" s="120" t="s">
        <v>202</v>
      </c>
      <c r="AE456" s="120" t="s">
        <v>202</v>
      </c>
      <c r="AF456" s="120" t="s">
        <v>203</v>
      </c>
      <c r="AG456" s="120" t="s">
        <v>202</v>
      </c>
      <c r="AH456" s="120" t="s">
        <v>204</v>
      </c>
      <c r="AI456" t="str">
        <f t="shared" si="7"/>
        <v>2000</v>
      </c>
      <c r="AJ456" t="str">
        <f>VLOOKUP(U456,'BU041 3rd Qtr'!$M$8:$N$994,2,FALSE)</f>
        <v>WEST ATHENS EL</v>
      </c>
      <c r="AK456" t="str">
        <f>VLOOKUP(R456,'chart of accounts'!A:B,2,FALSE)</f>
        <v>Instruct Aides Salaries - Regular</v>
      </c>
    </row>
    <row r="457" spans="1:37" x14ac:dyDescent="0.25">
      <c r="A457" s="122">
        <v>2985949</v>
      </c>
      <c r="B457" s="122">
        <v>6710</v>
      </c>
      <c r="C457" s="122">
        <v>2023</v>
      </c>
      <c r="D457" s="120" t="s">
        <v>195</v>
      </c>
      <c r="E457" s="122">
        <v>2023</v>
      </c>
      <c r="F457" s="120" t="s">
        <v>94</v>
      </c>
      <c r="G457" s="122">
        <v>764</v>
      </c>
      <c r="H457" s="122">
        <v>764</v>
      </c>
      <c r="I457" s="122">
        <v>9600328010</v>
      </c>
      <c r="J457" s="122">
        <v>7</v>
      </c>
      <c r="K457" s="121">
        <v>44957</v>
      </c>
      <c r="L457" s="120" t="s">
        <v>196</v>
      </c>
      <c r="M457" s="124">
        <v>1240.1199999999999</v>
      </c>
      <c r="N457" s="97">
        <v>201988</v>
      </c>
      <c r="O457" s="120" t="s">
        <v>197</v>
      </c>
      <c r="P457" s="120" t="s">
        <v>97</v>
      </c>
      <c r="Q457" s="122">
        <v>210000</v>
      </c>
      <c r="R457" s="122">
        <v>210001</v>
      </c>
      <c r="S457" s="120" t="s">
        <v>96</v>
      </c>
      <c r="T457" s="122">
        <v>1764401</v>
      </c>
      <c r="U457" s="122">
        <v>1764401</v>
      </c>
      <c r="V457" s="120" t="s">
        <v>199</v>
      </c>
      <c r="W457" s="120" t="s">
        <v>200</v>
      </c>
      <c r="X457" s="122">
        <v>210001</v>
      </c>
      <c r="Y457" s="120" t="s">
        <v>201</v>
      </c>
      <c r="Z457" s="120" t="s">
        <v>202</v>
      </c>
      <c r="AA457" s="121">
        <v>44963</v>
      </c>
      <c r="AB457" s="123">
        <v>0.417025462962963</v>
      </c>
      <c r="AC457" s="120" t="s">
        <v>202</v>
      </c>
      <c r="AD457" s="120" t="s">
        <v>202</v>
      </c>
      <c r="AE457" s="120" t="s">
        <v>202</v>
      </c>
      <c r="AF457" s="120" t="s">
        <v>203</v>
      </c>
      <c r="AG457" s="120" t="s">
        <v>202</v>
      </c>
      <c r="AH457" s="120" t="s">
        <v>204</v>
      </c>
      <c r="AI457" t="str">
        <f t="shared" si="7"/>
        <v>2000</v>
      </c>
      <c r="AJ457" t="str">
        <f>VLOOKUP(U457,'BU041 3rd Qtr'!$M$8:$N$994,2,FALSE)</f>
        <v>WEST ATHENS EL</v>
      </c>
      <c r="AK457" t="str">
        <f>VLOOKUP(R457,'chart of accounts'!A:B,2,FALSE)</f>
        <v>Instruct Aides Salaries - Regular</v>
      </c>
    </row>
    <row r="458" spans="1:37" x14ac:dyDescent="0.25">
      <c r="A458" s="122">
        <v>2986747</v>
      </c>
      <c r="B458" s="122">
        <v>2815</v>
      </c>
      <c r="C458" s="122">
        <v>2023</v>
      </c>
      <c r="D458" s="120" t="s">
        <v>195</v>
      </c>
      <c r="E458" s="122">
        <v>2023</v>
      </c>
      <c r="F458" s="120" t="s">
        <v>94</v>
      </c>
      <c r="G458" s="122">
        <v>833</v>
      </c>
      <c r="H458" s="122">
        <v>833</v>
      </c>
      <c r="I458" s="122">
        <v>9600328028</v>
      </c>
      <c r="J458" s="122">
        <v>7</v>
      </c>
      <c r="K458" s="121">
        <v>44957</v>
      </c>
      <c r="L458" s="120" t="s">
        <v>196</v>
      </c>
      <c r="M458" s="124">
        <v>1240.1199999999999</v>
      </c>
      <c r="N458" s="97">
        <v>201988</v>
      </c>
      <c r="O458" s="120" t="s">
        <v>197</v>
      </c>
      <c r="P458" s="120" t="s">
        <v>97</v>
      </c>
      <c r="Q458" s="122">
        <v>210000</v>
      </c>
      <c r="R458" s="122">
        <v>210001</v>
      </c>
      <c r="S458" s="120" t="s">
        <v>96</v>
      </c>
      <c r="T458" s="122">
        <v>1764401</v>
      </c>
      <c r="U458" s="122">
        <v>1764401</v>
      </c>
      <c r="V458" s="120" t="s">
        <v>199</v>
      </c>
      <c r="W458" s="120" t="s">
        <v>200</v>
      </c>
      <c r="X458" s="122">
        <v>210001</v>
      </c>
      <c r="Y458" s="120" t="s">
        <v>201</v>
      </c>
      <c r="Z458" s="120" t="s">
        <v>202</v>
      </c>
      <c r="AA458" s="121">
        <v>44963</v>
      </c>
      <c r="AB458" s="123">
        <v>0.42008101851851848</v>
      </c>
      <c r="AC458" s="120" t="s">
        <v>202</v>
      </c>
      <c r="AD458" s="120" t="s">
        <v>202</v>
      </c>
      <c r="AE458" s="120" t="s">
        <v>202</v>
      </c>
      <c r="AF458" s="120" t="s">
        <v>203</v>
      </c>
      <c r="AG458" s="120" t="s">
        <v>202</v>
      </c>
      <c r="AH458" s="120" t="s">
        <v>204</v>
      </c>
      <c r="AI458" t="str">
        <f t="shared" si="7"/>
        <v>2000</v>
      </c>
      <c r="AJ458" t="str">
        <f>VLOOKUP(U458,'BU041 3rd Qtr'!$M$8:$N$994,2,FALSE)</f>
        <v>WEST ATHENS EL</v>
      </c>
      <c r="AK458" t="str">
        <f>VLOOKUP(R458,'chart of accounts'!A:B,2,FALSE)</f>
        <v>Instruct Aides Salaries - Regular</v>
      </c>
    </row>
    <row r="459" spans="1:37" x14ac:dyDescent="0.25">
      <c r="A459" s="122">
        <v>2992725</v>
      </c>
      <c r="B459" s="122">
        <v>2445</v>
      </c>
      <c r="C459" s="122">
        <v>2023</v>
      </c>
      <c r="D459" s="120" t="s">
        <v>195</v>
      </c>
      <c r="E459" s="122">
        <v>2023</v>
      </c>
      <c r="F459" s="120" t="s">
        <v>94</v>
      </c>
      <c r="G459" s="122">
        <v>463</v>
      </c>
      <c r="H459" s="122">
        <v>463</v>
      </c>
      <c r="I459" s="122">
        <v>9600328336</v>
      </c>
      <c r="J459" s="122">
        <v>8</v>
      </c>
      <c r="K459" s="121">
        <v>44985</v>
      </c>
      <c r="L459" s="120" t="s">
        <v>196</v>
      </c>
      <c r="M459" s="124">
        <v>1223.26</v>
      </c>
      <c r="N459" s="97">
        <v>201988</v>
      </c>
      <c r="O459" s="120" t="s">
        <v>197</v>
      </c>
      <c r="P459" s="120" t="s">
        <v>97</v>
      </c>
      <c r="Q459" s="122">
        <v>210000</v>
      </c>
      <c r="R459" s="122">
        <v>210001</v>
      </c>
      <c r="S459" s="120" t="s">
        <v>96</v>
      </c>
      <c r="T459" s="122">
        <v>1764401</v>
      </c>
      <c r="U459" s="122">
        <v>1764401</v>
      </c>
      <c r="V459" s="120" t="s">
        <v>199</v>
      </c>
      <c r="W459" s="120" t="s">
        <v>200</v>
      </c>
      <c r="X459" s="122">
        <v>210001</v>
      </c>
      <c r="Y459" s="120" t="s">
        <v>201</v>
      </c>
      <c r="Z459" s="120" t="s">
        <v>202</v>
      </c>
      <c r="AA459" s="121">
        <v>44978</v>
      </c>
      <c r="AB459" s="123">
        <v>0.37060185185185185</v>
      </c>
      <c r="AC459" s="120" t="s">
        <v>202</v>
      </c>
      <c r="AD459" s="120" t="s">
        <v>202</v>
      </c>
      <c r="AE459" s="120" t="s">
        <v>202</v>
      </c>
      <c r="AF459" s="120" t="s">
        <v>203</v>
      </c>
      <c r="AG459" s="120" t="s">
        <v>202</v>
      </c>
      <c r="AH459" s="120" t="s">
        <v>204</v>
      </c>
      <c r="AI459" t="str">
        <f t="shared" si="7"/>
        <v>2000</v>
      </c>
      <c r="AJ459" t="str">
        <f>VLOOKUP(U459,'BU041 3rd Qtr'!$M$8:$N$994,2,FALSE)</f>
        <v>WEST ATHENS EL</v>
      </c>
      <c r="AK459" t="str">
        <f>VLOOKUP(R459,'chart of accounts'!A:B,2,FALSE)</f>
        <v>Instruct Aides Salaries - Regular</v>
      </c>
    </row>
    <row r="460" spans="1:37" x14ac:dyDescent="0.25">
      <c r="A460" s="122">
        <v>2992766</v>
      </c>
      <c r="B460" s="122">
        <v>11146</v>
      </c>
      <c r="C460" s="122">
        <v>2023</v>
      </c>
      <c r="D460" s="120" t="s">
        <v>195</v>
      </c>
      <c r="E460" s="122">
        <v>2023</v>
      </c>
      <c r="F460" s="120" t="s">
        <v>94</v>
      </c>
      <c r="G460" s="122">
        <v>245</v>
      </c>
      <c r="H460" s="122">
        <v>245</v>
      </c>
      <c r="I460" s="122">
        <v>9600328754</v>
      </c>
      <c r="J460" s="122">
        <v>8</v>
      </c>
      <c r="K460" s="121">
        <v>44985</v>
      </c>
      <c r="L460" s="120" t="s">
        <v>196</v>
      </c>
      <c r="M460" s="124">
        <v>1136.78</v>
      </c>
      <c r="N460" s="97">
        <v>201988</v>
      </c>
      <c r="O460" s="120" t="s">
        <v>197</v>
      </c>
      <c r="P460" s="120" t="s">
        <v>97</v>
      </c>
      <c r="Q460" s="122">
        <v>210000</v>
      </c>
      <c r="R460" s="122">
        <v>210001</v>
      </c>
      <c r="S460" s="120" t="s">
        <v>96</v>
      </c>
      <c r="T460" s="122">
        <v>1764401</v>
      </c>
      <c r="U460" s="122">
        <v>1764401</v>
      </c>
      <c r="V460" s="120" t="s">
        <v>199</v>
      </c>
      <c r="W460" s="120" t="s">
        <v>200</v>
      </c>
      <c r="X460" s="122">
        <v>210001</v>
      </c>
      <c r="Y460" s="120" t="s">
        <v>201</v>
      </c>
      <c r="Z460" s="120" t="s">
        <v>202</v>
      </c>
      <c r="AA460" s="121">
        <v>44978</v>
      </c>
      <c r="AB460" s="123">
        <v>0.40326388888888887</v>
      </c>
      <c r="AC460" s="120" t="s">
        <v>202</v>
      </c>
      <c r="AD460" s="120" t="s">
        <v>202</v>
      </c>
      <c r="AE460" s="120" t="s">
        <v>202</v>
      </c>
      <c r="AF460" s="120" t="s">
        <v>203</v>
      </c>
      <c r="AG460" s="120" t="s">
        <v>202</v>
      </c>
      <c r="AH460" s="120" t="s">
        <v>204</v>
      </c>
      <c r="AI460" t="str">
        <f t="shared" si="7"/>
        <v>2000</v>
      </c>
      <c r="AJ460" t="str">
        <f>VLOOKUP(U460,'BU041 3rd Qtr'!$M$8:$N$994,2,FALSE)</f>
        <v>WEST ATHENS EL</v>
      </c>
      <c r="AK460" t="str">
        <f>VLOOKUP(R460,'chart of accounts'!A:B,2,FALSE)</f>
        <v>Instruct Aides Salaries - Regular</v>
      </c>
    </row>
    <row r="461" spans="1:37" x14ac:dyDescent="0.25">
      <c r="A461" s="122">
        <v>2992796</v>
      </c>
      <c r="B461" s="122">
        <v>954</v>
      </c>
      <c r="C461" s="122">
        <v>2023</v>
      </c>
      <c r="D461" s="120" t="s">
        <v>195</v>
      </c>
      <c r="E461" s="122">
        <v>2023</v>
      </c>
      <c r="F461" s="120" t="s">
        <v>94</v>
      </c>
      <c r="G461" s="122">
        <v>954</v>
      </c>
      <c r="H461" s="122">
        <v>954</v>
      </c>
      <c r="I461" s="122">
        <v>9600328769</v>
      </c>
      <c r="J461" s="122">
        <v>8</v>
      </c>
      <c r="K461" s="121">
        <v>44985</v>
      </c>
      <c r="L461" s="120" t="s">
        <v>196</v>
      </c>
      <c r="M461" s="124">
        <v>1136.78</v>
      </c>
      <c r="N461" s="97">
        <v>201988</v>
      </c>
      <c r="O461" s="120" t="s">
        <v>197</v>
      </c>
      <c r="P461" s="120" t="s">
        <v>97</v>
      </c>
      <c r="Q461" s="122">
        <v>210000</v>
      </c>
      <c r="R461" s="122">
        <v>210001</v>
      </c>
      <c r="S461" s="120" t="s">
        <v>96</v>
      </c>
      <c r="T461" s="122">
        <v>1764401</v>
      </c>
      <c r="U461" s="122">
        <v>1764401</v>
      </c>
      <c r="V461" s="120" t="s">
        <v>199</v>
      </c>
      <c r="W461" s="120" t="s">
        <v>200</v>
      </c>
      <c r="X461" s="122">
        <v>210001</v>
      </c>
      <c r="Y461" s="120" t="s">
        <v>201</v>
      </c>
      <c r="Z461" s="120" t="s">
        <v>202</v>
      </c>
      <c r="AA461" s="121">
        <v>44978</v>
      </c>
      <c r="AB461" s="123">
        <v>0.40478009259259262</v>
      </c>
      <c r="AC461" s="120" t="s">
        <v>202</v>
      </c>
      <c r="AD461" s="120" t="s">
        <v>202</v>
      </c>
      <c r="AE461" s="120" t="s">
        <v>202</v>
      </c>
      <c r="AF461" s="120" t="s">
        <v>203</v>
      </c>
      <c r="AG461" s="120" t="s">
        <v>202</v>
      </c>
      <c r="AH461" s="120" t="s">
        <v>204</v>
      </c>
      <c r="AI461" t="str">
        <f t="shared" si="7"/>
        <v>2000</v>
      </c>
      <c r="AJ461" t="str">
        <f>VLOOKUP(U461,'BU041 3rd Qtr'!$M$8:$N$994,2,FALSE)</f>
        <v>WEST ATHENS EL</v>
      </c>
      <c r="AK461" t="str">
        <f>VLOOKUP(R461,'chart of accounts'!A:B,2,FALSE)</f>
        <v>Instruct Aides Salaries - Regular</v>
      </c>
    </row>
    <row r="462" spans="1:37" x14ac:dyDescent="0.25">
      <c r="A462" s="122">
        <v>2996411</v>
      </c>
      <c r="B462" s="122">
        <v>1388</v>
      </c>
      <c r="C462" s="122">
        <v>2023</v>
      </c>
      <c r="D462" s="120" t="s">
        <v>195</v>
      </c>
      <c r="E462" s="122">
        <v>2023</v>
      </c>
      <c r="F462" s="120" t="s">
        <v>94</v>
      </c>
      <c r="G462" s="122">
        <v>397</v>
      </c>
      <c r="H462" s="122">
        <v>397</v>
      </c>
      <c r="I462" s="122">
        <v>9600329324</v>
      </c>
      <c r="J462" s="122">
        <v>8</v>
      </c>
      <c r="K462" s="121">
        <v>44985</v>
      </c>
      <c r="L462" s="120" t="s">
        <v>196</v>
      </c>
      <c r="M462" s="124">
        <v>1000.85</v>
      </c>
      <c r="N462" s="97">
        <v>201988</v>
      </c>
      <c r="O462" s="120" t="s">
        <v>197</v>
      </c>
      <c r="P462" s="120" t="s">
        <v>97</v>
      </c>
      <c r="Q462" s="122">
        <v>210000</v>
      </c>
      <c r="R462" s="122">
        <v>210001</v>
      </c>
      <c r="S462" s="120" t="s">
        <v>96</v>
      </c>
      <c r="T462" s="122">
        <v>1764401</v>
      </c>
      <c r="U462" s="122">
        <v>1764401</v>
      </c>
      <c r="V462" s="120" t="s">
        <v>199</v>
      </c>
      <c r="W462" s="120" t="s">
        <v>200</v>
      </c>
      <c r="X462" s="122">
        <v>210001</v>
      </c>
      <c r="Y462" s="120" t="s">
        <v>201</v>
      </c>
      <c r="Z462" s="120" t="s">
        <v>202</v>
      </c>
      <c r="AA462" s="121">
        <v>44991</v>
      </c>
      <c r="AB462" s="123">
        <v>0.68694444444444447</v>
      </c>
      <c r="AC462" s="120" t="s">
        <v>202</v>
      </c>
      <c r="AD462" s="120" t="s">
        <v>202</v>
      </c>
      <c r="AE462" s="120" t="s">
        <v>202</v>
      </c>
      <c r="AF462" s="120" t="s">
        <v>203</v>
      </c>
      <c r="AG462" s="120" t="s">
        <v>202</v>
      </c>
      <c r="AH462" s="120" t="s">
        <v>204</v>
      </c>
      <c r="AI462" t="str">
        <f t="shared" si="7"/>
        <v>2000</v>
      </c>
      <c r="AJ462" t="str">
        <f>VLOOKUP(U462,'BU041 3rd Qtr'!$M$8:$N$994,2,FALSE)</f>
        <v>WEST ATHENS EL</v>
      </c>
      <c r="AK462" t="str">
        <f>VLOOKUP(R462,'chart of accounts'!A:B,2,FALSE)</f>
        <v>Instruct Aides Salaries - Regular</v>
      </c>
    </row>
    <row r="463" spans="1:37" x14ac:dyDescent="0.25">
      <c r="A463" s="122">
        <v>2997979</v>
      </c>
      <c r="B463" s="122">
        <v>10571</v>
      </c>
      <c r="C463" s="122">
        <v>2023</v>
      </c>
      <c r="D463" s="120" t="s">
        <v>195</v>
      </c>
      <c r="E463" s="122">
        <v>2023</v>
      </c>
      <c r="F463" s="120" t="s">
        <v>94</v>
      </c>
      <c r="G463" s="122">
        <v>661</v>
      </c>
      <c r="H463" s="122">
        <v>661</v>
      </c>
      <c r="I463" s="122">
        <v>9600329654</v>
      </c>
      <c r="J463" s="122">
        <v>8</v>
      </c>
      <c r="K463" s="121">
        <v>44985</v>
      </c>
      <c r="L463" s="120" t="s">
        <v>196</v>
      </c>
      <c r="M463" s="122">
        <v>930.09</v>
      </c>
      <c r="N463" s="97">
        <v>201988</v>
      </c>
      <c r="O463" s="120" t="s">
        <v>197</v>
      </c>
      <c r="P463" s="120" t="s">
        <v>97</v>
      </c>
      <c r="Q463" s="122">
        <v>210000</v>
      </c>
      <c r="R463" s="122">
        <v>210001</v>
      </c>
      <c r="S463" s="120" t="s">
        <v>96</v>
      </c>
      <c r="T463" s="122">
        <v>1764401</v>
      </c>
      <c r="U463" s="122">
        <v>1764401</v>
      </c>
      <c r="V463" s="120" t="s">
        <v>199</v>
      </c>
      <c r="W463" s="120" t="s">
        <v>200</v>
      </c>
      <c r="X463" s="122">
        <v>210001</v>
      </c>
      <c r="Y463" s="120" t="s">
        <v>201</v>
      </c>
      <c r="Z463" s="120" t="s">
        <v>202</v>
      </c>
      <c r="AA463" s="121">
        <v>44991</v>
      </c>
      <c r="AB463" s="123">
        <v>0.70798611111111109</v>
      </c>
      <c r="AC463" s="120" t="s">
        <v>202</v>
      </c>
      <c r="AD463" s="120" t="s">
        <v>202</v>
      </c>
      <c r="AE463" s="120" t="s">
        <v>202</v>
      </c>
      <c r="AF463" s="120" t="s">
        <v>203</v>
      </c>
      <c r="AG463" s="120" t="s">
        <v>202</v>
      </c>
      <c r="AH463" s="120" t="s">
        <v>204</v>
      </c>
      <c r="AI463" t="str">
        <f t="shared" si="7"/>
        <v>2000</v>
      </c>
      <c r="AJ463" t="str">
        <f>VLOOKUP(U463,'BU041 3rd Qtr'!$M$8:$N$994,2,FALSE)</f>
        <v>WEST ATHENS EL</v>
      </c>
      <c r="AK463" t="str">
        <f>VLOOKUP(R463,'chart of accounts'!A:B,2,FALSE)</f>
        <v>Instruct Aides Salaries - Regular</v>
      </c>
    </row>
    <row r="464" spans="1:37" x14ac:dyDescent="0.25">
      <c r="A464" s="122">
        <v>2999513</v>
      </c>
      <c r="B464" s="122">
        <v>5415</v>
      </c>
      <c r="C464" s="122">
        <v>2023</v>
      </c>
      <c r="D464" s="120" t="s">
        <v>195</v>
      </c>
      <c r="E464" s="122">
        <v>2023</v>
      </c>
      <c r="F464" s="120" t="s">
        <v>94</v>
      </c>
      <c r="G464" s="122">
        <v>460</v>
      </c>
      <c r="H464" s="122">
        <v>460</v>
      </c>
      <c r="I464" s="122">
        <v>9600329672</v>
      </c>
      <c r="J464" s="122">
        <v>8</v>
      </c>
      <c r="K464" s="121">
        <v>44985</v>
      </c>
      <c r="L464" s="120" t="s">
        <v>196</v>
      </c>
      <c r="M464" s="122">
        <v>930.09</v>
      </c>
      <c r="N464" s="97">
        <v>201988</v>
      </c>
      <c r="O464" s="120" t="s">
        <v>197</v>
      </c>
      <c r="P464" s="120" t="s">
        <v>97</v>
      </c>
      <c r="Q464" s="122">
        <v>210000</v>
      </c>
      <c r="R464" s="122">
        <v>210001</v>
      </c>
      <c r="S464" s="120" t="s">
        <v>96</v>
      </c>
      <c r="T464" s="122">
        <v>1764401</v>
      </c>
      <c r="U464" s="122">
        <v>1764401</v>
      </c>
      <c r="V464" s="120" t="s">
        <v>199</v>
      </c>
      <c r="W464" s="120" t="s">
        <v>200</v>
      </c>
      <c r="X464" s="122">
        <v>210001</v>
      </c>
      <c r="Y464" s="120" t="s">
        <v>201</v>
      </c>
      <c r="Z464" s="120" t="s">
        <v>202</v>
      </c>
      <c r="AA464" s="121">
        <v>44991</v>
      </c>
      <c r="AB464" s="123">
        <v>0.71050925925925934</v>
      </c>
      <c r="AC464" s="120" t="s">
        <v>202</v>
      </c>
      <c r="AD464" s="120" t="s">
        <v>202</v>
      </c>
      <c r="AE464" s="120" t="s">
        <v>202</v>
      </c>
      <c r="AF464" s="120" t="s">
        <v>203</v>
      </c>
      <c r="AG464" s="120" t="s">
        <v>202</v>
      </c>
      <c r="AH464" s="120" t="s">
        <v>204</v>
      </c>
      <c r="AI464" t="str">
        <f t="shared" si="7"/>
        <v>2000</v>
      </c>
      <c r="AJ464" t="str">
        <f>VLOOKUP(U464,'BU041 3rd Qtr'!$M$8:$N$994,2,FALSE)</f>
        <v>WEST ATHENS EL</v>
      </c>
      <c r="AK464" t="str">
        <f>VLOOKUP(R464,'chart of accounts'!A:B,2,FALSE)</f>
        <v>Instruct Aides Salaries - Regular</v>
      </c>
    </row>
    <row r="465" spans="1:37" x14ac:dyDescent="0.25">
      <c r="A465" s="122">
        <v>3001128</v>
      </c>
      <c r="B465" s="122">
        <v>1598</v>
      </c>
      <c r="C465" s="122">
        <v>2023</v>
      </c>
      <c r="D465" s="120" t="s">
        <v>195</v>
      </c>
      <c r="E465" s="122">
        <v>2023</v>
      </c>
      <c r="F465" s="120" t="s">
        <v>94</v>
      </c>
      <c r="G465" s="122">
        <v>607</v>
      </c>
      <c r="H465" s="122">
        <v>607</v>
      </c>
      <c r="I465" s="122">
        <v>9600329972</v>
      </c>
      <c r="J465" s="122">
        <v>9</v>
      </c>
      <c r="K465" s="121">
        <v>45016</v>
      </c>
      <c r="L465" s="120" t="s">
        <v>196</v>
      </c>
      <c r="M465" s="124">
        <v>1223.26</v>
      </c>
      <c r="N465" s="97">
        <v>201988</v>
      </c>
      <c r="O465" s="120" t="s">
        <v>197</v>
      </c>
      <c r="P465" s="120" t="s">
        <v>97</v>
      </c>
      <c r="Q465" s="122">
        <v>210000</v>
      </c>
      <c r="R465" s="122">
        <v>210001</v>
      </c>
      <c r="S465" s="120" t="s">
        <v>96</v>
      </c>
      <c r="T465" s="122">
        <v>1764401</v>
      </c>
      <c r="U465" s="122">
        <v>1764401</v>
      </c>
      <c r="V465" s="120" t="s">
        <v>199</v>
      </c>
      <c r="W465" s="120" t="s">
        <v>200</v>
      </c>
      <c r="X465" s="122">
        <v>210001</v>
      </c>
      <c r="Y465" s="120" t="s">
        <v>201</v>
      </c>
      <c r="Z465" s="120" t="s">
        <v>202</v>
      </c>
      <c r="AA465" s="121">
        <v>45006</v>
      </c>
      <c r="AB465" s="123">
        <v>0.41031250000000002</v>
      </c>
      <c r="AC465" s="120" t="s">
        <v>202</v>
      </c>
      <c r="AD465" s="120" t="s">
        <v>202</v>
      </c>
      <c r="AE465" s="120" t="s">
        <v>202</v>
      </c>
      <c r="AF465" s="120" t="s">
        <v>203</v>
      </c>
      <c r="AG465" s="120" t="s">
        <v>202</v>
      </c>
      <c r="AH465" s="120" t="s">
        <v>204</v>
      </c>
      <c r="AI465" t="str">
        <f t="shared" si="7"/>
        <v>2000</v>
      </c>
      <c r="AJ465" t="str">
        <f>VLOOKUP(U465,'BU041 3rd Qtr'!$M$8:$N$994,2,FALSE)</f>
        <v>WEST ATHENS EL</v>
      </c>
      <c r="AK465" t="str">
        <f>VLOOKUP(R465,'chart of accounts'!A:B,2,FALSE)</f>
        <v>Instruct Aides Salaries - Regular</v>
      </c>
    </row>
    <row r="466" spans="1:37" x14ac:dyDescent="0.25">
      <c r="A466" s="122">
        <v>3001188</v>
      </c>
      <c r="B466" s="122">
        <v>4608</v>
      </c>
      <c r="C466" s="122">
        <v>2023</v>
      </c>
      <c r="D466" s="120" t="s">
        <v>195</v>
      </c>
      <c r="E466" s="122">
        <v>2023</v>
      </c>
      <c r="F466" s="120" t="s">
        <v>94</v>
      </c>
      <c r="G466" s="122">
        <v>644</v>
      </c>
      <c r="H466" s="122">
        <v>644</v>
      </c>
      <c r="I466" s="122">
        <v>9600330392</v>
      </c>
      <c r="J466" s="122">
        <v>9</v>
      </c>
      <c r="K466" s="121">
        <v>45016</v>
      </c>
      <c r="L466" s="120" t="s">
        <v>196</v>
      </c>
      <c r="M466" s="124">
        <v>1136.78</v>
      </c>
      <c r="N466" s="97">
        <v>201988</v>
      </c>
      <c r="O466" s="120" t="s">
        <v>197</v>
      </c>
      <c r="P466" s="120" t="s">
        <v>97</v>
      </c>
      <c r="Q466" s="122">
        <v>210000</v>
      </c>
      <c r="R466" s="122">
        <v>210001</v>
      </c>
      <c r="S466" s="120" t="s">
        <v>96</v>
      </c>
      <c r="T466" s="122">
        <v>1764401</v>
      </c>
      <c r="U466" s="122">
        <v>1764401</v>
      </c>
      <c r="V466" s="120" t="s">
        <v>199</v>
      </c>
      <c r="W466" s="120" t="s">
        <v>200</v>
      </c>
      <c r="X466" s="122">
        <v>210001</v>
      </c>
      <c r="Y466" s="120" t="s">
        <v>201</v>
      </c>
      <c r="Z466" s="120" t="s">
        <v>202</v>
      </c>
      <c r="AA466" s="121">
        <v>45006</v>
      </c>
      <c r="AB466" s="123">
        <v>0.43747685185185187</v>
      </c>
      <c r="AC466" s="120" t="s">
        <v>202</v>
      </c>
      <c r="AD466" s="120" t="s">
        <v>202</v>
      </c>
      <c r="AE466" s="120" t="s">
        <v>202</v>
      </c>
      <c r="AF466" s="120" t="s">
        <v>203</v>
      </c>
      <c r="AG466" s="120" t="s">
        <v>202</v>
      </c>
      <c r="AH466" s="120" t="s">
        <v>204</v>
      </c>
      <c r="AI466" t="str">
        <f t="shared" si="7"/>
        <v>2000</v>
      </c>
      <c r="AJ466" t="str">
        <f>VLOOKUP(U466,'BU041 3rd Qtr'!$M$8:$N$994,2,FALSE)</f>
        <v>WEST ATHENS EL</v>
      </c>
      <c r="AK466" t="str">
        <f>VLOOKUP(R466,'chart of accounts'!A:B,2,FALSE)</f>
        <v>Instruct Aides Salaries - Regular</v>
      </c>
    </row>
    <row r="467" spans="1:37" x14ac:dyDescent="0.25">
      <c r="A467" s="122">
        <v>3001225</v>
      </c>
      <c r="B467" s="122">
        <v>1683</v>
      </c>
      <c r="C467" s="122">
        <v>2023</v>
      </c>
      <c r="D467" s="120" t="s">
        <v>195</v>
      </c>
      <c r="E467" s="122">
        <v>2023</v>
      </c>
      <c r="F467" s="120" t="s">
        <v>94</v>
      </c>
      <c r="G467" s="122">
        <v>692</v>
      </c>
      <c r="H467" s="122">
        <v>692</v>
      </c>
      <c r="I467" s="122">
        <v>9600330415</v>
      </c>
      <c r="J467" s="122">
        <v>9</v>
      </c>
      <c r="K467" s="121">
        <v>45016</v>
      </c>
      <c r="L467" s="120" t="s">
        <v>196</v>
      </c>
      <c r="M467" s="124">
        <v>1136.78</v>
      </c>
      <c r="N467" s="97">
        <v>201988</v>
      </c>
      <c r="O467" s="120" t="s">
        <v>197</v>
      </c>
      <c r="P467" s="120" t="s">
        <v>97</v>
      </c>
      <c r="Q467" s="122">
        <v>210000</v>
      </c>
      <c r="R467" s="122">
        <v>210001</v>
      </c>
      <c r="S467" s="120" t="s">
        <v>96</v>
      </c>
      <c r="T467" s="122">
        <v>1764401</v>
      </c>
      <c r="U467" s="122">
        <v>1764401</v>
      </c>
      <c r="V467" s="120" t="s">
        <v>199</v>
      </c>
      <c r="W467" s="120" t="s">
        <v>200</v>
      </c>
      <c r="X467" s="122">
        <v>210001</v>
      </c>
      <c r="Y467" s="120" t="s">
        <v>201</v>
      </c>
      <c r="Z467" s="120" t="s">
        <v>202</v>
      </c>
      <c r="AA467" s="121">
        <v>45006</v>
      </c>
      <c r="AB467" s="123">
        <v>0.44239583333333332</v>
      </c>
      <c r="AC467" s="120" t="s">
        <v>202</v>
      </c>
      <c r="AD467" s="120" t="s">
        <v>202</v>
      </c>
      <c r="AE467" s="120" t="s">
        <v>202</v>
      </c>
      <c r="AF467" s="120" t="s">
        <v>203</v>
      </c>
      <c r="AG467" s="120" t="s">
        <v>202</v>
      </c>
      <c r="AH467" s="120" t="s">
        <v>204</v>
      </c>
      <c r="AI467" t="str">
        <f t="shared" si="7"/>
        <v>2000</v>
      </c>
      <c r="AJ467" t="str">
        <f>VLOOKUP(U467,'BU041 3rd Qtr'!$M$8:$N$994,2,FALSE)</f>
        <v>WEST ATHENS EL</v>
      </c>
      <c r="AK467" t="str">
        <f>VLOOKUP(R467,'chart of accounts'!A:B,2,FALSE)</f>
        <v>Instruct Aides Salaries - Regular</v>
      </c>
    </row>
    <row r="468" spans="1:37" x14ac:dyDescent="0.25">
      <c r="A468" s="122">
        <v>3005484</v>
      </c>
      <c r="B468" s="122">
        <v>1204</v>
      </c>
      <c r="C468" s="122">
        <v>2023</v>
      </c>
      <c r="D468" s="120" t="s">
        <v>195</v>
      </c>
      <c r="E468" s="122">
        <v>2023</v>
      </c>
      <c r="F468" s="120" t="s">
        <v>94</v>
      </c>
      <c r="G468" s="122">
        <v>213</v>
      </c>
      <c r="H468" s="122">
        <v>213</v>
      </c>
      <c r="I468" s="122">
        <v>9600331021</v>
      </c>
      <c r="J468" s="122">
        <v>9</v>
      </c>
      <c r="K468" s="121">
        <v>45016</v>
      </c>
      <c r="L468" s="120" t="s">
        <v>196</v>
      </c>
      <c r="M468" s="122">
        <v>889.65</v>
      </c>
      <c r="N468" s="97">
        <v>201988</v>
      </c>
      <c r="O468" s="120" t="s">
        <v>197</v>
      </c>
      <c r="P468" s="120" t="s">
        <v>97</v>
      </c>
      <c r="Q468" s="122">
        <v>210000</v>
      </c>
      <c r="R468" s="122">
        <v>210001</v>
      </c>
      <c r="S468" s="120" t="s">
        <v>96</v>
      </c>
      <c r="T468" s="122">
        <v>1764401</v>
      </c>
      <c r="U468" s="122">
        <v>1764401</v>
      </c>
      <c r="V468" s="120" t="s">
        <v>199</v>
      </c>
      <c r="W468" s="120" t="s">
        <v>200</v>
      </c>
      <c r="X468" s="122">
        <v>210001</v>
      </c>
      <c r="Y468" s="120" t="s">
        <v>201</v>
      </c>
      <c r="Z468" s="120" t="s">
        <v>202</v>
      </c>
      <c r="AA468" s="121">
        <v>45020</v>
      </c>
      <c r="AB468" s="123">
        <v>0.41251157407407407</v>
      </c>
      <c r="AC468" s="120" t="s">
        <v>202</v>
      </c>
      <c r="AD468" s="120" t="s">
        <v>202</v>
      </c>
      <c r="AE468" s="120" t="s">
        <v>202</v>
      </c>
      <c r="AF468" s="120" t="s">
        <v>203</v>
      </c>
      <c r="AG468" s="120" t="s">
        <v>202</v>
      </c>
      <c r="AH468" s="120" t="s">
        <v>204</v>
      </c>
      <c r="AI468" t="str">
        <f t="shared" si="7"/>
        <v>2000</v>
      </c>
      <c r="AJ468" t="str">
        <f>VLOOKUP(U468,'BU041 3rd Qtr'!$M$8:$N$994,2,FALSE)</f>
        <v>WEST ATHENS EL</v>
      </c>
      <c r="AK468" t="str">
        <f>VLOOKUP(R468,'chart of accounts'!A:B,2,FALSE)</f>
        <v>Instruct Aides Salaries - Regular</v>
      </c>
    </row>
    <row r="469" spans="1:37" x14ac:dyDescent="0.25">
      <c r="A469" s="122">
        <v>3007708</v>
      </c>
      <c r="B469" s="122">
        <v>287</v>
      </c>
      <c r="C469" s="122">
        <v>2023</v>
      </c>
      <c r="D469" s="120" t="s">
        <v>195</v>
      </c>
      <c r="E469" s="122">
        <v>2023</v>
      </c>
      <c r="F469" s="120" t="s">
        <v>94</v>
      </c>
      <c r="G469" s="122">
        <v>287</v>
      </c>
      <c r="H469" s="122">
        <v>287</v>
      </c>
      <c r="I469" s="122">
        <v>9600331309</v>
      </c>
      <c r="J469" s="122">
        <v>9</v>
      </c>
      <c r="K469" s="121">
        <v>45016</v>
      </c>
      <c r="L469" s="120" t="s">
        <v>196</v>
      </c>
      <c r="M469" s="122">
        <v>826.75</v>
      </c>
      <c r="N469" s="97">
        <v>201988</v>
      </c>
      <c r="O469" s="120" t="s">
        <v>197</v>
      </c>
      <c r="P469" s="120" t="s">
        <v>97</v>
      </c>
      <c r="Q469" s="122">
        <v>210000</v>
      </c>
      <c r="R469" s="122">
        <v>210001</v>
      </c>
      <c r="S469" s="120" t="s">
        <v>96</v>
      </c>
      <c r="T469" s="122">
        <v>1764401</v>
      </c>
      <c r="U469" s="122">
        <v>1764401</v>
      </c>
      <c r="V469" s="120" t="s">
        <v>199</v>
      </c>
      <c r="W469" s="120" t="s">
        <v>200</v>
      </c>
      <c r="X469" s="122">
        <v>210001</v>
      </c>
      <c r="Y469" s="120" t="s">
        <v>201</v>
      </c>
      <c r="Z469" s="120" t="s">
        <v>202</v>
      </c>
      <c r="AA469" s="121">
        <v>45021</v>
      </c>
      <c r="AB469" s="123">
        <v>0.54802083333333329</v>
      </c>
      <c r="AC469" s="120" t="s">
        <v>202</v>
      </c>
      <c r="AD469" s="120" t="s">
        <v>202</v>
      </c>
      <c r="AE469" s="120" t="s">
        <v>202</v>
      </c>
      <c r="AF469" s="120" t="s">
        <v>203</v>
      </c>
      <c r="AG469" s="120" t="s">
        <v>202</v>
      </c>
      <c r="AH469" s="120" t="s">
        <v>204</v>
      </c>
      <c r="AI469" t="str">
        <f t="shared" si="7"/>
        <v>2000</v>
      </c>
      <c r="AJ469" t="str">
        <f>VLOOKUP(U469,'BU041 3rd Qtr'!$M$8:$N$994,2,FALSE)</f>
        <v>WEST ATHENS EL</v>
      </c>
      <c r="AK469" t="str">
        <f>VLOOKUP(R469,'chart of accounts'!A:B,2,FALSE)</f>
        <v>Instruct Aides Salaries - Regular</v>
      </c>
    </row>
    <row r="470" spans="1:37" x14ac:dyDescent="0.25">
      <c r="A470" s="122">
        <v>3009352</v>
      </c>
      <c r="B470" s="122">
        <v>2774</v>
      </c>
      <c r="C470" s="122">
        <v>2023</v>
      </c>
      <c r="D470" s="120" t="s">
        <v>195</v>
      </c>
      <c r="E470" s="122">
        <v>2023</v>
      </c>
      <c r="F470" s="120" t="s">
        <v>94</v>
      </c>
      <c r="G470" s="122">
        <v>792</v>
      </c>
      <c r="H470" s="122">
        <v>792</v>
      </c>
      <c r="I470" s="122">
        <v>9600331564</v>
      </c>
      <c r="J470" s="122">
        <v>9</v>
      </c>
      <c r="K470" s="121">
        <v>45016</v>
      </c>
      <c r="L470" s="120" t="s">
        <v>196</v>
      </c>
      <c r="M470" s="122">
        <v>826.75</v>
      </c>
      <c r="N470" s="97">
        <v>201988</v>
      </c>
      <c r="O470" s="120" t="s">
        <v>197</v>
      </c>
      <c r="P470" s="120" t="s">
        <v>97</v>
      </c>
      <c r="Q470" s="122">
        <v>210000</v>
      </c>
      <c r="R470" s="122">
        <v>210001</v>
      </c>
      <c r="S470" s="120" t="s">
        <v>96</v>
      </c>
      <c r="T470" s="122">
        <v>1764401</v>
      </c>
      <c r="U470" s="122">
        <v>1764401</v>
      </c>
      <c r="V470" s="120" t="s">
        <v>199</v>
      </c>
      <c r="W470" s="120" t="s">
        <v>200</v>
      </c>
      <c r="X470" s="122">
        <v>210001</v>
      </c>
      <c r="Y470" s="120" t="s">
        <v>201</v>
      </c>
      <c r="Z470" s="120" t="s">
        <v>202</v>
      </c>
      <c r="AA470" s="121">
        <v>45029</v>
      </c>
      <c r="AB470" s="123">
        <v>0.48048611111111111</v>
      </c>
      <c r="AC470" s="120" t="s">
        <v>202</v>
      </c>
      <c r="AD470" s="120" t="s">
        <v>202</v>
      </c>
      <c r="AE470" s="120" t="s">
        <v>202</v>
      </c>
      <c r="AF470" s="120" t="s">
        <v>203</v>
      </c>
      <c r="AG470" s="120" t="s">
        <v>202</v>
      </c>
      <c r="AH470" s="120" t="s">
        <v>204</v>
      </c>
      <c r="AI470" t="str">
        <f t="shared" si="7"/>
        <v>2000</v>
      </c>
      <c r="AJ470" t="str">
        <f>VLOOKUP(U470,'BU041 3rd Qtr'!$M$8:$N$994,2,FALSE)</f>
        <v>WEST ATHENS EL</v>
      </c>
      <c r="AK470" t="str">
        <f>VLOOKUP(R470,'chart of accounts'!A:B,2,FALSE)</f>
        <v>Instruct Aides Salaries - Regular</v>
      </c>
    </row>
    <row r="471" spans="1:37" x14ac:dyDescent="0.25">
      <c r="A471" s="122">
        <v>2981807</v>
      </c>
      <c r="B471" s="122">
        <v>1114</v>
      </c>
      <c r="C471" s="122">
        <v>2023</v>
      </c>
      <c r="D471" s="120" t="s">
        <v>195</v>
      </c>
      <c r="E471" s="122">
        <v>2023</v>
      </c>
      <c r="F471" s="120" t="s">
        <v>94</v>
      </c>
      <c r="G471" s="122">
        <v>123</v>
      </c>
      <c r="H471" s="122">
        <v>123</v>
      </c>
      <c r="I471" s="122">
        <v>9600326471</v>
      </c>
      <c r="J471" s="122">
        <v>7</v>
      </c>
      <c r="K471" s="121">
        <v>44938</v>
      </c>
      <c r="L471" s="120" t="s">
        <v>196</v>
      </c>
      <c r="M471" s="122">
        <v>14.5</v>
      </c>
      <c r="N471" s="97">
        <v>201988</v>
      </c>
      <c r="O471" s="120" t="s">
        <v>197</v>
      </c>
      <c r="P471" s="120" t="s">
        <v>97</v>
      </c>
      <c r="Q471" s="122">
        <v>310000</v>
      </c>
      <c r="R471" s="122">
        <v>310101</v>
      </c>
      <c r="S471" s="120" t="s">
        <v>96</v>
      </c>
      <c r="T471" s="122">
        <v>1465801</v>
      </c>
      <c r="U471" s="122">
        <v>1465801</v>
      </c>
      <c r="V471" s="120" t="s">
        <v>199</v>
      </c>
      <c r="W471" s="120" t="s">
        <v>200</v>
      </c>
      <c r="X471" s="122">
        <v>310101</v>
      </c>
      <c r="Y471" s="120" t="s">
        <v>201</v>
      </c>
      <c r="Z471" s="120" t="s">
        <v>202</v>
      </c>
      <c r="AA471" s="121">
        <v>44932</v>
      </c>
      <c r="AB471" s="123">
        <v>0.6752893518518519</v>
      </c>
      <c r="AC471" s="120" t="s">
        <v>202</v>
      </c>
      <c r="AD471" s="120" t="s">
        <v>202</v>
      </c>
      <c r="AE471" s="120" t="s">
        <v>202</v>
      </c>
      <c r="AF471" s="120" t="s">
        <v>203</v>
      </c>
      <c r="AG471" s="120" t="s">
        <v>202</v>
      </c>
      <c r="AH471" s="120" t="s">
        <v>204</v>
      </c>
      <c r="AI471" t="str">
        <f t="shared" si="7"/>
        <v>3000</v>
      </c>
      <c r="AJ471" t="str">
        <f>VLOOKUP(U471,'BU041 3rd Qtr'!$M$8:$N$994,2,FALSE)</f>
        <v>YES ACADEMY</v>
      </c>
      <c r="AK471" t="str">
        <f>VLOOKUP(R471,'chart of accounts'!A:B,2,FALSE)</f>
        <v>STRS - Certificated</v>
      </c>
    </row>
    <row r="472" spans="1:37" x14ac:dyDescent="0.25">
      <c r="A472" s="122">
        <v>2981816</v>
      </c>
      <c r="B472" s="122">
        <v>1602</v>
      </c>
      <c r="C472" s="122">
        <v>2023</v>
      </c>
      <c r="D472" s="120" t="s">
        <v>195</v>
      </c>
      <c r="E472" s="122">
        <v>2023</v>
      </c>
      <c r="F472" s="120" t="s">
        <v>94</v>
      </c>
      <c r="G472" s="122">
        <v>611</v>
      </c>
      <c r="H472" s="122">
        <v>611</v>
      </c>
      <c r="I472" s="122">
        <v>9600326494</v>
      </c>
      <c r="J472" s="122">
        <v>7</v>
      </c>
      <c r="K472" s="121">
        <v>44938</v>
      </c>
      <c r="L472" s="120" t="s">
        <v>196</v>
      </c>
      <c r="M472" s="122">
        <v>30.2</v>
      </c>
      <c r="N472" s="97">
        <v>201988</v>
      </c>
      <c r="O472" s="120" t="s">
        <v>197</v>
      </c>
      <c r="P472" s="120" t="s">
        <v>97</v>
      </c>
      <c r="Q472" s="122">
        <v>310000</v>
      </c>
      <c r="R472" s="122">
        <v>310101</v>
      </c>
      <c r="S472" s="120" t="s">
        <v>96</v>
      </c>
      <c r="T472" s="122">
        <v>1465801</v>
      </c>
      <c r="U472" s="122">
        <v>1465801</v>
      </c>
      <c r="V472" s="120" t="s">
        <v>199</v>
      </c>
      <c r="W472" s="120" t="s">
        <v>200</v>
      </c>
      <c r="X472" s="122">
        <v>310101</v>
      </c>
      <c r="Y472" s="120" t="s">
        <v>201</v>
      </c>
      <c r="Z472" s="120" t="s">
        <v>202</v>
      </c>
      <c r="AA472" s="121">
        <v>44932</v>
      </c>
      <c r="AB472" s="123">
        <v>0.67605324074074069</v>
      </c>
      <c r="AC472" s="120" t="s">
        <v>202</v>
      </c>
      <c r="AD472" s="120" t="s">
        <v>202</v>
      </c>
      <c r="AE472" s="120" t="s">
        <v>202</v>
      </c>
      <c r="AF472" s="120" t="s">
        <v>203</v>
      </c>
      <c r="AG472" s="120" t="s">
        <v>202</v>
      </c>
      <c r="AH472" s="120" t="s">
        <v>204</v>
      </c>
      <c r="AI472" t="str">
        <f t="shared" si="7"/>
        <v>3000</v>
      </c>
      <c r="AJ472" t="str">
        <f>VLOOKUP(U472,'BU041 3rd Qtr'!$M$8:$N$994,2,FALSE)</f>
        <v>YES ACADEMY</v>
      </c>
      <c r="AK472" t="str">
        <f>VLOOKUP(R472,'chart of accounts'!A:B,2,FALSE)</f>
        <v>STRS - Certificated</v>
      </c>
    </row>
    <row r="473" spans="1:37" x14ac:dyDescent="0.25">
      <c r="A473" s="122">
        <v>2981842</v>
      </c>
      <c r="B473" s="122">
        <v>598</v>
      </c>
      <c r="C473" s="122">
        <v>2023</v>
      </c>
      <c r="D473" s="120" t="s">
        <v>195</v>
      </c>
      <c r="E473" s="122">
        <v>2023</v>
      </c>
      <c r="F473" s="120" t="s">
        <v>94</v>
      </c>
      <c r="G473" s="122">
        <v>598</v>
      </c>
      <c r="H473" s="122">
        <v>598</v>
      </c>
      <c r="I473" s="122">
        <v>9600326510</v>
      </c>
      <c r="J473" s="122">
        <v>7</v>
      </c>
      <c r="K473" s="121">
        <v>44938</v>
      </c>
      <c r="L473" s="120" t="s">
        <v>196</v>
      </c>
      <c r="M473" s="122">
        <v>15.14</v>
      </c>
      <c r="N473" s="97">
        <v>201988</v>
      </c>
      <c r="O473" s="120" t="s">
        <v>197</v>
      </c>
      <c r="P473" s="120" t="s">
        <v>97</v>
      </c>
      <c r="Q473" s="122">
        <v>310000</v>
      </c>
      <c r="R473" s="122">
        <v>310101</v>
      </c>
      <c r="S473" s="120" t="s">
        <v>96</v>
      </c>
      <c r="T473" s="122">
        <v>1465801</v>
      </c>
      <c r="U473" s="122">
        <v>1465801</v>
      </c>
      <c r="V473" s="120" t="s">
        <v>199</v>
      </c>
      <c r="W473" s="120" t="s">
        <v>200</v>
      </c>
      <c r="X473" s="122">
        <v>310101</v>
      </c>
      <c r="Y473" s="120" t="s">
        <v>201</v>
      </c>
      <c r="Z473" s="120" t="s">
        <v>202</v>
      </c>
      <c r="AA473" s="121">
        <v>44932</v>
      </c>
      <c r="AB473" s="123">
        <v>0.67667824074074068</v>
      </c>
      <c r="AC473" s="120" t="s">
        <v>202</v>
      </c>
      <c r="AD473" s="120" t="s">
        <v>202</v>
      </c>
      <c r="AE473" s="120" t="s">
        <v>202</v>
      </c>
      <c r="AF473" s="120" t="s">
        <v>203</v>
      </c>
      <c r="AG473" s="120" t="s">
        <v>202</v>
      </c>
      <c r="AH473" s="120" t="s">
        <v>204</v>
      </c>
      <c r="AI473" t="str">
        <f t="shared" si="7"/>
        <v>3000</v>
      </c>
      <c r="AJ473" t="str">
        <f>VLOOKUP(U473,'BU041 3rd Qtr'!$M$8:$N$994,2,FALSE)</f>
        <v>YES ACADEMY</v>
      </c>
      <c r="AK473" t="str">
        <f>VLOOKUP(R473,'chart of accounts'!A:B,2,FALSE)</f>
        <v>STRS - Certificated</v>
      </c>
    </row>
    <row r="474" spans="1:37" x14ac:dyDescent="0.25">
      <c r="A474" s="122">
        <v>2984919</v>
      </c>
      <c r="B474" s="122">
        <v>3509</v>
      </c>
      <c r="C474" s="122">
        <v>2023</v>
      </c>
      <c r="D474" s="120" t="s">
        <v>195</v>
      </c>
      <c r="E474" s="122">
        <v>2023</v>
      </c>
      <c r="F474" s="120" t="s">
        <v>94</v>
      </c>
      <c r="G474" s="122">
        <v>536</v>
      </c>
      <c r="H474" s="122">
        <v>536</v>
      </c>
      <c r="I474" s="122">
        <v>9600327237</v>
      </c>
      <c r="J474" s="122">
        <v>7</v>
      </c>
      <c r="K474" s="121">
        <v>44957</v>
      </c>
      <c r="L474" s="120" t="s">
        <v>196</v>
      </c>
      <c r="M474" s="122">
        <v>15.14</v>
      </c>
      <c r="N474" s="97">
        <v>201988</v>
      </c>
      <c r="O474" s="120" t="s">
        <v>197</v>
      </c>
      <c r="P474" s="120" t="s">
        <v>97</v>
      </c>
      <c r="Q474" s="122">
        <v>310000</v>
      </c>
      <c r="R474" s="122">
        <v>310101</v>
      </c>
      <c r="S474" s="120" t="s">
        <v>96</v>
      </c>
      <c r="T474" s="122">
        <v>1465801</v>
      </c>
      <c r="U474" s="122">
        <v>1465801</v>
      </c>
      <c r="V474" s="120" t="s">
        <v>199</v>
      </c>
      <c r="W474" s="120" t="s">
        <v>200</v>
      </c>
      <c r="X474" s="122">
        <v>310101</v>
      </c>
      <c r="Y474" s="120" t="s">
        <v>201</v>
      </c>
      <c r="Z474" s="120" t="s">
        <v>202</v>
      </c>
      <c r="AA474" s="121">
        <v>44957</v>
      </c>
      <c r="AB474" s="123">
        <v>0.38843749999999999</v>
      </c>
      <c r="AC474" s="120" t="s">
        <v>202</v>
      </c>
      <c r="AD474" s="120" t="s">
        <v>202</v>
      </c>
      <c r="AE474" s="120" t="s">
        <v>202</v>
      </c>
      <c r="AF474" s="120" t="s">
        <v>203</v>
      </c>
      <c r="AG474" s="120" t="s">
        <v>202</v>
      </c>
      <c r="AH474" s="120" t="s">
        <v>204</v>
      </c>
      <c r="AI474" t="str">
        <f t="shared" si="7"/>
        <v>3000</v>
      </c>
      <c r="AJ474" t="str">
        <f>VLOOKUP(U474,'BU041 3rd Qtr'!$M$8:$N$994,2,FALSE)</f>
        <v>YES ACADEMY</v>
      </c>
      <c r="AK474" t="str">
        <f>VLOOKUP(R474,'chart of accounts'!A:B,2,FALSE)</f>
        <v>STRS - Certificated</v>
      </c>
    </row>
    <row r="475" spans="1:37" x14ac:dyDescent="0.25">
      <c r="A475" s="122">
        <v>2984947</v>
      </c>
      <c r="B475" s="122">
        <v>2247</v>
      </c>
      <c r="C475" s="122">
        <v>2023</v>
      </c>
      <c r="D475" s="120" t="s">
        <v>195</v>
      </c>
      <c r="E475" s="122">
        <v>2023</v>
      </c>
      <c r="F475" s="120" t="s">
        <v>94</v>
      </c>
      <c r="G475" s="122">
        <v>265</v>
      </c>
      <c r="H475" s="122">
        <v>265</v>
      </c>
      <c r="I475" s="122">
        <v>9600327326</v>
      </c>
      <c r="J475" s="122">
        <v>7</v>
      </c>
      <c r="K475" s="121">
        <v>44957</v>
      </c>
      <c r="L475" s="120" t="s">
        <v>196</v>
      </c>
      <c r="M475" s="124">
        <v>1532.89</v>
      </c>
      <c r="N475" s="97">
        <v>201988</v>
      </c>
      <c r="O475" s="120" t="s">
        <v>197</v>
      </c>
      <c r="P475" s="120" t="s">
        <v>97</v>
      </c>
      <c r="Q475" s="122">
        <v>310000</v>
      </c>
      <c r="R475" s="122">
        <v>310101</v>
      </c>
      <c r="S475" s="120" t="s">
        <v>96</v>
      </c>
      <c r="T475" s="122">
        <v>1401401</v>
      </c>
      <c r="U475" s="122">
        <v>1401401</v>
      </c>
      <c r="V475" s="120" t="s">
        <v>199</v>
      </c>
      <c r="W475" s="120" t="s">
        <v>200</v>
      </c>
      <c r="X475" s="122">
        <v>310101</v>
      </c>
      <c r="Y475" s="120" t="s">
        <v>201</v>
      </c>
      <c r="Z475" s="120" t="s">
        <v>202</v>
      </c>
      <c r="AA475" s="121">
        <v>44957</v>
      </c>
      <c r="AB475" s="123">
        <v>0.39248842592592598</v>
      </c>
      <c r="AC475" s="120" t="s">
        <v>202</v>
      </c>
      <c r="AD475" s="120" t="s">
        <v>202</v>
      </c>
      <c r="AE475" s="120" t="s">
        <v>202</v>
      </c>
      <c r="AF475" s="120" t="s">
        <v>203</v>
      </c>
      <c r="AG475" s="120" t="s">
        <v>202</v>
      </c>
      <c r="AH475" s="120" t="s">
        <v>204</v>
      </c>
      <c r="AI475" t="str">
        <f t="shared" si="7"/>
        <v>3000</v>
      </c>
      <c r="AJ475" t="str">
        <f>VLOOKUP(U475,'BU041 3rd Qtr'!$M$8:$N$994,2,FALSE)</f>
        <v>FRIES EL</v>
      </c>
      <c r="AK475" t="str">
        <f>VLOOKUP(R475,'chart of accounts'!A:B,2,FALSE)</f>
        <v>STRS - Certificated</v>
      </c>
    </row>
    <row r="476" spans="1:37" x14ac:dyDescent="0.25">
      <c r="A476" s="122">
        <v>2985942</v>
      </c>
      <c r="B476" s="122">
        <v>5075</v>
      </c>
      <c r="C476" s="122">
        <v>2023</v>
      </c>
      <c r="D476" s="120" t="s">
        <v>195</v>
      </c>
      <c r="E476" s="122">
        <v>2023</v>
      </c>
      <c r="F476" s="120" t="s">
        <v>94</v>
      </c>
      <c r="G476" s="122">
        <v>120</v>
      </c>
      <c r="H476" s="122">
        <v>120</v>
      </c>
      <c r="I476" s="122">
        <v>9600327251</v>
      </c>
      <c r="J476" s="122">
        <v>7</v>
      </c>
      <c r="K476" s="121">
        <v>44957</v>
      </c>
      <c r="L476" s="120" t="s">
        <v>196</v>
      </c>
      <c r="M476" s="122">
        <v>14.5</v>
      </c>
      <c r="N476" s="97">
        <v>201988</v>
      </c>
      <c r="O476" s="120" t="s">
        <v>197</v>
      </c>
      <c r="P476" s="120" t="s">
        <v>97</v>
      </c>
      <c r="Q476" s="122">
        <v>310000</v>
      </c>
      <c r="R476" s="122">
        <v>310101</v>
      </c>
      <c r="S476" s="120" t="s">
        <v>96</v>
      </c>
      <c r="T476" s="122">
        <v>1465801</v>
      </c>
      <c r="U476" s="122">
        <v>1465801</v>
      </c>
      <c r="V476" s="120" t="s">
        <v>199</v>
      </c>
      <c r="W476" s="120" t="s">
        <v>200</v>
      </c>
      <c r="X476" s="122">
        <v>310101</v>
      </c>
      <c r="Y476" s="120" t="s">
        <v>201</v>
      </c>
      <c r="Z476" s="120" t="s">
        <v>202</v>
      </c>
      <c r="AA476" s="121">
        <v>44957</v>
      </c>
      <c r="AB476" s="123">
        <v>0.38687500000000002</v>
      </c>
      <c r="AC476" s="120" t="s">
        <v>202</v>
      </c>
      <c r="AD476" s="120" t="s">
        <v>202</v>
      </c>
      <c r="AE476" s="120" t="s">
        <v>202</v>
      </c>
      <c r="AF476" s="120" t="s">
        <v>203</v>
      </c>
      <c r="AG476" s="120" t="s">
        <v>202</v>
      </c>
      <c r="AH476" s="120" t="s">
        <v>204</v>
      </c>
      <c r="AI476" t="str">
        <f t="shared" si="7"/>
        <v>3000</v>
      </c>
      <c r="AJ476" t="str">
        <f>VLOOKUP(U476,'BU041 3rd Qtr'!$M$8:$N$994,2,FALSE)</f>
        <v>YES ACADEMY</v>
      </c>
      <c r="AK476" t="str">
        <f>VLOOKUP(R476,'chart of accounts'!A:B,2,FALSE)</f>
        <v>STRS - Certificated</v>
      </c>
    </row>
    <row r="477" spans="1:37" x14ac:dyDescent="0.25">
      <c r="A477" s="122">
        <v>2992560</v>
      </c>
      <c r="B477" s="122">
        <v>1854</v>
      </c>
      <c r="C477" s="122">
        <v>2023</v>
      </c>
      <c r="D477" s="120" t="s">
        <v>195</v>
      </c>
      <c r="E477" s="122">
        <v>2023</v>
      </c>
      <c r="F477" s="120" t="s">
        <v>94</v>
      </c>
      <c r="G477" s="122">
        <v>863</v>
      </c>
      <c r="H477" s="122">
        <v>863</v>
      </c>
      <c r="I477" s="122">
        <v>9600328146</v>
      </c>
      <c r="J477" s="122">
        <v>8</v>
      </c>
      <c r="K477" s="121">
        <v>44967</v>
      </c>
      <c r="L477" s="120" t="s">
        <v>196</v>
      </c>
      <c r="M477" s="122">
        <v>39.89</v>
      </c>
      <c r="N477" s="97">
        <v>201988</v>
      </c>
      <c r="O477" s="120" t="s">
        <v>197</v>
      </c>
      <c r="P477" s="120" t="s">
        <v>97</v>
      </c>
      <c r="Q477" s="122">
        <v>310000</v>
      </c>
      <c r="R477" s="122">
        <v>310101</v>
      </c>
      <c r="S477" s="120" t="s">
        <v>96</v>
      </c>
      <c r="T477" s="122">
        <v>1465801</v>
      </c>
      <c r="U477" s="122">
        <v>1465801</v>
      </c>
      <c r="V477" s="120" t="s">
        <v>199</v>
      </c>
      <c r="W477" s="120" t="s">
        <v>200</v>
      </c>
      <c r="X477" s="122">
        <v>310101</v>
      </c>
      <c r="Y477" s="120" t="s">
        <v>201</v>
      </c>
      <c r="Z477" s="120" t="s">
        <v>202</v>
      </c>
      <c r="AA477" s="121">
        <v>44964</v>
      </c>
      <c r="AB477" s="123">
        <v>0.37883101851851847</v>
      </c>
      <c r="AC477" s="120" t="s">
        <v>202</v>
      </c>
      <c r="AD477" s="120" t="s">
        <v>202</v>
      </c>
      <c r="AE477" s="120" t="s">
        <v>202</v>
      </c>
      <c r="AF477" s="120" t="s">
        <v>203</v>
      </c>
      <c r="AG477" s="120" t="s">
        <v>202</v>
      </c>
      <c r="AH477" s="120" t="s">
        <v>204</v>
      </c>
      <c r="AI477" t="str">
        <f t="shared" si="7"/>
        <v>3000</v>
      </c>
      <c r="AJ477" t="str">
        <f>VLOOKUP(U477,'BU041 3rd Qtr'!$M$8:$N$994,2,FALSE)</f>
        <v>YES ACADEMY</v>
      </c>
      <c r="AK477" t="str">
        <f>VLOOKUP(R477,'chart of accounts'!A:B,2,FALSE)</f>
        <v>STRS - Certificated</v>
      </c>
    </row>
    <row r="478" spans="1:37" x14ac:dyDescent="0.25">
      <c r="A478" s="122">
        <v>2992614</v>
      </c>
      <c r="B478" s="122">
        <v>3288</v>
      </c>
      <c r="C478" s="122">
        <v>2023</v>
      </c>
      <c r="D478" s="120" t="s">
        <v>195</v>
      </c>
      <c r="E478" s="122">
        <v>2023</v>
      </c>
      <c r="F478" s="120" t="s">
        <v>94</v>
      </c>
      <c r="G478" s="122">
        <v>315</v>
      </c>
      <c r="H478" s="122">
        <v>315</v>
      </c>
      <c r="I478" s="122">
        <v>9600328162</v>
      </c>
      <c r="J478" s="122">
        <v>8</v>
      </c>
      <c r="K478" s="121">
        <v>44967</v>
      </c>
      <c r="L478" s="120" t="s">
        <v>196</v>
      </c>
      <c r="M478" s="122">
        <v>17.62</v>
      </c>
      <c r="N478" s="97">
        <v>201988</v>
      </c>
      <c r="O478" s="120" t="s">
        <v>197</v>
      </c>
      <c r="P478" s="120" t="s">
        <v>97</v>
      </c>
      <c r="Q478" s="122">
        <v>310000</v>
      </c>
      <c r="R478" s="122">
        <v>310101</v>
      </c>
      <c r="S478" s="120" t="s">
        <v>96</v>
      </c>
      <c r="T478" s="122">
        <v>1465801</v>
      </c>
      <c r="U478" s="122">
        <v>1465801</v>
      </c>
      <c r="V478" s="120" t="s">
        <v>199</v>
      </c>
      <c r="W478" s="120" t="s">
        <v>200</v>
      </c>
      <c r="X478" s="122">
        <v>310101</v>
      </c>
      <c r="Y478" s="120" t="s">
        <v>201</v>
      </c>
      <c r="Z478" s="120" t="s">
        <v>202</v>
      </c>
      <c r="AA478" s="121">
        <v>44964</v>
      </c>
      <c r="AB478" s="123">
        <v>0.37771990740740741</v>
      </c>
      <c r="AC478" s="120" t="s">
        <v>202</v>
      </c>
      <c r="AD478" s="120" t="s">
        <v>202</v>
      </c>
      <c r="AE478" s="120" t="s">
        <v>202</v>
      </c>
      <c r="AF478" s="120" t="s">
        <v>203</v>
      </c>
      <c r="AG478" s="120" t="s">
        <v>202</v>
      </c>
      <c r="AH478" s="120" t="s">
        <v>204</v>
      </c>
      <c r="AI478" t="str">
        <f t="shared" si="7"/>
        <v>3000</v>
      </c>
      <c r="AJ478" t="str">
        <f>VLOOKUP(U478,'BU041 3rd Qtr'!$M$8:$N$994,2,FALSE)</f>
        <v>YES ACADEMY</v>
      </c>
      <c r="AK478" t="str">
        <f>VLOOKUP(R478,'chart of accounts'!A:B,2,FALSE)</f>
        <v>STRS - Certificated</v>
      </c>
    </row>
    <row r="479" spans="1:37" x14ac:dyDescent="0.25">
      <c r="A479" s="122">
        <v>2996375</v>
      </c>
      <c r="B479" s="122">
        <v>1686</v>
      </c>
      <c r="C479" s="122">
        <v>2023</v>
      </c>
      <c r="D479" s="120" t="s">
        <v>195</v>
      </c>
      <c r="E479" s="122">
        <v>2023</v>
      </c>
      <c r="F479" s="120" t="s">
        <v>94</v>
      </c>
      <c r="G479" s="122">
        <v>695</v>
      </c>
      <c r="H479" s="122">
        <v>695</v>
      </c>
      <c r="I479" s="122">
        <v>9600329008</v>
      </c>
      <c r="J479" s="122">
        <v>8</v>
      </c>
      <c r="K479" s="121">
        <v>44985</v>
      </c>
      <c r="L479" s="120" t="s">
        <v>196</v>
      </c>
      <c r="M479" s="124">
        <v>1533.98</v>
      </c>
      <c r="N479" s="97">
        <v>201988</v>
      </c>
      <c r="O479" s="120" t="s">
        <v>197</v>
      </c>
      <c r="P479" s="120" t="s">
        <v>97</v>
      </c>
      <c r="Q479" s="122">
        <v>310000</v>
      </c>
      <c r="R479" s="122">
        <v>310101</v>
      </c>
      <c r="S479" s="120" t="s">
        <v>96</v>
      </c>
      <c r="T479" s="122">
        <v>1401401</v>
      </c>
      <c r="U479" s="122">
        <v>1401401</v>
      </c>
      <c r="V479" s="120" t="s">
        <v>199</v>
      </c>
      <c r="W479" s="120" t="s">
        <v>200</v>
      </c>
      <c r="X479" s="122">
        <v>310101</v>
      </c>
      <c r="Y479" s="120" t="s">
        <v>201</v>
      </c>
      <c r="Z479" s="120" t="s">
        <v>202</v>
      </c>
      <c r="AA479" s="121">
        <v>44985</v>
      </c>
      <c r="AB479" s="123">
        <v>0.41539351851851852</v>
      </c>
      <c r="AC479" s="120" t="s">
        <v>202</v>
      </c>
      <c r="AD479" s="120" t="s">
        <v>202</v>
      </c>
      <c r="AE479" s="120" t="s">
        <v>202</v>
      </c>
      <c r="AF479" s="120" t="s">
        <v>203</v>
      </c>
      <c r="AG479" s="120" t="s">
        <v>202</v>
      </c>
      <c r="AH479" s="120" t="s">
        <v>204</v>
      </c>
      <c r="AI479" t="str">
        <f t="shared" si="7"/>
        <v>3000</v>
      </c>
      <c r="AJ479" t="str">
        <f>VLOOKUP(U479,'BU041 3rd Qtr'!$M$8:$N$994,2,FALSE)</f>
        <v>FRIES EL</v>
      </c>
      <c r="AK479" t="str">
        <f>VLOOKUP(R479,'chart of accounts'!A:B,2,FALSE)</f>
        <v>STRS - Certificated</v>
      </c>
    </row>
    <row r="480" spans="1:37" x14ac:dyDescent="0.25">
      <c r="A480" s="122">
        <v>3001019</v>
      </c>
      <c r="B480" s="122">
        <v>1955</v>
      </c>
      <c r="C480" s="122">
        <v>2023</v>
      </c>
      <c r="D480" s="120" t="s">
        <v>195</v>
      </c>
      <c r="E480" s="122">
        <v>2023</v>
      </c>
      <c r="F480" s="120" t="s">
        <v>94</v>
      </c>
      <c r="G480" s="122">
        <v>964</v>
      </c>
      <c r="H480" s="122">
        <v>964</v>
      </c>
      <c r="I480" s="122">
        <v>9600329841</v>
      </c>
      <c r="J480" s="122">
        <v>9</v>
      </c>
      <c r="K480" s="121">
        <v>44995</v>
      </c>
      <c r="L480" s="120" t="s">
        <v>196</v>
      </c>
      <c r="M480" s="122">
        <v>137.78</v>
      </c>
      <c r="N480" s="97">
        <v>201988</v>
      </c>
      <c r="O480" s="120" t="s">
        <v>197</v>
      </c>
      <c r="P480" s="120" t="s">
        <v>97</v>
      </c>
      <c r="Q480" s="122">
        <v>310000</v>
      </c>
      <c r="R480" s="122">
        <v>310101</v>
      </c>
      <c r="S480" s="120" t="s">
        <v>96</v>
      </c>
      <c r="T480" s="122">
        <v>1401401</v>
      </c>
      <c r="U480" s="122">
        <v>1401401</v>
      </c>
      <c r="V480" s="120" t="s">
        <v>199</v>
      </c>
      <c r="W480" s="120" t="s">
        <v>200</v>
      </c>
      <c r="X480" s="122">
        <v>310101</v>
      </c>
      <c r="Y480" s="120" t="s">
        <v>201</v>
      </c>
      <c r="Z480" s="120" t="s">
        <v>202</v>
      </c>
      <c r="AA480" s="121">
        <v>44992</v>
      </c>
      <c r="AB480" s="123">
        <v>0.5271527777777778</v>
      </c>
      <c r="AC480" s="120" t="s">
        <v>202</v>
      </c>
      <c r="AD480" s="120" t="s">
        <v>202</v>
      </c>
      <c r="AE480" s="120" t="s">
        <v>202</v>
      </c>
      <c r="AF480" s="120" t="s">
        <v>203</v>
      </c>
      <c r="AG480" s="120" t="s">
        <v>202</v>
      </c>
      <c r="AH480" s="120" t="s">
        <v>204</v>
      </c>
      <c r="AI480" t="str">
        <f t="shared" si="7"/>
        <v>3000</v>
      </c>
      <c r="AJ480" t="str">
        <f>VLOOKUP(U480,'BU041 3rd Qtr'!$M$8:$N$994,2,FALSE)</f>
        <v>FRIES EL</v>
      </c>
      <c r="AK480" t="str">
        <f>VLOOKUP(R480,'chart of accounts'!A:B,2,FALSE)</f>
        <v>STRS - Certificated</v>
      </c>
    </row>
    <row r="481" spans="1:37" x14ac:dyDescent="0.25">
      <c r="A481" s="122">
        <v>3001020</v>
      </c>
      <c r="B481" s="122">
        <v>144</v>
      </c>
      <c r="C481" s="122">
        <v>2023</v>
      </c>
      <c r="D481" s="120" t="s">
        <v>195</v>
      </c>
      <c r="E481" s="122">
        <v>2023</v>
      </c>
      <c r="F481" s="120" t="s">
        <v>94</v>
      </c>
      <c r="G481" s="122">
        <v>144</v>
      </c>
      <c r="H481" s="122">
        <v>144</v>
      </c>
      <c r="I481" s="122">
        <v>9600329795</v>
      </c>
      <c r="J481" s="122">
        <v>9</v>
      </c>
      <c r="K481" s="121">
        <v>44995</v>
      </c>
      <c r="L481" s="120" t="s">
        <v>196</v>
      </c>
      <c r="M481" s="122">
        <v>142.29</v>
      </c>
      <c r="N481" s="97">
        <v>201988</v>
      </c>
      <c r="O481" s="120" t="s">
        <v>197</v>
      </c>
      <c r="P481" s="120" t="s">
        <v>97</v>
      </c>
      <c r="Q481" s="122">
        <v>310000</v>
      </c>
      <c r="R481" s="122">
        <v>310101</v>
      </c>
      <c r="S481" s="120" t="s">
        <v>96</v>
      </c>
      <c r="T481" s="122">
        <v>1401401</v>
      </c>
      <c r="U481" s="122">
        <v>1401401</v>
      </c>
      <c r="V481" s="120" t="s">
        <v>199</v>
      </c>
      <c r="W481" s="120" t="s">
        <v>200</v>
      </c>
      <c r="X481" s="122">
        <v>310101</v>
      </c>
      <c r="Y481" s="120" t="s">
        <v>201</v>
      </c>
      <c r="Z481" s="120" t="s">
        <v>202</v>
      </c>
      <c r="AA481" s="121">
        <v>44992</v>
      </c>
      <c r="AB481" s="123">
        <v>0.52268518518518514</v>
      </c>
      <c r="AC481" s="120" t="s">
        <v>202</v>
      </c>
      <c r="AD481" s="120" t="s">
        <v>202</v>
      </c>
      <c r="AE481" s="120" t="s">
        <v>202</v>
      </c>
      <c r="AF481" s="120" t="s">
        <v>203</v>
      </c>
      <c r="AG481" s="120" t="s">
        <v>202</v>
      </c>
      <c r="AH481" s="120" t="s">
        <v>204</v>
      </c>
      <c r="AI481" t="str">
        <f t="shared" si="7"/>
        <v>3000</v>
      </c>
      <c r="AJ481" t="str">
        <f>VLOOKUP(U481,'BU041 3rd Qtr'!$M$8:$N$994,2,FALSE)</f>
        <v>FRIES EL</v>
      </c>
      <c r="AK481" t="str">
        <f>VLOOKUP(R481,'chart of accounts'!A:B,2,FALSE)</f>
        <v>STRS - Certificated</v>
      </c>
    </row>
    <row r="482" spans="1:37" x14ac:dyDescent="0.25">
      <c r="A482" s="122">
        <v>3001068</v>
      </c>
      <c r="B482" s="122">
        <v>484</v>
      </c>
      <c r="C482" s="122">
        <v>2023</v>
      </c>
      <c r="D482" s="120" t="s">
        <v>195</v>
      </c>
      <c r="E482" s="122">
        <v>2023</v>
      </c>
      <c r="F482" s="120" t="s">
        <v>94</v>
      </c>
      <c r="G482" s="122">
        <v>484</v>
      </c>
      <c r="H482" s="122">
        <v>484</v>
      </c>
      <c r="I482" s="122">
        <v>9600329896</v>
      </c>
      <c r="J482" s="122">
        <v>9</v>
      </c>
      <c r="K482" s="121">
        <v>44995</v>
      </c>
      <c r="L482" s="120" t="s">
        <v>196</v>
      </c>
      <c r="M482" s="122">
        <v>98.4</v>
      </c>
      <c r="N482" s="97">
        <v>201988</v>
      </c>
      <c r="O482" s="120" t="s">
        <v>197</v>
      </c>
      <c r="P482" s="120" t="s">
        <v>97</v>
      </c>
      <c r="Q482" s="122">
        <v>310000</v>
      </c>
      <c r="R482" s="122">
        <v>310101</v>
      </c>
      <c r="S482" s="120" t="s">
        <v>96</v>
      </c>
      <c r="T482" s="122">
        <v>1401401</v>
      </c>
      <c r="U482" s="122">
        <v>1401401</v>
      </c>
      <c r="V482" s="120" t="s">
        <v>199</v>
      </c>
      <c r="W482" s="120" t="s">
        <v>200</v>
      </c>
      <c r="X482" s="122">
        <v>310101</v>
      </c>
      <c r="Y482" s="120" t="s">
        <v>201</v>
      </c>
      <c r="Z482" s="120" t="s">
        <v>202</v>
      </c>
      <c r="AA482" s="121">
        <v>44992</v>
      </c>
      <c r="AB482" s="123">
        <v>0.53788194444444437</v>
      </c>
      <c r="AC482" s="120" t="s">
        <v>202</v>
      </c>
      <c r="AD482" s="120" t="s">
        <v>202</v>
      </c>
      <c r="AE482" s="120" t="s">
        <v>202</v>
      </c>
      <c r="AF482" s="120" t="s">
        <v>203</v>
      </c>
      <c r="AG482" s="120" t="s">
        <v>202</v>
      </c>
      <c r="AH482" s="120" t="s">
        <v>204</v>
      </c>
      <c r="AI482" t="str">
        <f t="shared" si="7"/>
        <v>3000</v>
      </c>
      <c r="AJ482" t="str">
        <f>VLOOKUP(U482,'BU041 3rd Qtr'!$M$8:$N$994,2,FALSE)</f>
        <v>FRIES EL</v>
      </c>
      <c r="AK482" t="str">
        <f>VLOOKUP(R482,'chart of accounts'!A:B,2,FALSE)</f>
        <v>STRS - Certificated</v>
      </c>
    </row>
    <row r="483" spans="1:37" x14ac:dyDescent="0.25">
      <c r="A483" s="122">
        <v>3001093</v>
      </c>
      <c r="B483" s="122">
        <v>542</v>
      </c>
      <c r="C483" s="122">
        <v>2023</v>
      </c>
      <c r="D483" s="120" t="s">
        <v>195</v>
      </c>
      <c r="E483" s="122">
        <v>2023</v>
      </c>
      <c r="F483" s="120" t="s">
        <v>94</v>
      </c>
      <c r="G483" s="122">
        <v>542</v>
      </c>
      <c r="H483" s="122">
        <v>542</v>
      </c>
      <c r="I483" s="122">
        <v>9600329817</v>
      </c>
      <c r="J483" s="122">
        <v>9</v>
      </c>
      <c r="K483" s="121">
        <v>44995</v>
      </c>
      <c r="L483" s="120" t="s">
        <v>196</v>
      </c>
      <c r="M483" s="122">
        <v>275.23</v>
      </c>
      <c r="N483" s="97">
        <v>201988</v>
      </c>
      <c r="O483" s="120" t="s">
        <v>197</v>
      </c>
      <c r="P483" s="120" t="s">
        <v>97</v>
      </c>
      <c r="Q483" s="122">
        <v>310000</v>
      </c>
      <c r="R483" s="122">
        <v>310101</v>
      </c>
      <c r="S483" s="120" t="s">
        <v>96</v>
      </c>
      <c r="T483" s="122">
        <v>1401401</v>
      </c>
      <c r="U483" s="122">
        <v>1401401</v>
      </c>
      <c r="V483" s="120" t="s">
        <v>199</v>
      </c>
      <c r="W483" s="120" t="s">
        <v>200</v>
      </c>
      <c r="X483" s="122">
        <v>310101</v>
      </c>
      <c r="Y483" s="120" t="s">
        <v>201</v>
      </c>
      <c r="Z483" s="120" t="s">
        <v>202</v>
      </c>
      <c r="AA483" s="121">
        <v>44992</v>
      </c>
      <c r="AB483" s="123">
        <v>0.52366898148148155</v>
      </c>
      <c r="AC483" s="120" t="s">
        <v>202</v>
      </c>
      <c r="AD483" s="120" t="s">
        <v>202</v>
      </c>
      <c r="AE483" s="120" t="s">
        <v>202</v>
      </c>
      <c r="AF483" s="120" t="s">
        <v>203</v>
      </c>
      <c r="AG483" s="120" t="s">
        <v>202</v>
      </c>
      <c r="AH483" s="120" t="s">
        <v>204</v>
      </c>
      <c r="AI483" t="str">
        <f t="shared" si="7"/>
        <v>3000</v>
      </c>
      <c r="AJ483" t="str">
        <f>VLOOKUP(U483,'BU041 3rd Qtr'!$M$8:$N$994,2,FALSE)</f>
        <v>FRIES EL</v>
      </c>
      <c r="AK483" t="str">
        <f>VLOOKUP(R483,'chart of accounts'!A:B,2,FALSE)</f>
        <v>STRS - Certificated</v>
      </c>
    </row>
    <row r="484" spans="1:37" x14ac:dyDescent="0.25">
      <c r="A484" s="122">
        <v>3001112</v>
      </c>
      <c r="B484" s="122">
        <v>1763</v>
      </c>
      <c r="C484" s="122">
        <v>2023</v>
      </c>
      <c r="D484" s="120" t="s">
        <v>195</v>
      </c>
      <c r="E484" s="122">
        <v>2023</v>
      </c>
      <c r="F484" s="120" t="s">
        <v>94</v>
      </c>
      <c r="G484" s="122">
        <v>772</v>
      </c>
      <c r="H484" s="122">
        <v>772</v>
      </c>
      <c r="I484" s="122">
        <v>9600329770</v>
      </c>
      <c r="J484" s="122">
        <v>9</v>
      </c>
      <c r="K484" s="121">
        <v>44995</v>
      </c>
      <c r="L484" s="120" t="s">
        <v>196</v>
      </c>
      <c r="M484" s="122">
        <v>29.01</v>
      </c>
      <c r="N484" s="97">
        <v>201988</v>
      </c>
      <c r="O484" s="120" t="s">
        <v>197</v>
      </c>
      <c r="P484" s="120" t="s">
        <v>97</v>
      </c>
      <c r="Q484" s="122">
        <v>310000</v>
      </c>
      <c r="R484" s="122">
        <v>310101</v>
      </c>
      <c r="S484" s="120" t="s">
        <v>96</v>
      </c>
      <c r="T484" s="122">
        <v>1465801</v>
      </c>
      <c r="U484" s="122">
        <v>1465801</v>
      </c>
      <c r="V484" s="120" t="s">
        <v>199</v>
      </c>
      <c r="W484" s="120" t="s">
        <v>200</v>
      </c>
      <c r="X484" s="122">
        <v>310101</v>
      </c>
      <c r="Y484" s="120" t="s">
        <v>201</v>
      </c>
      <c r="Z484" s="120" t="s">
        <v>202</v>
      </c>
      <c r="AA484" s="121">
        <v>44992</v>
      </c>
      <c r="AB484" s="123">
        <v>0.52348379629629627</v>
      </c>
      <c r="AC484" s="120" t="s">
        <v>202</v>
      </c>
      <c r="AD484" s="120" t="s">
        <v>202</v>
      </c>
      <c r="AE484" s="120" t="s">
        <v>202</v>
      </c>
      <c r="AF484" s="120" t="s">
        <v>203</v>
      </c>
      <c r="AG484" s="120" t="s">
        <v>202</v>
      </c>
      <c r="AH484" s="120" t="s">
        <v>204</v>
      </c>
      <c r="AI484" t="str">
        <f t="shared" si="7"/>
        <v>3000</v>
      </c>
      <c r="AJ484" t="str">
        <f>VLOOKUP(U484,'BU041 3rd Qtr'!$M$8:$N$994,2,FALSE)</f>
        <v>YES ACADEMY</v>
      </c>
      <c r="AK484" t="str">
        <f>VLOOKUP(R484,'chart of accounts'!A:B,2,FALSE)</f>
        <v>STRS - Certificated</v>
      </c>
    </row>
    <row r="485" spans="1:37" x14ac:dyDescent="0.25">
      <c r="A485" s="122">
        <v>3004458</v>
      </c>
      <c r="B485" s="122">
        <v>5039</v>
      </c>
      <c r="C485" s="122">
        <v>2023</v>
      </c>
      <c r="D485" s="120" t="s">
        <v>195</v>
      </c>
      <c r="E485" s="122">
        <v>2023</v>
      </c>
      <c r="F485" s="120" t="s">
        <v>94</v>
      </c>
      <c r="G485" s="122">
        <v>84</v>
      </c>
      <c r="H485" s="122">
        <v>84</v>
      </c>
      <c r="I485" s="122">
        <v>9600330559</v>
      </c>
      <c r="J485" s="122">
        <v>9</v>
      </c>
      <c r="K485" s="121">
        <v>45016</v>
      </c>
      <c r="L485" s="120" t="s">
        <v>196</v>
      </c>
      <c r="M485" s="122">
        <v>14.5</v>
      </c>
      <c r="N485" s="97">
        <v>201988</v>
      </c>
      <c r="O485" s="120" t="s">
        <v>197</v>
      </c>
      <c r="P485" s="120" t="s">
        <v>97</v>
      </c>
      <c r="Q485" s="122">
        <v>310000</v>
      </c>
      <c r="R485" s="122">
        <v>310101</v>
      </c>
      <c r="S485" s="120" t="s">
        <v>96</v>
      </c>
      <c r="T485" s="122">
        <v>1465801</v>
      </c>
      <c r="U485" s="122">
        <v>1465801</v>
      </c>
      <c r="V485" s="120" t="s">
        <v>199</v>
      </c>
      <c r="W485" s="120" t="s">
        <v>200</v>
      </c>
      <c r="X485" s="122">
        <v>310101</v>
      </c>
      <c r="Y485" s="120" t="s">
        <v>201</v>
      </c>
      <c r="Z485" s="120" t="s">
        <v>202</v>
      </c>
      <c r="AA485" s="121">
        <v>45019</v>
      </c>
      <c r="AB485" s="123">
        <v>0.39903935185185185</v>
      </c>
      <c r="AC485" s="120" t="s">
        <v>202</v>
      </c>
      <c r="AD485" s="120" t="s">
        <v>202</v>
      </c>
      <c r="AE485" s="120" t="s">
        <v>202</v>
      </c>
      <c r="AF485" s="120" t="s">
        <v>203</v>
      </c>
      <c r="AG485" s="120" t="s">
        <v>202</v>
      </c>
      <c r="AH485" s="120" t="s">
        <v>204</v>
      </c>
      <c r="AI485" t="str">
        <f t="shared" si="7"/>
        <v>3000</v>
      </c>
      <c r="AJ485" t="str">
        <f>VLOOKUP(U485,'BU041 3rd Qtr'!$M$8:$N$994,2,FALSE)</f>
        <v>YES ACADEMY</v>
      </c>
      <c r="AK485" t="str">
        <f>VLOOKUP(R485,'chart of accounts'!A:B,2,FALSE)</f>
        <v>STRS - Certificated</v>
      </c>
    </row>
    <row r="486" spans="1:37" x14ac:dyDescent="0.25">
      <c r="A486" s="122">
        <v>3005453</v>
      </c>
      <c r="B486" s="122">
        <v>1970</v>
      </c>
      <c r="C486" s="122">
        <v>2023</v>
      </c>
      <c r="D486" s="120" t="s">
        <v>195</v>
      </c>
      <c r="E486" s="122">
        <v>2023</v>
      </c>
      <c r="F486" s="120" t="s">
        <v>94</v>
      </c>
      <c r="G486" s="122">
        <v>979</v>
      </c>
      <c r="H486" s="122">
        <v>979</v>
      </c>
      <c r="I486" s="122">
        <v>9600330704</v>
      </c>
      <c r="J486" s="122">
        <v>9</v>
      </c>
      <c r="K486" s="121">
        <v>45016</v>
      </c>
      <c r="L486" s="120" t="s">
        <v>196</v>
      </c>
      <c r="M486" s="124">
        <v>1535.07</v>
      </c>
      <c r="N486" s="97">
        <v>201988</v>
      </c>
      <c r="O486" s="120" t="s">
        <v>197</v>
      </c>
      <c r="P486" s="120" t="s">
        <v>97</v>
      </c>
      <c r="Q486" s="122">
        <v>310000</v>
      </c>
      <c r="R486" s="122">
        <v>310101</v>
      </c>
      <c r="S486" s="120" t="s">
        <v>96</v>
      </c>
      <c r="T486" s="122">
        <v>1401401</v>
      </c>
      <c r="U486" s="122">
        <v>1401401</v>
      </c>
      <c r="V486" s="120" t="s">
        <v>199</v>
      </c>
      <c r="W486" s="120" t="s">
        <v>200</v>
      </c>
      <c r="X486" s="122">
        <v>310101</v>
      </c>
      <c r="Y486" s="120" t="s">
        <v>201</v>
      </c>
      <c r="Z486" s="120" t="s">
        <v>202</v>
      </c>
      <c r="AA486" s="121">
        <v>45019</v>
      </c>
      <c r="AB486" s="123">
        <v>0.41064814814814815</v>
      </c>
      <c r="AC486" s="120" t="s">
        <v>202</v>
      </c>
      <c r="AD486" s="120" t="s">
        <v>202</v>
      </c>
      <c r="AE486" s="120" t="s">
        <v>202</v>
      </c>
      <c r="AF486" s="120" t="s">
        <v>203</v>
      </c>
      <c r="AG486" s="120" t="s">
        <v>202</v>
      </c>
      <c r="AH486" s="120" t="s">
        <v>204</v>
      </c>
      <c r="AI486" t="str">
        <f t="shared" si="7"/>
        <v>3000</v>
      </c>
      <c r="AJ486" t="str">
        <f>VLOOKUP(U486,'BU041 3rd Qtr'!$M$8:$N$994,2,FALSE)</f>
        <v>FRIES EL</v>
      </c>
      <c r="AK486" t="str">
        <f>VLOOKUP(R486,'chart of accounts'!A:B,2,FALSE)</f>
        <v>STRS - Certificated</v>
      </c>
    </row>
    <row r="487" spans="1:37" x14ac:dyDescent="0.25">
      <c r="A487" s="122">
        <v>2981949</v>
      </c>
      <c r="B487" s="122">
        <v>502</v>
      </c>
      <c r="C487" s="122">
        <v>2023</v>
      </c>
      <c r="D487" s="120" t="s">
        <v>195</v>
      </c>
      <c r="E487" s="122">
        <v>2023</v>
      </c>
      <c r="F487" s="120" t="s">
        <v>94</v>
      </c>
      <c r="G487" s="122">
        <v>502</v>
      </c>
      <c r="H487" s="122">
        <v>502</v>
      </c>
      <c r="I487" s="122">
        <v>9600326673</v>
      </c>
      <c r="J487" s="122">
        <v>7</v>
      </c>
      <c r="K487" s="121">
        <v>44957</v>
      </c>
      <c r="L487" s="120" t="s">
        <v>196</v>
      </c>
      <c r="M487" s="122">
        <v>169.28</v>
      </c>
      <c r="N487" s="97">
        <v>201988</v>
      </c>
      <c r="O487" s="120" t="s">
        <v>197</v>
      </c>
      <c r="P487" s="120" t="s">
        <v>97</v>
      </c>
      <c r="Q487" s="122">
        <v>320000</v>
      </c>
      <c r="R487" s="122">
        <v>320201</v>
      </c>
      <c r="S487" s="120" t="s">
        <v>96</v>
      </c>
      <c r="T487" s="122">
        <v>1764401</v>
      </c>
      <c r="U487" s="122">
        <v>1764401</v>
      </c>
      <c r="V487" s="120" t="s">
        <v>199</v>
      </c>
      <c r="W487" s="120" t="s">
        <v>200</v>
      </c>
      <c r="X487" s="122">
        <v>320201</v>
      </c>
      <c r="Y487" s="120" t="s">
        <v>201</v>
      </c>
      <c r="Z487" s="120" t="s">
        <v>202</v>
      </c>
      <c r="AA487" s="121">
        <v>44945</v>
      </c>
      <c r="AB487" s="123">
        <v>0.3705092592592592</v>
      </c>
      <c r="AC487" s="120" t="s">
        <v>202</v>
      </c>
      <c r="AD487" s="120" t="s">
        <v>202</v>
      </c>
      <c r="AE487" s="120" t="s">
        <v>202</v>
      </c>
      <c r="AF487" s="120" t="s">
        <v>203</v>
      </c>
      <c r="AG487" s="120" t="s">
        <v>202</v>
      </c>
      <c r="AH487" s="120" t="s">
        <v>204</v>
      </c>
      <c r="AI487" t="str">
        <f t="shared" si="7"/>
        <v>3000</v>
      </c>
      <c r="AJ487" t="str">
        <f>VLOOKUP(U487,'BU041 3rd Qtr'!$M$8:$N$994,2,FALSE)</f>
        <v>WEST ATHENS EL</v>
      </c>
      <c r="AK487" t="str">
        <f>VLOOKUP(R487,'chart of accounts'!A:B,2,FALSE)</f>
        <v>PERS - Classified</v>
      </c>
    </row>
    <row r="488" spans="1:37" x14ac:dyDescent="0.25">
      <c r="A488" s="122">
        <v>2982019</v>
      </c>
      <c r="B488" s="122">
        <v>21061</v>
      </c>
      <c r="C488" s="122">
        <v>2023</v>
      </c>
      <c r="D488" s="120" t="s">
        <v>195</v>
      </c>
      <c r="E488" s="122">
        <v>2023</v>
      </c>
      <c r="F488" s="120" t="s">
        <v>94</v>
      </c>
      <c r="G488" s="122">
        <v>250</v>
      </c>
      <c r="H488" s="122">
        <v>250</v>
      </c>
      <c r="I488" s="122">
        <v>9600327105</v>
      </c>
      <c r="J488" s="122">
        <v>7</v>
      </c>
      <c r="K488" s="121">
        <v>44957</v>
      </c>
      <c r="L488" s="120" t="s">
        <v>196</v>
      </c>
      <c r="M488" s="122">
        <v>314.62</v>
      </c>
      <c r="N488" s="97">
        <v>201988</v>
      </c>
      <c r="O488" s="120" t="s">
        <v>197</v>
      </c>
      <c r="P488" s="120" t="s">
        <v>97</v>
      </c>
      <c r="Q488" s="122">
        <v>320000</v>
      </c>
      <c r="R488" s="122">
        <v>320201</v>
      </c>
      <c r="S488" s="120" t="s">
        <v>96</v>
      </c>
      <c r="T488" s="122">
        <v>1764401</v>
      </c>
      <c r="U488" s="122">
        <v>1764401</v>
      </c>
      <c r="V488" s="120" t="s">
        <v>199</v>
      </c>
      <c r="W488" s="120" t="s">
        <v>200</v>
      </c>
      <c r="X488" s="122">
        <v>320201</v>
      </c>
      <c r="Y488" s="120" t="s">
        <v>201</v>
      </c>
      <c r="Z488" s="120" t="s">
        <v>202</v>
      </c>
      <c r="AA488" s="121">
        <v>44945</v>
      </c>
      <c r="AB488" s="123">
        <v>0.39658564814814817</v>
      </c>
      <c r="AC488" s="120" t="s">
        <v>202</v>
      </c>
      <c r="AD488" s="120" t="s">
        <v>202</v>
      </c>
      <c r="AE488" s="120" t="s">
        <v>202</v>
      </c>
      <c r="AF488" s="120" t="s">
        <v>203</v>
      </c>
      <c r="AG488" s="120" t="s">
        <v>202</v>
      </c>
      <c r="AH488" s="120" t="s">
        <v>204</v>
      </c>
      <c r="AI488" t="str">
        <f t="shared" si="7"/>
        <v>3000</v>
      </c>
      <c r="AJ488" t="str">
        <f>VLOOKUP(U488,'BU041 3rd Qtr'!$M$8:$N$994,2,FALSE)</f>
        <v>WEST ATHENS EL</v>
      </c>
      <c r="AK488" t="str">
        <f>VLOOKUP(R488,'chart of accounts'!A:B,2,FALSE)</f>
        <v>PERS - Classified</v>
      </c>
    </row>
    <row r="489" spans="1:37" x14ac:dyDescent="0.25">
      <c r="A489" s="122">
        <v>2985119</v>
      </c>
      <c r="B489" s="122">
        <v>1661</v>
      </c>
      <c r="C489" s="122">
        <v>2023</v>
      </c>
      <c r="D489" s="120" t="s">
        <v>195</v>
      </c>
      <c r="E489" s="122">
        <v>2023</v>
      </c>
      <c r="F489" s="120" t="s">
        <v>94</v>
      </c>
      <c r="G489" s="122">
        <v>670</v>
      </c>
      <c r="H489" s="122">
        <v>670</v>
      </c>
      <c r="I489" s="122">
        <v>9600327655</v>
      </c>
      <c r="J489" s="122">
        <v>7</v>
      </c>
      <c r="K489" s="121">
        <v>44957</v>
      </c>
      <c r="L489" s="120" t="s">
        <v>196</v>
      </c>
      <c r="M489" s="122">
        <v>338.56</v>
      </c>
      <c r="N489" s="97">
        <v>201988</v>
      </c>
      <c r="O489" s="120" t="s">
        <v>197</v>
      </c>
      <c r="P489" s="120" t="s">
        <v>97</v>
      </c>
      <c r="Q489" s="122">
        <v>320000</v>
      </c>
      <c r="R489" s="122">
        <v>320201</v>
      </c>
      <c r="S489" s="120" t="s">
        <v>96</v>
      </c>
      <c r="T489" s="122">
        <v>1764401</v>
      </c>
      <c r="U489" s="122">
        <v>1764401</v>
      </c>
      <c r="V489" s="120" t="s">
        <v>199</v>
      </c>
      <c r="W489" s="120" t="s">
        <v>200</v>
      </c>
      <c r="X489" s="122">
        <v>320201</v>
      </c>
      <c r="Y489" s="120" t="s">
        <v>201</v>
      </c>
      <c r="Z489" s="120" t="s">
        <v>202</v>
      </c>
      <c r="AA489" s="121">
        <v>44963</v>
      </c>
      <c r="AB489" s="123">
        <v>0.39677083333333335</v>
      </c>
      <c r="AC489" s="120" t="s">
        <v>202</v>
      </c>
      <c r="AD489" s="120" t="s">
        <v>202</v>
      </c>
      <c r="AE489" s="120" t="s">
        <v>202</v>
      </c>
      <c r="AF489" s="120" t="s">
        <v>203</v>
      </c>
      <c r="AG489" s="120" t="s">
        <v>202</v>
      </c>
      <c r="AH489" s="120" t="s">
        <v>204</v>
      </c>
      <c r="AI489" t="str">
        <f t="shared" si="7"/>
        <v>3000</v>
      </c>
      <c r="AJ489" t="str">
        <f>VLOOKUP(U489,'BU041 3rd Qtr'!$M$8:$N$994,2,FALSE)</f>
        <v>WEST ATHENS EL</v>
      </c>
      <c r="AK489" t="str">
        <f>VLOOKUP(R489,'chart of accounts'!A:B,2,FALSE)</f>
        <v>PERS - Classified</v>
      </c>
    </row>
    <row r="490" spans="1:37" x14ac:dyDescent="0.25">
      <c r="A490" s="122">
        <v>2985949</v>
      </c>
      <c r="B490" s="122">
        <v>6706</v>
      </c>
      <c r="C490" s="122">
        <v>2023</v>
      </c>
      <c r="D490" s="120" t="s">
        <v>195</v>
      </c>
      <c r="E490" s="122">
        <v>2023</v>
      </c>
      <c r="F490" s="120" t="s">
        <v>94</v>
      </c>
      <c r="G490" s="122">
        <v>760</v>
      </c>
      <c r="H490" s="122">
        <v>760</v>
      </c>
      <c r="I490" s="122">
        <v>9600328010</v>
      </c>
      <c r="J490" s="122">
        <v>7</v>
      </c>
      <c r="K490" s="121">
        <v>44957</v>
      </c>
      <c r="L490" s="120" t="s">
        <v>196</v>
      </c>
      <c r="M490" s="122">
        <v>314.62</v>
      </c>
      <c r="N490" s="97">
        <v>201988</v>
      </c>
      <c r="O490" s="120" t="s">
        <v>197</v>
      </c>
      <c r="P490" s="120" t="s">
        <v>97</v>
      </c>
      <c r="Q490" s="122">
        <v>320000</v>
      </c>
      <c r="R490" s="122">
        <v>320201</v>
      </c>
      <c r="S490" s="120" t="s">
        <v>96</v>
      </c>
      <c r="T490" s="122">
        <v>1764401</v>
      </c>
      <c r="U490" s="122">
        <v>1764401</v>
      </c>
      <c r="V490" s="120" t="s">
        <v>199</v>
      </c>
      <c r="W490" s="120" t="s">
        <v>200</v>
      </c>
      <c r="X490" s="122">
        <v>320201</v>
      </c>
      <c r="Y490" s="120" t="s">
        <v>201</v>
      </c>
      <c r="Z490" s="120" t="s">
        <v>202</v>
      </c>
      <c r="AA490" s="121">
        <v>44963</v>
      </c>
      <c r="AB490" s="123">
        <v>0.417025462962963</v>
      </c>
      <c r="AC490" s="120" t="s">
        <v>202</v>
      </c>
      <c r="AD490" s="120" t="s">
        <v>202</v>
      </c>
      <c r="AE490" s="120" t="s">
        <v>202</v>
      </c>
      <c r="AF490" s="120" t="s">
        <v>203</v>
      </c>
      <c r="AG490" s="120" t="s">
        <v>202</v>
      </c>
      <c r="AH490" s="120" t="s">
        <v>204</v>
      </c>
      <c r="AI490" t="str">
        <f t="shared" si="7"/>
        <v>3000</v>
      </c>
      <c r="AJ490" t="str">
        <f>VLOOKUP(U490,'BU041 3rd Qtr'!$M$8:$N$994,2,FALSE)</f>
        <v>WEST ATHENS EL</v>
      </c>
      <c r="AK490" t="str">
        <f>VLOOKUP(R490,'chart of accounts'!A:B,2,FALSE)</f>
        <v>PERS - Classified</v>
      </c>
    </row>
    <row r="491" spans="1:37" x14ac:dyDescent="0.25">
      <c r="A491" s="122">
        <v>2986747</v>
      </c>
      <c r="B491" s="122">
        <v>2819</v>
      </c>
      <c r="C491" s="122">
        <v>2023</v>
      </c>
      <c r="D491" s="120" t="s">
        <v>195</v>
      </c>
      <c r="E491" s="122">
        <v>2023</v>
      </c>
      <c r="F491" s="120" t="s">
        <v>94</v>
      </c>
      <c r="G491" s="122">
        <v>837</v>
      </c>
      <c r="H491" s="122">
        <v>837</v>
      </c>
      <c r="I491" s="122">
        <v>9600328028</v>
      </c>
      <c r="J491" s="122">
        <v>7</v>
      </c>
      <c r="K491" s="121">
        <v>44957</v>
      </c>
      <c r="L491" s="120" t="s">
        <v>196</v>
      </c>
      <c r="M491" s="122">
        <v>314.62</v>
      </c>
      <c r="N491" s="97">
        <v>201988</v>
      </c>
      <c r="O491" s="120" t="s">
        <v>197</v>
      </c>
      <c r="P491" s="120" t="s">
        <v>97</v>
      </c>
      <c r="Q491" s="122">
        <v>320000</v>
      </c>
      <c r="R491" s="122">
        <v>320201</v>
      </c>
      <c r="S491" s="120" t="s">
        <v>96</v>
      </c>
      <c r="T491" s="122">
        <v>1764401</v>
      </c>
      <c r="U491" s="122">
        <v>1764401</v>
      </c>
      <c r="V491" s="120" t="s">
        <v>199</v>
      </c>
      <c r="W491" s="120" t="s">
        <v>200</v>
      </c>
      <c r="X491" s="122">
        <v>320201</v>
      </c>
      <c r="Y491" s="120" t="s">
        <v>201</v>
      </c>
      <c r="Z491" s="120" t="s">
        <v>202</v>
      </c>
      <c r="AA491" s="121">
        <v>44963</v>
      </c>
      <c r="AB491" s="123">
        <v>0.42008101851851848</v>
      </c>
      <c r="AC491" s="120" t="s">
        <v>202</v>
      </c>
      <c r="AD491" s="120" t="s">
        <v>202</v>
      </c>
      <c r="AE491" s="120" t="s">
        <v>202</v>
      </c>
      <c r="AF491" s="120" t="s">
        <v>203</v>
      </c>
      <c r="AG491" s="120" t="s">
        <v>202</v>
      </c>
      <c r="AH491" s="120" t="s">
        <v>204</v>
      </c>
      <c r="AI491" t="str">
        <f t="shared" si="7"/>
        <v>3000</v>
      </c>
      <c r="AJ491" t="str">
        <f>VLOOKUP(U491,'BU041 3rd Qtr'!$M$8:$N$994,2,FALSE)</f>
        <v>WEST ATHENS EL</v>
      </c>
      <c r="AK491" t="str">
        <f>VLOOKUP(R491,'chart of accounts'!A:B,2,FALSE)</f>
        <v>PERS - Classified</v>
      </c>
    </row>
    <row r="492" spans="1:37" x14ac:dyDescent="0.25">
      <c r="A492" s="122">
        <v>2992725</v>
      </c>
      <c r="B492" s="122">
        <v>2449</v>
      </c>
      <c r="C492" s="122">
        <v>2023</v>
      </c>
      <c r="D492" s="120" t="s">
        <v>195</v>
      </c>
      <c r="E492" s="122">
        <v>2023</v>
      </c>
      <c r="F492" s="120" t="s">
        <v>94</v>
      </c>
      <c r="G492" s="122">
        <v>467</v>
      </c>
      <c r="H492" s="122">
        <v>467</v>
      </c>
      <c r="I492" s="122">
        <v>9600328336</v>
      </c>
      <c r="J492" s="122">
        <v>8</v>
      </c>
      <c r="K492" s="121">
        <v>44985</v>
      </c>
      <c r="L492" s="120" t="s">
        <v>196</v>
      </c>
      <c r="M492" s="122">
        <v>310.33999999999997</v>
      </c>
      <c r="N492" s="97">
        <v>201988</v>
      </c>
      <c r="O492" s="120" t="s">
        <v>197</v>
      </c>
      <c r="P492" s="120" t="s">
        <v>97</v>
      </c>
      <c r="Q492" s="122">
        <v>320000</v>
      </c>
      <c r="R492" s="122">
        <v>320201</v>
      </c>
      <c r="S492" s="120" t="s">
        <v>96</v>
      </c>
      <c r="T492" s="122">
        <v>1764401</v>
      </c>
      <c r="U492" s="122">
        <v>1764401</v>
      </c>
      <c r="V492" s="120" t="s">
        <v>199</v>
      </c>
      <c r="W492" s="120" t="s">
        <v>200</v>
      </c>
      <c r="X492" s="122">
        <v>320201</v>
      </c>
      <c r="Y492" s="120" t="s">
        <v>201</v>
      </c>
      <c r="Z492" s="120" t="s">
        <v>202</v>
      </c>
      <c r="AA492" s="121">
        <v>44978</v>
      </c>
      <c r="AB492" s="123">
        <v>0.37060185185185185</v>
      </c>
      <c r="AC492" s="120" t="s">
        <v>202</v>
      </c>
      <c r="AD492" s="120" t="s">
        <v>202</v>
      </c>
      <c r="AE492" s="120" t="s">
        <v>202</v>
      </c>
      <c r="AF492" s="120" t="s">
        <v>203</v>
      </c>
      <c r="AG492" s="120" t="s">
        <v>202</v>
      </c>
      <c r="AH492" s="120" t="s">
        <v>204</v>
      </c>
      <c r="AI492" t="str">
        <f t="shared" si="7"/>
        <v>3000</v>
      </c>
      <c r="AJ492" t="str">
        <f>VLOOKUP(U492,'BU041 3rd Qtr'!$M$8:$N$994,2,FALSE)</f>
        <v>WEST ATHENS EL</v>
      </c>
      <c r="AK492" t="str">
        <f>VLOOKUP(R492,'chart of accounts'!A:B,2,FALSE)</f>
        <v>PERS - Classified</v>
      </c>
    </row>
    <row r="493" spans="1:37" x14ac:dyDescent="0.25">
      <c r="A493" s="122">
        <v>2992766</v>
      </c>
      <c r="B493" s="122">
        <v>11150</v>
      </c>
      <c r="C493" s="122">
        <v>2023</v>
      </c>
      <c r="D493" s="120" t="s">
        <v>195</v>
      </c>
      <c r="E493" s="122">
        <v>2023</v>
      </c>
      <c r="F493" s="120" t="s">
        <v>94</v>
      </c>
      <c r="G493" s="122">
        <v>249</v>
      </c>
      <c r="H493" s="122">
        <v>249</v>
      </c>
      <c r="I493" s="122">
        <v>9600328754</v>
      </c>
      <c r="J493" s="122">
        <v>8</v>
      </c>
      <c r="K493" s="121">
        <v>44985</v>
      </c>
      <c r="L493" s="120" t="s">
        <v>196</v>
      </c>
      <c r="M493" s="122">
        <v>288.39999999999998</v>
      </c>
      <c r="N493" s="97">
        <v>201988</v>
      </c>
      <c r="O493" s="120" t="s">
        <v>197</v>
      </c>
      <c r="P493" s="120" t="s">
        <v>97</v>
      </c>
      <c r="Q493" s="122">
        <v>320000</v>
      </c>
      <c r="R493" s="122">
        <v>320201</v>
      </c>
      <c r="S493" s="120" t="s">
        <v>96</v>
      </c>
      <c r="T493" s="122">
        <v>1764401</v>
      </c>
      <c r="U493" s="122">
        <v>1764401</v>
      </c>
      <c r="V493" s="120" t="s">
        <v>199</v>
      </c>
      <c r="W493" s="120" t="s">
        <v>200</v>
      </c>
      <c r="X493" s="122">
        <v>320201</v>
      </c>
      <c r="Y493" s="120" t="s">
        <v>201</v>
      </c>
      <c r="Z493" s="120" t="s">
        <v>202</v>
      </c>
      <c r="AA493" s="121">
        <v>44978</v>
      </c>
      <c r="AB493" s="123">
        <v>0.40326388888888887</v>
      </c>
      <c r="AC493" s="120" t="s">
        <v>202</v>
      </c>
      <c r="AD493" s="120" t="s">
        <v>202</v>
      </c>
      <c r="AE493" s="120" t="s">
        <v>202</v>
      </c>
      <c r="AF493" s="120" t="s">
        <v>203</v>
      </c>
      <c r="AG493" s="120" t="s">
        <v>202</v>
      </c>
      <c r="AH493" s="120" t="s">
        <v>204</v>
      </c>
      <c r="AI493" t="str">
        <f t="shared" si="7"/>
        <v>3000</v>
      </c>
      <c r="AJ493" t="str">
        <f>VLOOKUP(U493,'BU041 3rd Qtr'!$M$8:$N$994,2,FALSE)</f>
        <v>WEST ATHENS EL</v>
      </c>
      <c r="AK493" t="str">
        <f>VLOOKUP(R493,'chart of accounts'!A:B,2,FALSE)</f>
        <v>PERS - Classified</v>
      </c>
    </row>
    <row r="494" spans="1:37" x14ac:dyDescent="0.25">
      <c r="A494" s="122">
        <v>2992796</v>
      </c>
      <c r="B494" s="122">
        <v>958</v>
      </c>
      <c r="C494" s="122">
        <v>2023</v>
      </c>
      <c r="D494" s="120" t="s">
        <v>195</v>
      </c>
      <c r="E494" s="122">
        <v>2023</v>
      </c>
      <c r="F494" s="120" t="s">
        <v>94</v>
      </c>
      <c r="G494" s="122">
        <v>958</v>
      </c>
      <c r="H494" s="122">
        <v>958</v>
      </c>
      <c r="I494" s="122">
        <v>9600328769</v>
      </c>
      <c r="J494" s="122">
        <v>8</v>
      </c>
      <c r="K494" s="121">
        <v>44985</v>
      </c>
      <c r="L494" s="120" t="s">
        <v>196</v>
      </c>
      <c r="M494" s="122">
        <v>288.39999999999998</v>
      </c>
      <c r="N494" s="97">
        <v>201988</v>
      </c>
      <c r="O494" s="120" t="s">
        <v>197</v>
      </c>
      <c r="P494" s="120" t="s">
        <v>97</v>
      </c>
      <c r="Q494" s="122">
        <v>320000</v>
      </c>
      <c r="R494" s="122">
        <v>320201</v>
      </c>
      <c r="S494" s="120" t="s">
        <v>96</v>
      </c>
      <c r="T494" s="122">
        <v>1764401</v>
      </c>
      <c r="U494" s="122">
        <v>1764401</v>
      </c>
      <c r="V494" s="120" t="s">
        <v>199</v>
      </c>
      <c r="W494" s="120" t="s">
        <v>200</v>
      </c>
      <c r="X494" s="122">
        <v>320201</v>
      </c>
      <c r="Y494" s="120" t="s">
        <v>201</v>
      </c>
      <c r="Z494" s="120" t="s">
        <v>202</v>
      </c>
      <c r="AA494" s="121">
        <v>44978</v>
      </c>
      <c r="AB494" s="123">
        <v>0.40478009259259262</v>
      </c>
      <c r="AC494" s="120" t="s">
        <v>202</v>
      </c>
      <c r="AD494" s="120" t="s">
        <v>202</v>
      </c>
      <c r="AE494" s="120" t="s">
        <v>202</v>
      </c>
      <c r="AF494" s="120" t="s">
        <v>203</v>
      </c>
      <c r="AG494" s="120" t="s">
        <v>202</v>
      </c>
      <c r="AH494" s="120" t="s">
        <v>204</v>
      </c>
      <c r="AI494" t="str">
        <f t="shared" si="7"/>
        <v>3000</v>
      </c>
      <c r="AJ494" t="str">
        <f>VLOOKUP(U494,'BU041 3rd Qtr'!$M$8:$N$994,2,FALSE)</f>
        <v>WEST ATHENS EL</v>
      </c>
      <c r="AK494" t="str">
        <f>VLOOKUP(R494,'chart of accounts'!A:B,2,FALSE)</f>
        <v>PERS - Classified</v>
      </c>
    </row>
    <row r="495" spans="1:37" x14ac:dyDescent="0.25">
      <c r="A495" s="122">
        <v>2996411</v>
      </c>
      <c r="B495" s="122">
        <v>1392</v>
      </c>
      <c r="C495" s="122">
        <v>2023</v>
      </c>
      <c r="D495" s="120" t="s">
        <v>195</v>
      </c>
      <c r="E495" s="122">
        <v>2023</v>
      </c>
      <c r="F495" s="120" t="s">
        <v>94</v>
      </c>
      <c r="G495" s="122">
        <v>401</v>
      </c>
      <c r="H495" s="122">
        <v>401</v>
      </c>
      <c r="I495" s="122">
        <v>9600329324</v>
      </c>
      <c r="J495" s="122">
        <v>8</v>
      </c>
      <c r="K495" s="121">
        <v>44985</v>
      </c>
      <c r="L495" s="120" t="s">
        <v>196</v>
      </c>
      <c r="M495" s="122">
        <v>253.92</v>
      </c>
      <c r="N495" s="97">
        <v>201988</v>
      </c>
      <c r="O495" s="120" t="s">
        <v>197</v>
      </c>
      <c r="P495" s="120" t="s">
        <v>97</v>
      </c>
      <c r="Q495" s="122">
        <v>320000</v>
      </c>
      <c r="R495" s="122">
        <v>320201</v>
      </c>
      <c r="S495" s="120" t="s">
        <v>96</v>
      </c>
      <c r="T495" s="122">
        <v>1764401</v>
      </c>
      <c r="U495" s="122">
        <v>1764401</v>
      </c>
      <c r="V495" s="120" t="s">
        <v>199</v>
      </c>
      <c r="W495" s="120" t="s">
        <v>200</v>
      </c>
      <c r="X495" s="122">
        <v>320201</v>
      </c>
      <c r="Y495" s="120" t="s">
        <v>201</v>
      </c>
      <c r="Z495" s="120" t="s">
        <v>202</v>
      </c>
      <c r="AA495" s="121">
        <v>44991</v>
      </c>
      <c r="AB495" s="123">
        <v>0.68694444444444447</v>
      </c>
      <c r="AC495" s="120" t="s">
        <v>202</v>
      </c>
      <c r="AD495" s="120" t="s">
        <v>202</v>
      </c>
      <c r="AE495" s="120" t="s">
        <v>202</v>
      </c>
      <c r="AF495" s="120" t="s">
        <v>203</v>
      </c>
      <c r="AG495" s="120" t="s">
        <v>202</v>
      </c>
      <c r="AH495" s="120" t="s">
        <v>204</v>
      </c>
      <c r="AI495" t="str">
        <f t="shared" si="7"/>
        <v>3000</v>
      </c>
      <c r="AJ495" t="str">
        <f>VLOOKUP(U495,'BU041 3rd Qtr'!$M$8:$N$994,2,FALSE)</f>
        <v>WEST ATHENS EL</v>
      </c>
      <c r="AK495" t="str">
        <f>VLOOKUP(R495,'chart of accounts'!A:B,2,FALSE)</f>
        <v>PERS - Classified</v>
      </c>
    </row>
    <row r="496" spans="1:37" x14ac:dyDescent="0.25">
      <c r="A496" s="122">
        <v>2997979</v>
      </c>
      <c r="B496" s="122">
        <v>10567</v>
      </c>
      <c r="C496" s="122">
        <v>2023</v>
      </c>
      <c r="D496" s="120" t="s">
        <v>195</v>
      </c>
      <c r="E496" s="122">
        <v>2023</v>
      </c>
      <c r="F496" s="120" t="s">
        <v>94</v>
      </c>
      <c r="G496" s="122">
        <v>657</v>
      </c>
      <c r="H496" s="122">
        <v>657</v>
      </c>
      <c r="I496" s="122">
        <v>9600329654</v>
      </c>
      <c r="J496" s="122">
        <v>8</v>
      </c>
      <c r="K496" s="121">
        <v>44985</v>
      </c>
      <c r="L496" s="120" t="s">
        <v>196</v>
      </c>
      <c r="M496" s="122">
        <v>235.96</v>
      </c>
      <c r="N496" s="97">
        <v>201988</v>
      </c>
      <c r="O496" s="120" t="s">
        <v>197</v>
      </c>
      <c r="P496" s="120" t="s">
        <v>97</v>
      </c>
      <c r="Q496" s="122">
        <v>320000</v>
      </c>
      <c r="R496" s="122">
        <v>320201</v>
      </c>
      <c r="S496" s="120" t="s">
        <v>96</v>
      </c>
      <c r="T496" s="122">
        <v>1764401</v>
      </c>
      <c r="U496" s="122">
        <v>1764401</v>
      </c>
      <c r="V496" s="120" t="s">
        <v>199</v>
      </c>
      <c r="W496" s="120" t="s">
        <v>200</v>
      </c>
      <c r="X496" s="122">
        <v>320201</v>
      </c>
      <c r="Y496" s="120" t="s">
        <v>201</v>
      </c>
      <c r="Z496" s="120" t="s">
        <v>202</v>
      </c>
      <c r="AA496" s="121">
        <v>44991</v>
      </c>
      <c r="AB496" s="123">
        <v>0.70798611111111109</v>
      </c>
      <c r="AC496" s="120" t="s">
        <v>202</v>
      </c>
      <c r="AD496" s="120" t="s">
        <v>202</v>
      </c>
      <c r="AE496" s="120" t="s">
        <v>202</v>
      </c>
      <c r="AF496" s="120" t="s">
        <v>203</v>
      </c>
      <c r="AG496" s="120" t="s">
        <v>202</v>
      </c>
      <c r="AH496" s="120" t="s">
        <v>204</v>
      </c>
      <c r="AI496" t="str">
        <f t="shared" si="7"/>
        <v>3000</v>
      </c>
      <c r="AJ496" t="str">
        <f>VLOOKUP(U496,'BU041 3rd Qtr'!$M$8:$N$994,2,FALSE)</f>
        <v>WEST ATHENS EL</v>
      </c>
      <c r="AK496" t="str">
        <f>VLOOKUP(R496,'chart of accounts'!A:B,2,FALSE)</f>
        <v>PERS - Classified</v>
      </c>
    </row>
    <row r="497" spans="1:37" x14ac:dyDescent="0.25">
      <c r="A497" s="122">
        <v>2999513</v>
      </c>
      <c r="B497" s="122">
        <v>5283</v>
      </c>
      <c r="C497" s="122">
        <v>2023</v>
      </c>
      <c r="D497" s="120" t="s">
        <v>195</v>
      </c>
      <c r="E497" s="122">
        <v>2023</v>
      </c>
      <c r="F497" s="120" t="s">
        <v>94</v>
      </c>
      <c r="G497" s="122">
        <v>328</v>
      </c>
      <c r="H497" s="122">
        <v>328</v>
      </c>
      <c r="I497" s="122">
        <v>9600329672</v>
      </c>
      <c r="J497" s="122">
        <v>8</v>
      </c>
      <c r="K497" s="121">
        <v>44985</v>
      </c>
      <c r="L497" s="120" t="s">
        <v>196</v>
      </c>
      <c r="M497" s="122">
        <v>235.96</v>
      </c>
      <c r="N497" s="97">
        <v>201988</v>
      </c>
      <c r="O497" s="120" t="s">
        <v>197</v>
      </c>
      <c r="P497" s="120" t="s">
        <v>97</v>
      </c>
      <c r="Q497" s="122">
        <v>320000</v>
      </c>
      <c r="R497" s="122">
        <v>320201</v>
      </c>
      <c r="S497" s="120" t="s">
        <v>96</v>
      </c>
      <c r="T497" s="122">
        <v>1764401</v>
      </c>
      <c r="U497" s="122">
        <v>1764401</v>
      </c>
      <c r="V497" s="120" t="s">
        <v>199</v>
      </c>
      <c r="W497" s="120" t="s">
        <v>200</v>
      </c>
      <c r="X497" s="122">
        <v>320201</v>
      </c>
      <c r="Y497" s="120" t="s">
        <v>201</v>
      </c>
      <c r="Z497" s="120" t="s">
        <v>202</v>
      </c>
      <c r="AA497" s="121">
        <v>44991</v>
      </c>
      <c r="AB497" s="123">
        <v>0.71050925925925934</v>
      </c>
      <c r="AC497" s="120" t="s">
        <v>202</v>
      </c>
      <c r="AD497" s="120" t="s">
        <v>202</v>
      </c>
      <c r="AE497" s="120" t="s">
        <v>202</v>
      </c>
      <c r="AF497" s="120" t="s">
        <v>203</v>
      </c>
      <c r="AG497" s="120" t="s">
        <v>202</v>
      </c>
      <c r="AH497" s="120" t="s">
        <v>204</v>
      </c>
      <c r="AI497" t="str">
        <f t="shared" si="7"/>
        <v>3000</v>
      </c>
      <c r="AJ497" t="str">
        <f>VLOOKUP(U497,'BU041 3rd Qtr'!$M$8:$N$994,2,FALSE)</f>
        <v>WEST ATHENS EL</v>
      </c>
      <c r="AK497" t="str">
        <f>VLOOKUP(R497,'chart of accounts'!A:B,2,FALSE)</f>
        <v>PERS - Classified</v>
      </c>
    </row>
    <row r="498" spans="1:37" x14ac:dyDescent="0.25">
      <c r="A498" s="122">
        <v>3001128</v>
      </c>
      <c r="B498" s="122">
        <v>1602</v>
      </c>
      <c r="C498" s="122">
        <v>2023</v>
      </c>
      <c r="D498" s="120" t="s">
        <v>195</v>
      </c>
      <c r="E498" s="122">
        <v>2023</v>
      </c>
      <c r="F498" s="120" t="s">
        <v>94</v>
      </c>
      <c r="G498" s="122">
        <v>611</v>
      </c>
      <c r="H498" s="122">
        <v>611</v>
      </c>
      <c r="I498" s="122">
        <v>9600329972</v>
      </c>
      <c r="J498" s="122">
        <v>9</v>
      </c>
      <c r="K498" s="121">
        <v>45016</v>
      </c>
      <c r="L498" s="120" t="s">
        <v>196</v>
      </c>
      <c r="M498" s="122">
        <v>310.33999999999997</v>
      </c>
      <c r="N498" s="97">
        <v>201988</v>
      </c>
      <c r="O498" s="120" t="s">
        <v>197</v>
      </c>
      <c r="P498" s="120" t="s">
        <v>97</v>
      </c>
      <c r="Q498" s="122">
        <v>320000</v>
      </c>
      <c r="R498" s="122">
        <v>320201</v>
      </c>
      <c r="S498" s="120" t="s">
        <v>96</v>
      </c>
      <c r="T498" s="122">
        <v>1764401</v>
      </c>
      <c r="U498" s="122">
        <v>1764401</v>
      </c>
      <c r="V498" s="120" t="s">
        <v>199</v>
      </c>
      <c r="W498" s="120" t="s">
        <v>200</v>
      </c>
      <c r="X498" s="122">
        <v>320201</v>
      </c>
      <c r="Y498" s="120" t="s">
        <v>201</v>
      </c>
      <c r="Z498" s="120" t="s">
        <v>202</v>
      </c>
      <c r="AA498" s="121">
        <v>45006</v>
      </c>
      <c r="AB498" s="123">
        <v>0.41031250000000002</v>
      </c>
      <c r="AC498" s="120" t="s">
        <v>202</v>
      </c>
      <c r="AD498" s="120" t="s">
        <v>202</v>
      </c>
      <c r="AE498" s="120" t="s">
        <v>202</v>
      </c>
      <c r="AF498" s="120" t="s">
        <v>203</v>
      </c>
      <c r="AG498" s="120" t="s">
        <v>202</v>
      </c>
      <c r="AH498" s="120" t="s">
        <v>204</v>
      </c>
      <c r="AI498" t="str">
        <f t="shared" si="7"/>
        <v>3000</v>
      </c>
      <c r="AJ498" t="str">
        <f>VLOOKUP(U498,'BU041 3rd Qtr'!$M$8:$N$994,2,FALSE)</f>
        <v>WEST ATHENS EL</v>
      </c>
      <c r="AK498" t="str">
        <f>VLOOKUP(R498,'chart of accounts'!A:B,2,FALSE)</f>
        <v>PERS - Classified</v>
      </c>
    </row>
    <row r="499" spans="1:37" x14ac:dyDescent="0.25">
      <c r="A499" s="122">
        <v>3001188</v>
      </c>
      <c r="B499" s="122">
        <v>4612</v>
      </c>
      <c r="C499" s="122">
        <v>2023</v>
      </c>
      <c r="D499" s="120" t="s">
        <v>195</v>
      </c>
      <c r="E499" s="122">
        <v>2023</v>
      </c>
      <c r="F499" s="120" t="s">
        <v>94</v>
      </c>
      <c r="G499" s="122">
        <v>648</v>
      </c>
      <c r="H499" s="122">
        <v>648</v>
      </c>
      <c r="I499" s="122">
        <v>9600330392</v>
      </c>
      <c r="J499" s="122">
        <v>9</v>
      </c>
      <c r="K499" s="121">
        <v>45016</v>
      </c>
      <c r="L499" s="120" t="s">
        <v>196</v>
      </c>
      <c r="M499" s="122">
        <v>288.39999999999998</v>
      </c>
      <c r="N499" s="97">
        <v>201988</v>
      </c>
      <c r="O499" s="120" t="s">
        <v>197</v>
      </c>
      <c r="P499" s="120" t="s">
        <v>97</v>
      </c>
      <c r="Q499" s="122">
        <v>320000</v>
      </c>
      <c r="R499" s="122">
        <v>320201</v>
      </c>
      <c r="S499" s="120" t="s">
        <v>96</v>
      </c>
      <c r="T499" s="122">
        <v>1764401</v>
      </c>
      <c r="U499" s="122">
        <v>1764401</v>
      </c>
      <c r="V499" s="120" t="s">
        <v>199</v>
      </c>
      <c r="W499" s="120" t="s">
        <v>200</v>
      </c>
      <c r="X499" s="122">
        <v>320201</v>
      </c>
      <c r="Y499" s="120" t="s">
        <v>201</v>
      </c>
      <c r="Z499" s="120" t="s">
        <v>202</v>
      </c>
      <c r="AA499" s="121">
        <v>45006</v>
      </c>
      <c r="AB499" s="123">
        <v>0.43747685185185187</v>
      </c>
      <c r="AC499" s="120" t="s">
        <v>202</v>
      </c>
      <c r="AD499" s="120" t="s">
        <v>202</v>
      </c>
      <c r="AE499" s="120" t="s">
        <v>202</v>
      </c>
      <c r="AF499" s="120" t="s">
        <v>203</v>
      </c>
      <c r="AG499" s="120" t="s">
        <v>202</v>
      </c>
      <c r="AH499" s="120" t="s">
        <v>204</v>
      </c>
      <c r="AI499" t="str">
        <f t="shared" si="7"/>
        <v>3000</v>
      </c>
      <c r="AJ499" t="str">
        <f>VLOOKUP(U499,'BU041 3rd Qtr'!$M$8:$N$994,2,FALSE)</f>
        <v>WEST ATHENS EL</v>
      </c>
      <c r="AK499" t="str">
        <f>VLOOKUP(R499,'chart of accounts'!A:B,2,FALSE)</f>
        <v>PERS - Classified</v>
      </c>
    </row>
    <row r="500" spans="1:37" x14ac:dyDescent="0.25">
      <c r="A500" s="122">
        <v>3001225</v>
      </c>
      <c r="B500" s="122">
        <v>1687</v>
      </c>
      <c r="C500" s="122">
        <v>2023</v>
      </c>
      <c r="D500" s="120" t="s">
        <v>195</v>
      </c>
      <c r="E500" s="122">
        <v>2023</v>
      </c>
      <c r="F500" s="120" t="s">
        <v>94</v>
      </c>
      <c r="G500" s="122">
        <v>696</v>
      </c>
      <c r="H500" s="122">
        <v>696</v>
      </c>
      <c r="I500" s="122">
        <v>9600330415</v>
      </c>
      <c r="J500" s="122">
        <v>9</v>
      </c>
      <c r="K500" s="121">
        <v>45016</v>
      </c>
      <c r="L500" s="120" t="s">
        <v>196</v>
      </c>
      <c r="M500" s="122">
        <v>288.39999999999998</v>
      </c>
      <c r="N500" s="97">
        <v>201988</v>
      </c>
      <c r="O500" s="120" t="s">
        <v>197</v>
      </c>
      <c r="P500" s="120" t="s">
        <v>97</v>
      </c>
      <c r="Q500" s="122">
        <v>320000</v>
      </c>
      <c r="R500" s="122">
        <v>320201</v>
      </c>
      <c r="S500" s="120" t="s">
        <v>96</v>
      </c>
      <c r="T500" s="122">
        <v>1764401</v>
      </c>
      <c r="U500" s="122">
        <v>1764401</v>
      </c>
      <c r="V500" s="120" t="s">
        <v>199</v>
      </c>
      <c r="W500" s="120" t="s">
        <v>200</v>
      </c>
      <c r="X500" s="122">
        <v>320201</v>
      </c>
      <c r="Y500" s="120" t="s">
        <v>201</v>
      </c>
      <c r="Z500" s="120" t="s">
        <v>202</v>
      </c>
      <c r="AA500" s="121">
        <v>45006</v>
      </c>
      <c r="AB500" s="123">
        <v>0.44239583333333332</v>
      </c>
      <c r="AC500" s="120" t="s">
        <v>202</v>
      </c>
      <c r="AD500" s="120" t="s">
        <v>202</v>
      </c>
      <c r="AE500" s="120" t="s">
        <v>202</v>
      </c>
      <c r="AF500" s="120" t="s">
        <v>203</v>
      </c>
      <c r="AG500" s="120" t="s">
        <v>202</v>
      </c>
      <c r="AH500" s="120" t="s">
        <v>204</v>
      </c>
      <c r="AI500" t="str">
        <f t="shared" si="7"/>
        <v>3000</v>
      </c>
      <c r="AJ500" t="str">
        <f>VLOOKUP(U500,'BU041 3rd Qtr'!$M$8:$N$994,2,FALSE)</f>
        <v>WEST ATHENS EL</v>
      </c>
      <c r="AK500" t="str">
        <f>VLOOKUP(R500,'chart of accounts'!A:B,2,FALSE)</f>
        <v>PERS - Classified</v>
      </c>
    </row>
    <row r="501" spans="1:37" x14ac:dyDescent="0.25">
      <c r="A501" s="122">
        <v>3005484</v>
      </c>
      <c r="B501" s="122">
        <v>1216</v>
      </c>
      <c r="C501" s="122">
        <v>2023</v>
      </c>
      <c r="D501" s="120" t="s">
        <v>195</v>
      </c>
      <c r="E501" s="122">
        <v>2023</v>
      </c>
      <c r="F501" s="120" t="s">
        <v>94</v>
      </c>
      <c r="G501" s="122">
        <v>225</v>
      </c>
      <c r="H501" s="122">
        <v>225</v>
      </c>
      <c r="I501" s="122">
        <v>9600331021</v>
      </c>
      <c r="J501" s="122">
        <v>9</v>
      </c>
      <c r="K501" s="121">
        <v>45016</v>
      </c>
      <c r="L501" s="120" t="s">
        <v>196</v>
      </c>
      <c r="M501" s="122">
        <v>225.7</v>
      </c>
      <c r="N501" s="97">
        <v>201988</v>
      </c>
      <c r="O501" s="120" t="s">
        <v>197</v>
      </c>
      <c r="P501" s="120" t="s">
        <v>97</v>
      </c>
      <c r="Q501" s="122">
        <v>320000</v>
      </c>
      <c r="R501" s="122">
        <v>320201</v>
      </c>
      <c r="S501" s="120" t="s">
        <v>96</v>
      </c>
      <c r="T501" s="122">
        <v>1764401</v>
      </c>
      <c r="U501" s="122">
        <v>1764401</v>
      </c>
      <c r="V501" s="120" t="s">
        <v>199</v>
      </c>
      <c r="W501" s="120" t="s">
        <v>200</v>
      </c>
      <c r="X501" s="122">
        <v>320201</v>
      </c>
      <c r="Y501" s="120" t="s">
        <v>201</v>
      </c>
      <c r="Z501" s="120" t="s">
        <v>202</v>
      </c>
      <c r="AA501" s="121">
        <v>45020</v>
      </c>
      <c r="AB501" s="123">
        <v>0.41251157407407407</v>
      </c>
      <c r="AC501" s="120" t="s">
        <v>202</v>
      </c>
      <c r="AD501" s="120" t="s">
        <v>202</v>
      </c>
      <c r="AE501" s="120" t="s">
        <v>202</v>
      </c>
      <c r="AF501" s="120" t="s">
        <v>203</v>
      </c>
      <c r="AG501" s="120" t="s">
        <v>202</v>
      </c>
      <c r="AH501" s="120" t="s">
        <v>204</v>
      </c>
      <c r="AI501" t="str">
        <f t="shared" si="7"/>
        <v>3000</v>
      </c>
      <c r="AJ501" t="str">
        <f>VLOOKUP(U501,'BU041 3rd Qtr'!$M$8:$N$994,2,FALSE)</f>
        <v>WEST ATHENS EL</v>
      </c>
      <c r="AK501" t="str">
        <f>VLOOKUP(R501,'chart of accounts'!A:B,2,FALSE)</f>
        <v>PERS - Classified</v>
      </c>
    </row>
    <row r="502" spans="1:37" x14ac:dyDescent="0.25">
      <c r="A502" s="122">
        <v>3007708</v>
      </c>
      <c r="B502" s="122">
        <v>288</v>
      </c>
      <c r="C502" s="122">
        <v>2023</v>
      </c>
      <c r="D502" s="120" t="s">
        <v>195</v>
      </c>
      <c r="E502" s="122">
        <v>2023</v>
      </c>
      <c r="F502" s="120" t="s">
        <v>94</v>
      </c>
      <c r="G502" s="122">
        <v>288</v>
      </c>
      <c r="H502" s="122">
        <v>288</v>
      </c>
      <c r="I502" s="122">
        <v>9600331309</v>
      </c>
      <c r="J502" s="122">
        <v>9</v>
      </c>
      <c r="K502" s="121">
        <v>45016</v>
      </c>
      <c r="L502" s="120" t="s">
        <v>196</v>
      </c>
      <c r="M502" s="122">
        <v>209.75</v>
      </c>
      <c r="N502" s="97">
        <v>201988</v>
      </c>
      <c r="O502" s="120" t="s">
        <v>197</v>
      </c>
      <c r="P502" s="120" t="s">
        <v>97</v>
      </c>
      <c r="Q502" s="122">
        <v>320000</v>
      </c>
      <c r="R502" s="122">
        <v>320201</v>
      </c>
      <c r="S502" s="120" t="s">
        <v>96</v>
      </c>
      <c r="T502" s="122">
        <v>1764401</v>
      </c>
      <c r="U502" s="122">
        <v>1764401</v>
      </c>
      <c r="V502" s="120" t="s">
        <v>199</v>
      </c>
      <c r="W502" s="120" t="s">
        <v>200</v>
      </c>
      <c r="X502" s="122">
        <v>320201</v>
      </c>
      <c r="Y502" s="120" t="s">
        <v>201</v>
      </c>
      <c r="Z502" s="120" t="s">
        <v>202</v>
      </c>
      <c r="AA502" s="121">
        <v>45021</v>
      </c>
      <c r="AB502" s="123">
        <v>0.54802083333333329</v>
      </c>
      <c r="AC502" s="120" t="s">
        <v>202</v>
      </c>
      <c r="AD502" s="120" t="s">
        <v>202</v>
      </c>
      <c r="AE502" s="120" t="s">
        <v>202</v>
      </c>
      <c r="AF502" s="120" t="s">
        <v>203</v>
      </c>
      <c r="AG502" s="120" t="s">
        <v>202</v>
      </c>
      <c r="AH502" s="120" t="s">
        <v>204</v>
      </c>
      <c r="AI502" t="str">
        <f t="shared" si="7"/>
        <v>3000</v>
      </c>
      <c r="AJ502" t="str">
        <f>VLOOKUP(U502,'BU041 3rd Qtr'!$M$8:$N$994,2,FALSE)</f>
        <v>WEST ATHENS EL</v>
      </c>
      <c r="AK502" t="str">
        <f>VLOOKUP(R502,'chart of accounts'!A:B,2,FALSE)</f>
        <v>PERS - Classified</v>
      </c>
    </row>
    <row r="503" spans="1:37" x14ac:dyDescent="0.25">
      <c r="A503" s="122">
        <v>3009352</v>
      </c>
      <c r="B503" s="122">
        <v>2778</v>
      </c>
      <c r="C503" s="122">
        <v>2023</v>
      </c>
      <c r="D503" s="120" t="s">
        <v>195</v>
      </c>
      <c r="E503" s="122">
        <v>2023</v>
      </c>
      <c r="F503" s="120" t="s">
        <v>94</v>
      </c>
      <c r="G503" s="122">
        <v>796</v>
      </c>
      <c r="H503" s="122">
        <v>796</v>
      </c>
      <c r="I503" s="122">
        <v>9600331564</v>
      </c>
      <c r="J503" s="122">
        <v>9</v>
      </c>
      <c r="K503" s="121">
        <v>45016</v>
      </c>
      <c r="L503" s="120" t="s">
        <v>196</v>
      </c>
      <c r="M503" s="122">
        <v>209.75</v>
      </c>
      <c r="N503" s="97">
        <v>201988</v>
      </c>
      <c r="O503" s="120" t="s">
        <v>197</v>
      </c>
      <c r="P503" s="120" t="s">
        <v>97</v>
      </c>
      <c r="Q503" s="122">
        <v>320000</v>
      </c>
      <c r="R503" s="122">
        <v>320201</v>
      </c>
      <c r="S503" s="120" t="s">
        <v>96</v>
      </c>
      <c r="T503" s="122">
        <v>1764401</v>
      </c>
      <c r="U503" s="122">
        <v>1764401</v>
      </c>
      <c r="V503" s="120" t="s">
        <v>199</v>
      </c>
      <c r="W503" s="120" t="s">
        <v>200</v>
      </c>
      <c r="X503" s="122">
        <v>320201</v>
      </c>
      <c r="Y503" s="120" t="s">
        <v>201</v>
      </c>
      <c r="Z503" s="120" t="s">
        <v>202</v>
      </c>
      <c r="AA503" s="121">
        <v>45029</v>
      </c>
      <c r="AB503" s="123">
        <v>0.48048611111111111</v>
      </c>
      <c r="AC503" s="120" t="s">
        <v>202</v>
      </c>
      <c r="AD503" s="120" t="s">
        <v>202</v>
      </c>
      <c r="AE503" s="120" t="s">
        <v>202</v>
      </c>
      <c r="AF503" s="120" t="s">
        <v>203</v>
      </c>
      <c r="AG503" s="120" t="s">
        <v>202</v>
      </c>
      <c r="AH503" s="120" t="s">
        <v>204</v>
      </c>
      <c r="AI503" t="str">
        <f t="shared" si="7"/>
        <v>3000</v>
      </c>
      <c r="AJ503" t="str">
        <f>VLOOKUP(U503,'BU041 3rd Qtr'!$M$8:$N$994,2,FALSE)</f>
        <v>WEST ATHENS EL</v>
      </c>
      <c r="AK503" t="str">
        <f>VLOOKUP(R503,'chart of accounts'!A:B,2,FALSE)</f>
        <v>PERS - Classified</v>
      </c>
    </row>
    <row r="504" spans="1:37" x14ac:dyDescent="0.25">
      <c r="A504" s="122">
        <v>2981807</v>
      </c>
      <c r="B504" s="122">
        <v>1115</v>
      </c>
      <c r="C504" s="122">
        <v>2023</v>
      </c>
      <c r="D504" s="120" t="s">
        <v>195</v>
      </c>
      <c r="E504" s="122">
        <v>2023</v>
      </c>
      <c r="F504" s="120" t="s">
        <v>94</v>
      </c>
      <c r="G504" s="122">
        <v>124</v>
      </c>
      <c r="H504" s="122">
        <v>124</v>
      </c>
      <c r="I504" s="122">
        <v>9600326471</v>
      </c>
      <c r="J504" s="122">
        <v>7</v>
      </c>
      <c r="K504" s="121">
        <v>44938</v>
      </c>
      <c r="L504" s="120" t="s">
        <v>196</v>
      </c>
      <c r="M504" s="122">
        <v>0.99</v>
      </c>
      <c r="N504" s="97">
        <v>201988</v>
      </c>
      <c r="O504" s="120" t="s">
        <v>197</v>
      </c>
      <c r="P504" s="120" t="s">
        <v>97</v>
      </c>
      <c r="Q504" s="122">
        <v>330000</v>
      </c>
      <c r="R504" s="122">
        <v>330102</v>
      </c>
      <c r="S504" s="120" t="s">
        <v>96</v>
      </c>
      <c r="T504" s="122">
        <v>1465801</v>
      </c>
      <c r="U504" s="122">
        <v>1465801</v>
      </c>
      <c r="V504" s="120" t="s">
        <v>199</v>
      </c>
      <c r="W504" s="120" t="s">
        <v>200</v>
      </c>
      <c r="X504" s="122">
        <v>330102</v>
      </c>
      <c r="Y504" s="120" t="s">
        <v>201</v>
      </c>
      <c r="Z504" s="120" t="s">
        <v>202</v>
      </c>
      <c r="AA504" s="121">
        <v>44932</v>
      </c>
      <c r="AB504" s="123">
        <v>0.6752893518518519</v>
      </c>
      <c r="AC504" s="120" t="s">
        <v>202</v>
      </c>
      <c r="AD504" s="120" t="s">
        <v>202</v>
      </c>
      <c r="AE504" s="120" t="s">
        <v>202</v>
      </c>
      <c r="AF504" s="120" t="s">
        <v>203</v>
      </c>
      <c r="AG504" s="120" t="s">
        <v>202</v>
      </c>
      <c r="AH504" s="120" t="s">
        <v>204</v>
      </c>
      <c r="AI504" t="str">
        <f t="shared" si="7"/>
        <v>3000</v>
      </c>
      <c r="AJ504" t="str">
        <f>VLOOKUP(U504,'BU041 3rd Qtr'!$M$8:$N$994,2,FALSE)</f>
        <v>YES ACADEMY</v>
      </c>
      <c r="AK504" t="str">
        <f>VLOOKUP(R504,'chart of accounts'!A:B,2,FALSE)</f>
        <v>Medicare - Certificated</v>
      </c>
    </row>
    <row r="505" spans="1:37" x14ac:dyDescent="0.25">
      <c r="A505" s="122">
        <v>2981816</v>
      </c>
      <c r="B505" s="122">
        <v>1604</v>
      </c>
      <c r="C505" s="122">
        <v>2023</v>
      </c>
      <c r="D505" s="120" t="s">
        <v>195</v>
      </c>
      <c r="E505" s="122">
        <v>2023</v>
      </c>
      <c r="F505" s="120" t="s">
        <v>94</v>
      </c>
      <c r="G505" s="122">
        <v>613</v>
      </c>
      <c r="H505" s="122">
        <v>613</v>
      </c>
      <c r="I505" s="122">
        <v>9600326494</v>
      </c>
      <c r="J505" s="122">
        <v>7</v>
      </c>
      <c r="K505" s="121">
        <v>44938</v>
      </c>
      <c r="L505" s="120" t="s">
        <v>196</v>
      </c>
      <c r="M505" s="122">
        <v>2.13</v>
      </c>
      <c r="N505" s="97">
        <v>201988</v>
      </c>
      <c r="O505" s="120" t="s">
        <v>197</v>
      </c>
      <c r="P505" s="120" t="s">
        <v>97</v>
      </c>
      <c r="Q505" s="122">
        <v>330000</v>
      </c>
      <c r="R505" s="122">
        <v>330102</v>
      </c>
      <c r="S505" s="120" t="s">
        <v>96</v>
      </c>
      <c r="T505" s="122">
        <v>1465801</v>
      </c>
      <c r="U505" s="122">
        <v>1465801</v>
      </c>
      <c r="V505" s="120" t="s">
        <v>199</v>
      </c>
      <c r="W505" s="120" t="s">
        <v>200</v>
      </c>
      <c r="X505" s="122">
        <v>330102</v>
      </c>
      <c r="Y505" s="120" t="s">
        <v>201</v>
      </c>
      <c r="Z505" s="120" t="s">
        <v>202</v>
      </c>
      <c r="AA505" s="121">
        <v>44932</v>
      </c>
      <c r="AB505" s="123">
        <v>0.67605324074074069</v>
      </c>
      <c r="AC505" s="120" t="s">
        <v>202</v>
      </c>
      <c r="AD505" s="120" t="s">
        <v>202</v>
      </c>
      <c r="AE505" s="120" t="s">
        <v>202</v>
      </c>
      <c r="AF505" s="120" t="s">
        <v>203</v>
      </c>
      <c r="AG505" s="120" t="s">
        <v>202</v>
      </c>
      <c r="AH505" s="120" t="s">
        <v>204</v>
      </c>
      <c r="AI505" t="str">
        <f t="shared" si="7"/>
        <v>3000</v>
      </c>
      <c r="AJ505" t="str">
        <f>VLOOKUP(U505,'BU041 3rd Qtr'!$M$8:$N$994,2,FALSE)</f>
        <v>YES ACADEMY</v>
      </c>
      <c r="AK505" t="str">
        <f>VLOOKUP(R505,'chart of accounts'!A:B,2,FALSE)</f>
        <v>Medicare - Certificated</v>
      </c>
    </row>
    <row r="506" spans="1:37" x14ac:dyDescent="0.25">
      <c r="A506" s="122">
        <v>2981842</v>
      </c>
      <c r="B506" s="122">
        <v>599</v>
      </c>
      <c r="C506" s="122">
        <v>2023</v>
      </c>
      <c r="D506" s="120" t="s">
        <v>195</v>
      </c>
      <c r="E506" s="122">
        <v>2023</v>
      </c>
      <c r="F506" s="120" t="s">
        <v>94</v>
      </c>
      <c r="G506" s="122">
        <v>599</v>
      </c>
      <c r="H506" s="122">
        <v>599</v>
      </c>
      <c r="I506" s="122">
        <v>9600326510</v>
      </c>
      <c r="J506" s="122">
        <v>7</v>
      </c>
      <c r="K506" s="121">
        <v>44938</v>
      </c>
      <c r="L506" s="120" t="s">
        <v>196</v>
      </c>
      <c r="M506" s="122">
        <v>1.1399999999999999</v>
      </c>
      <c r="N506" s="97">
        <v>201988</v>
      </c>
      <c r="O506" s="120" t="s">
        <v>197</v>
      </c>
      <c r="P506" s="120" t="s">
        <v>97</v>
      </c>
      <c r="Q506" s="122">
        <v>330000</v>
      </c>
      <c r="R506" s="122">
        <v>330102</v>
      </c>
      <c r="S506" s="120" t="s">
        <v>96</v>
      </c>
      <c r="T506" s="122">
        <v>1465801</v>
      </c>
      <c r="U506" s="122">
        <v>1465801</v>
      </c>
      <c r="V506" s="120" t="s">
        <v>199</v>
      </c>
      <c r="W506" s="120" t="s">
        <v>200</v>
      </c>
      <c r="X506" s="122">
        <v>330102</v>
      </c>
      <c r="Y506" s="120" t="s">
        <v>201</v>
      </c>
      <c r="Z506" s="120" t="s">
        <v>202</v>
      </c>
      <c r="AA506" s="121">
        <v>44932</v>
      </c>
      <c r="AB506" s="123">
        <v>0.67667824074074068</v>
      </c>
      <c r="AC506" s="120" t="s">
        <v>202</v>
      </c>
      <c r="AD506" s="120" t="s">
        <v>202</v>
      </c>
      <c r="AE506" s="120" t="s">
        <v>202</v>
      </c>
      <c r="AF506" s="120" t="s">
        <v>203</v>
      </c>
      <c r="AG506" s="120" t="s">
        <v>202</v>
      </c>
      <c r="AH506" s="120" t="s">
        <v>204</v>
      </c>
      <c r="AI506" t="str">
        <f t="shared" si="7"/>
        <v>3000</v>
      </c>
      <c r="AJ506" t="str">
        <f>VLOOKUP(U506,'BU041 3rd Qtr'!$M$8:$N$994,2,FALSE)</f>
        <v>YES ACADEMY</v>
      </c>
      <c r="AK506" t="str">
        <f>VLOOKUP(R506,'chart of accounts'!A:B,2,FALSE)</f>
        <v>Medicare - Certificated</v>
      </c>
    </row>
    <row r="507" spans="1:37" x14ac:dyDescent="0.25">
      <c r="A507" s="122">
        <v>2981851</v>
      </c>
      <c r="B507" s="122">
        <v>104</v>
      </c>
      <c r="C507" s="122">
        <v>2023</v>
      </c>
      <c r="D507" s="120" t="s">
        <v>195</v>
      </c>
      <c r="E507" s="122">
        <v>2023</v>
      </c>
      <c r="F507" s="120" t="s">
        <v>94</v>
      </c>
      <c r="G507" s="122">
        <v>104</v>
      </c>
      <c r="H507" s="122">
        <v>104</v>
      </c>
      <c r="I507" s="122">
        <v>9600326589</v>
      </c>
      <c r="J507" s="122">
        <v>7</v>
      </c>
      <c r="K507" s="121">
        <v>44943</v>
      </c>
      <c r="L507" s="120" t="s">
        <v>196</v>
      </c>
      <c r="M507" s="122">
        <v>0.43</v>
      </c>
      <c r="N507" s="97">
        <v>201988</v>
      </c>
      <c r="O507" s="120" t="s">
        <v>197</v>
      </c>
      <c r="P507" s="120" t="s">
        <v>97</v>
      </c>
      <c r="Q507" s="122">
        <v>330000</v>
      </c>
      <c r="R507" s="122">
        <v>330202</v>
      </c>
      <c r="S507" s="120" t="s">
        <v>96</v>
      </c>
      <c r="T507" s="122">
        <v>1764401</v>
      </c>
      <c r="U507" s="122">
        <v>1764401</v>
      </c>
      <c r="V507" s="120" t="s">
        <v>199</v>
      </c>
      <c r="W507" s="120" t="s">
        <v>200</v>
      </c>
      <c r="X507" s="122">
        <v>330202</v>
      </c>
      <c r="Y507" s="120" t="s">
        <v>201</v>
      </c>
      <c r="Z507" s="120" t="s">
        <v>202</v>
      </c>
      <c r="AA507" s="121">
        <v>44943</v>
      </c>
      <c r="AB507" s="123">
        <v>0.40752314814814811</v>
      </c>
      <c r="AC507" s="120" t="s">
        <v>202</v>
      </c>
      <c r="AD507" s="120" t="s">
        <v>202</v>
      </c>
      <c r="AE507" s="120" t="s">
        <v>202</v>
      </c>
      <c r="AF507" s="120" t="s">
        <v>203</v>
      </c>
      <c r="AG507" s="120" t="s">
        <v>202</v>
      </c>
      <c r="AH507" s="120" t="s">
        <v>204</v>
      </c>
      <c r="AI507" t="str">
        <f t="shared" si="7"/>
        <v>3000</v>
      </c>
      <c r="AJ507" t="str">
        <f>VLOOKUP(U507,'BU041 3rd Qtr'!$M$8:$N$994,2,FALSE)</f>
        <v>WEST ATHENS EL</v>
      </c>
      <c r="AK507" t="str">
        <f>VLOOKUP(R507,'chart of accounts'!A:B,2,FALSE)</f>
        <v>Medicare - Classified</v>
      </c>
    </row>
    <row r="508" spans="1:37" x14ac:dyDescent="0.25">
      <c r="A508" s="122">
        <v>2981851</v>
      </c>
      <c r="B508" s="122">
        <v>106</v>
      </c>
      <c r="C508" s="122">
        <v>2023</v>
      </c>
      <c r="D508" s="120" t="s">
        <v>195</v>
      </c>
      <c r="E508" s="122">
        <v>2023</v>
      </c>
      <c r="F508" s="120" t="s">
        <v>94</v>
      </c>
      <c r="G508" s="122">
        <v>106</v>
      </c>
      <c r="H508" s="122">
        <v>106</v>
      </c>
      <c r="I508" s="122">
        <v>9600326589</v>
      </c>
      <c r="J508" s="122">
        <v>7</v>
      </c>
      <c r="K508" s="121">
        <v>44943</v>
      </c>
      <c r="L508" s="120" t="s">
        <v>196</v>
      </c>
      <c r="M508" s="122">
        <v>1.82</v>
      </c>
      <c r="N508" s="97">
        <v>201988</v>
      </c>
      <c r="O508" s="120" t="s">
        <v>197</v>
      </c>
      <c r="P508" s="120" t="s">
        <v>97</v>
      </c>
      <c r="Q508" s="122">
        <v>330000</v>
      </c>
      <c r="R508" s="122">
        <v>330201</v>
      </c>
      <c r="S508" s="120" t="s">
        <v>96</v>
      </c>
      <c r="T508" s="122">
        <v>1764401</v>
      </c>
      <c r="U508" s="122">
        <v>1764401</v>
      </c>
      <c r="V508" s="120" t="s">
        <v>199</v>
      </c>
      <c r="W508" s="120" t="s">
        <v>200</v>
      </c>
      <c r="X508" s="122">
        <v>330201</v>
      </c>
      <c r="Y508" s="120" t="s">
        <v>201</v>
      </c>
      <c r="Z508" s="120" t="s">
        <v>202</v>
      </c>
      <c r="AA508" s="121">
        <v>44943</v>
      </c>
      <c r="AB508" s="123">
        <v>0.40752314814814811</v>
      </c>
      <c r="AC508" s="120" t="s">
        <v>202</v>
      </c>
      <c r="AD508" s="120" t="s">
        <v>202</v>
      </c>
      <c r="AE508" s="120" t="s">
        <v>202</v>
      </c>
      <c r="AF508" s="120" t="s">
        <v>203</v>
      </c>
      <c r="AG508" s="120" t="s">
        <v>202</v>
      </c>
      <c r="AH508" s="120" t="s">
        <v>204</v>
      </c>
      <c r="AI508" t="str">
        <f t="shared" si="7"/>
        <v>3000</v>
      </c>
      <c r="AJ508" t="str">
        <f>VLOOKUP(U508,'BU041 3rd Qtr'!$M$8:$N$994,2,FALSE)</f>
        <v>WEST ATHENS EL</v>
      </c>
      <c r="AK508" t="str">
        <f>VLOOKUP(R508,'chart of accounts'!A:B,2,FALSE)</f>
        <v>Social Security-Classified</v>
      </c>
    </row>
    <row r="509" spans="1:37" x14ac:dyDescent="0.25">
      <c r="A509" s="122">
        <v>2981949</v>
      </c>
      <c r="B509" s="122">
        <v>500</v>
      </c>
      <c r="C509" s="122">
        <v>2023</v>
      </c>
      <c r="D509" s="120" t="s">
        <v>195</v>
      </c>
      <c r="E509" s="122">
        <v>2023</v>
      </c>
      <c r="F509" s="120" t="s">
        <v>94</v>
      </c>
      <c r="G509" s="122">
        <v>500</v>
      </c>
      <c r="H509" s="122">
        <v>500</v>
      </c>
      <c r="I509" s="122">
        <v>9600326673</v>
      </c>
      <c r="J509" s="122">
        <v>7</v>
      </c>
      <c r="K509" s="121">
        <v>44957</v>
      </c>
      <c r="L509" s="120" t="s">
        <v>196</v>
      </c>
      <c r="M509" s="122">
        <v>9.68</v>
      </c>
      <c r="N509" s="97">
        <v>201988</v>
      </c>
      <c r="O509" s="120" t="s">
        <v>197</v>
      </c>
      <c r="P509" s="120" t="s">
        <v>97</v>
      </c>
      <c r="Q509" s="122">
        <v>330000</v>
      </c>
      <c r="R509" s="122">
        <v>330202</v>
      </c>
      <c r="S509" s="120" t="s">
        <v>96</v>
      </c>
      <c r="T509" s="122">
        <v>1764401</v>
      </c>
      <c r="U509" s="122">
        <v>1764401</v>
      </c>
      <c r="V509" s="120" t="s">
        <v>199</v>
      </c>
      <c r="W509" s="120" t="s">
        <v>200</v>
      </c>
      <c r="X509" s="122">
        <v>330202</v>
      </c>
      <c r="Y509" s="120" t="s">
        <v>201</v>
      </c>
      <c r="Z509" s="120" t="s">
        <v>202</v>
      </c>
      <c r="AA509" s="121">
        <v>44945</v>
      </c>
      <c r="AB509" s="123">
        <v>0.3705092592592592</v>
      </c>
      <c r="AC509" s="120" t="s">
        <v>202</v>
      </c>
      <c r="AD509" s="120" t="s">
        <v>202</v>
      </c>
      <c r="AE509" s="120" t="s">
        <v>202</v>
      </c>
      <c r="AF509" s="120" t="s">
        <v>203</v>
      </c>
      <c r="AG509" s="120" t="s">
        <v>202</v>
      </c>
      <c r="AH509" s="120" t="s">
        <v>204</v>
      </c>
      <c r="AI509" t="str">
        <f t="shared" si="7"/>
        <v>3000</v>
      </c>
      <c r="AJ509" t="str">
        <f>VLOOKUP(U509,'BU041 3rd Qtr'!$M$8:$N$994,2,FALSE)</f>
        <v>WEST ATHENS EL</v>
      </c>
      <c r="AK509" t="str">
        <f>VLOOKUP(R509,'chart of accounts'!A:B,2,FALSE)</f>
        <v>Medicare - Classified</v>
      </c>
    </row>
    <row r="510" spans="1:37" x14ac:dyDescent="0.25">
      <c r="A510" s="122">
        <v>2981949</v>
      </c>
      <c r="B510" s="122">
        <v>501</v>
      </c>
      <c r="C510" s="122">
        <v>2023</v>
      </c>
      <c r="D510" s="120" t="s">
        <v>195</v>
      </c>
      <c r="E510" s="122">
        <v>2023</v>
      </c>
      <c r="F510" s="120" t="s">
        <v>94</v>
      </c>
      <c r="G510" s="122">
        <v>501</v>
      </c>
      <c r="H510" s="122">
        <v>501</v>
      </c>
      <c r="I510" s="122">
        <v>9600326673</v>
      </c>
      <c r="J510" s="122">
        <v>7</v>
      </c>
      <c r="K510" s="121">
        <v>44957</v>
      </c>
      <c r="L510" s="120" t="s">
        <v>196</v>
      </c>
      <c r="M510" s="122">
        <v>41.37</v>
      </c>
      <c r="N510" s="97">
        <v>201988</v>
      </c>
      <c r="O510" s="120" t="s">
        <v>197</v>
      </c>
      <c r="P510" s="120" t="s">
        <v>97</v>
      </c>
      <c r="Q510" s="122">
        <v>330000</v>
      </c>
      <c r="R510" s="122">
        <v>330201</v>
      </c>
      <c r="S510" s="120" t="s">
        <v>96</v>
      </c>
      <c r="T510" s="122">
        <v>1764401</v>
      </c>
      <c r="U510" s="122">
        <v>1764401</v>
      </c>
      <c r="V510" s="120" t="s">
        <v>199</v>
      </c>
      <c r="W510" s="120" t="s">
        <v>200</v>
      </c>
      <c r="X510" s="122">
        <v>330201</v>
      </c>
      <c r="Y510" s="120" t="s">
        <v>201</v>
      </c>
      <c r="Z510" s="120" t="s">
        <v>202</v>
      </c>
      <c r="AA510" s="121">
        <v>44945</v>
      </c>
      <c r="AB510" s="123">
        <v>0.3705092592592592</v>
      </c>
      <c r="AC510" s="120" t="s">
        <v>202</v>
      </c>
      <c r="AD510" s="120" t="s">
        <v>202</v>
      </c>
      <c r="AE510" s="120" t="s">
        <v>202</v>
      </c>
      <c r="AF510" s="120" t="s">
        <v>203</v>
      </c>
      <c r="AG510" s="120" t="s">
        <v>202</v>
      </c>
      <c r="AH510" s="120" t="s">
        <v>204</v>
      </c>
      <c r="AI510" t="str">
        <f t="shared" si="7"/>
        <v>3000</v>
      </c>
      <c r="AJ510" t="str">
        <f>VLOOKUP(U510,'BU041 3rd Qtr'!$M$8:$N$994,2,FALSE)</f>
        <v>WEST ATHENS EL</v>
      </c>
      <c r="AK510" t="str">
        <f>VLOOKUP(R510,'chart of accounts'!A:B,2,FALSE)</f>
        <v>Social Security-Classified</v>
      </c>
    </row>
    <row r="511" spans="1:37" x14ac:dyDescent="0.25">
      <c r="A511" s="122">
        <v>2981961</v>
      </c>
      <c r="B511" s="122">
        <v>2647</v>
      </c>
      <c r="C511" s="122">
        <v>2023</v>
      </c>
      <c r="D511" s="120" t="s">
        <v>195</v>
      </c>
      <c r="E511" s="122">
        <v>2023</v>
      </c>
      <c r="F511" s="120" t="s">
        <v>94</v>
      </c>
      <c r="G511" s="122">
        <v>665</v>
      </c>
      <c r="H511" s="122">
        <v>665</v>
      </c>
      <c r="I511" s="122">
        <v>9600327037</v>
      </c>
      <c r="J511" s="122">
        <v>7</v>
      </c>
      <c r="K511" s="121">
        <v>44957</v>
      </c>
      <c r="L511" s="120" t="s">
        <v>196</v>
      </c>
      <c r="M511" s="122">
        <v>14.86</v>
      </c>
      <c r="N511" s="97">
        <v>201988</v>
      </c>
      <c r="O511" s="120" t="s">
        <v>197</v>
      </c>
      <c r="P511" s="120" t="s">
        <v>97</v>
      </c>
      <c r="Q511" s="122">
        <v>330000</v>
      </c>
      <c r="R511" s="122">
        <v>330102</v>
      </c>
      <c r="S511" s="120" t="s">
        <v>96</v>
      </c>
      <c r="T511" s="122">
        <v>1401401</v>
      </c>
      <c r="U511" s="122">
        <v>1401401</v>
      </c>
      <c r="V511" s="120" t="s">
        <v>199</v>
      </c>
      <c r="W511" s="120" t="s">
        <v>200</v>
      </c>
      <c r="X511" s="122">
        <v>330102</v>
      </c>
      <c r="Y511" s="120" t="s">
        <v>201</v>
      </c>
      <c r="Z511" s="120" t="s">
        <v>202</v>
      </c>
      <c r="AA511" s="121">
        <v>44945</v>
      </c>
      <c r="AB511" s="123">
        <v>0.38813657407407409</v>
      </c>
      <c r="AC511" s="120" t="s">
        <v>202</v>
      </c>
      <c r="AD511" s="120" t="s">
        <v>202</v>
      </c>
      <c r="AE511" s="120" t="s">
        <v>202</v>
      </c>
      <c r="AF511" s="120" t="s">
        <v>203</v>
      </c>
      <c r="AG511" s="120" t="s">
        <v>202</v>
      </c>
      <c r="AH511" s="120" t="s">
        <v>204</v>
      </c>
      <c r="AI511" t="str">
        <f t="shared" si="7"/>
        <v>3000</v>
      </c>
      <c r="AJ511" t="str">
        <f>VLOOKUP(U511,'BU041 3rd Qtr'!$M$8:$N$994,2,FALSE)</f>
        <v>FRIES EL</v>
      </c>
      <c r="AK511" t="str">
        <f>VLOOKUP(R511,'chart of accounts'!A:B,2,FALSE)</f>
        <v>Medicare - Certificated</v>
      </c>
    </row>
    <row r="512" spans="1:37" x14ac:dyDescent="0.25">
      <c r="A512" s="122">
        <v>2981961</v>
      </c>
      <c r="B512" s="122">
        <v>2650</v>
      </c>
      <c r="C512" s="122">
        <v>2023</v>
      </c>
      <c r="D512" s="120" t="s">
        <v>195</v>
      </c>
      <c r="E512" s="122">
        <v>2023</v>
      </c>
      <c r="F512" s="120" t="s">
        <v>94</v>
      </c>
      <c r="G512" s="122">
        <v>668</v>
      </c>
      <c r="H512" s="122">
        <v>668</v>
      </c>
      <c r="I512" s="122">
        <v>9600327037</v>
      </c>
      <c r="J512" s="122">
        <v>7</v>
      </c>
      <c r="K512" s="121">
        <v>44957</v>
      </c>
      <c r="L512" s="120" t="s">
        <v>196</v>
      </c>
      <c r="M512" s="122">
        <v>38.4</v>
      </c>
      <c r="N512" s="97">
        <v>201988</v>
      </c>
      <c r="O512" s="120" t="s">
        <v>197</v>
      </c>
      <c r="P512" s="120" t="s">
        <v>97</v>
      </c>
      <c r="Q512" s="122">
        <v>330000</v>
      </c>
      <c r="R512" s="122">
        <v>330103</v>
      </c>
      <c r="S512" s="120" t="s">
        <v>96</v>
      </c>
      <c r="T512" s="122">
        <v>1401401</v>
      </c>
      <c r="U512" s="122">
        <v>1401401</v>
      </c>
      <c r="V512" s="120" t="s">
        <v>199</v>
      </c>
      <c r="W512" s="120" t="s">
        <v>200</v>
      </c>
      <c r="X512" s="122">
        <v>330103</v>
      </c>
      <c r="Y512" s="120" t="s">
        <v>201</v>
      </c>
      <c r="Z512" s="120" t="s">
        <v>202</v>
      </c>
      <c r="AA512" s="121">
        <v>44945</v>
      </c>
      <c r="AB512" s="123">
        <v>0.38813657407407409</v>
      </c>
      <c r="AC512" s="120" t="s">
        <v>202</v>
      </c>
      <c r="AD512" s="120" t="s">
        <v>202</v>
      </c>
      <c r="AE512" s="120" t="s">
        <v>202</v>
      </c>
      <c r="AF512" s="120" t="s">
        <v>203</v>
      </c>
      <c r="AG512" s="120" t="s">
        <v>202</v>
      </c>
      <c r="AH512" s="120" t="s">
        <v>204</v>
      </c>
      <c r="AI512" t="str">
        <f t="shared" si="7"/>
        <v>3000</v>
      </c>
      <c r="AJ512" t="str">
        <f>VLOOKUP(U512,'BU041 3rd Qtr'!$M$8:$N$994,2,FALSE)</f>
        <v>FRIES EL</v>
      </c>
      <c r="AK512" t="str">
        <f>VLOOKUP(R512,'chart of accounts'!A:B,2,FALSE)</f>
        <v>Retirement In Lieu (PARS)-Cert</v>
      </c>
    </row>
    <row r="513" spans="1:37" x14ac:dyDescent="0.25">
      <c r="A513" s="122">
        <v>2982019</v>
      </c>
      <c r="B513" s="122">
        <v>21060</v>
      </c>
      <c r="C513" s="122">
        <v>2023</v>
      </c>
      <c r="D513" s="120" t="s">
        <v>195</v>
      </c>
      <c r="E513" s="122">
        <v>2023</v>
      </c>
      <c r="F513" s="120" t="s">
        <v>94</v>
      </c>
      <c r="G513" s="122">
        <v>249</v>
      </c>
      <c r="H513" s="122">
        <v>249</v>
      </c>
      <c r="I513" s="122">
        <v>9600327105</v>
      </c>
      <c r="J513" s="122">
        <v>7</v>
      </c>
      <c r="K513" s="121">
        <v>44957</v>
      </c>
      <c r="L513" s="120" t="s">
        <v>196</v>
      </c>
      <c r="M513" s="122">
        <v>67.53</v>
      </c>
      <c r="N513" s="97">
        <v>201988</v>
      </c>
      <c r="O513" s="120" t="s">
        <v>197</v>
      </c>
      <c r="P513" s="120" t="s">
        <v>97</v>
      </c>
      <c r="Q513" s="122">
        <v>330000</v>
      </c>
      <c r="R513" s="122">
        <v>330201</v>
      </c>
      <c r="S513" s="120" t="s">
        <v>96</v>
      </c>
      <c r="T513" s="122">
        <v>1764401</v>
      </c>
      <c r="U513" s="122">
        <v>1764401</v>
      </c>
      <c r="V513" s="120" t="s">
        <v>199</v>
      </c>
      <c r="W513" s="120" t="s">
        <v>200</v>
      </c>
      <c r="X513" s="122">
        <v>330201</v>
      </c>
      <c r="Y513" s="120" t="s">
        <v>201</v>
      </c>
      <c r="Z513" s="120" t="s">
        <v>202</v>
      </c>
      <c r="AA513" s="121">
        <v>44945</v>
      </c>
      <c r="AB513" s="123">
        <v>0.39658564814814817</v>
      </c>
      <c r="AC513" s="120" t="s">
        <v>202</v>
      </c>
      <c r="AD513" s="120" t="s">
        <v>202</v>
      </c>
      <c r="AE513" s="120" t="s">
        <v>202</v>
      </c>
      <c r="AF513" s="120" t="s">
        <v>203</v>
      </c>
      <c r="AG513" s="120" t="s">
        <v>202</v>
      </c>
      <c r="AH513" s="120" t="s">
        <v>204</v>
      </c>
      <c r="AI513" t="str">
        <f t="shared" si="7"/>
        <v>3000</v>
      </c>
      <c r="AJ513" t="str">
        <f>VLOOKUP(U513,'BU041 3rd Qtr'!$M$8:$N$994,2,FALSE)</f>
        <v>WEST ATHENS EL</v>
      </c>
      <c r="AK513" t="str">
        <f>VLOOKUP(R513,'chart of accounts'!A:B,2,FALSE)</f>
        <v>Social Security-Classified</v>
      </c>
    </row>
    <row r="514" spans="1:37" x14ac:dyDescent="0.25">
      <c r="A514" s="122">
        <v>2982019</v>
      </c>
      <c r="B514" s="122">
        <v>21059</v>
      </c>
      <c r="C514" s="122">
        <v>2023</v>
      </c>
      <c r="D514" s="120" t="s">
        <v>195</v>
      </c>
      <c r="E514" s="122">
        <v>2023</v>
      </c>
      <c r="F514" s="120" t="s">
        <v>94</v>
      </c>
      <c r="G514" s="122">
        <v>248</v>
      </c>
      <c r="H514" s="122">
        <v>248</v>
      </c>
      <c r="I514" s="122">
        <v>9600327105</v>
      </c>
      <c r="J514" s="122">
        <v>7</v>
      </c>
      <c r="K514" s="121">
        <v>44957</v>
      </c>
      <c r="L514" s="120" t="s">
        <v>196</v>
      </c>
      <c r="M514" s="122">
        <v>15.78</v>
      </c>
      <c r="N514" s="97">
        <v>201988</v>
      </c>
      <c r="O514" s="120" t="s">
        <v>197</v>
      </c>
      <c r="P514" s="120" t="s">
        <v>97</v>
      </c>
      <c r="Q514" s="122">
        <v>330000</v>
      </c>
      <c r="R514" s="122">
        <v>330202</v>
      </c>
      <c r="S514" s="120" t="s">
        <v>96</v>
      </c>
      <c r="T514" s="122">
        <v>1764401</v>
      </c>
      <c r="U514" s="122">
        <v>1764401</v>
      </c>
      <c r="V514" s="120" t="s">
        <v>199</v>
      </c>
      <c r="W514" s="120" t="s">
        <v>200</v>
      </c>
      <c r="X514" s="122">
        <v>330202</v>
      </c>
      <c r="Y514" s="120" t="s">
        <v>201</v>
      </c>
      <c r="Z514" s="120" t="s">
        <v>202</v>
      </c>
      <c r="AA514" s="121">
        <v>44945</v>
      </c>
      <c r="AB514" s="123">
        <v>0.39658564814814817</v>
      </c>
      <c r="AC514" s="120" t="s">
        <v>202</v>
      </c>
      <c r="AD514" s="120" t="s">
        <v>202</v>
      </c>
      <c r="AE514" s="120" t="s">
        <v>202</v>
      </c>
      <c r="AF514" s="120" t="s">
        <v>203</v>
      </c>
      <c r="AG514" s="120" t="s">
        <v>202</v>
      </c>
      <c r="AH514" s="120" t="s">
        <v>204</v>
      </c>
      <c r="AI514" t="str">
        <f t="shared" si="7"/>
        <v>3000</v>
      </c>
      <c r="AJ514" t="str">
        <f>VLOOKUP(U514,'BU041 3rd Qtr'!$M$8:$N$994,2,FALSE)</f>
        <v>WEST ATHENS EL</v>
      </c>
      <c r="AK514" t="str">
        <f>VLOOKUP(R514,'chart of accounts'!A:B,2,FALSE)</f>
        <v>Medicare - Classified</v>
      </c>
    </row>
    <row r="515" spans="1:37" x14ac:dyDescent="0.25">
      <c r="A515" s="122">
        <v>2984919</v>
      </c>
      <c r="B515" s="122">
        <v>3486</v>
      </c>
      <c r="C515" s="122">
        <v>2023</v>
      </c>
      <c r="D515" s="120" t="s">
        <v>195</v>
      </c>
      <c r="E515" s="122">
        <v>2023</v>
      </c>
      <c r="F515" s="120" t="s">
        <v>94</v>
      </c>
      <c r="G515" s="122">
        <v>513</v>
      </c>
      <c r="H515" s="122">
        <v>513</v>
      </c>
      <c r="I515" s="122">
        <v>9600327237</v>
      </c>
      <c r="J515" s="122">
        <v>7</v>
      </c>
      <c r="K515" s="121">
        <v>44957</v>
      </c>
      <c r="L515" s="120" t="s">
        <v>196</v>
      </c>
      <c r="M515" s="122">
        <v>1.1499999999999999</v>
      </c>
      <c r="N515" s="97">
        <v>201988</v>
      </c>
      <c r="O515" s="120" t="s">
        <v>197</v>
      </c>
      <c r="P515" s="120" t="s">
        <v>97</v>
      </c>
      <c r="Q515" s="122">
        <v>330000</v>
      </c>
      <c r="R515" s="122">
        <v>330102</v>
      </c>
      <c r="S515" s="120" t="s">
        <v>96</v>
      </c>
      <c r="T515" s="122">
        <v>1465801</v>
      </c>
      <c r="U515" s="122">
        <v>1465801</v>
      </c>
      <c r="V515" s="120" t="s">
        <v>199</v>
      </c>
      <c r="W515" s="120" t="s">
        <v>200</v>
      </c>
      <c r="X515" s="122">
        <v>330102</v>
      </c>
      <c r="Y515" s="120" t="s">
        <v>201</v>
      </c>
      <c r="Z515" s="120" t="s">
        <v>202</v>
      </c>
      <c r="AA515" s="121">
        <v>44957</v>
      </c>
      <c r="AB515" s="123">
        <v>0.38843749999999999</v>
      </c>
      <c r="AC515" s="120" t="s">
        <v>202</v>
      </c>
      <c r="AD515" s="120" t="s">
        <v>202</v>
      </c>
      <c r="AE515" s="120" t="s">
        <v>202</v>
      </c>
      <c r="AF515" s="120" t="s">
        <v>203</v>
      </c>
      <c r="AG515" s="120" t="s">
        <v>202</v>
      </c>
      <c r="AH515" s="120" t="s">
        <v>204</v>
      </c>
      <c r="AI515" t="str">
        <f t="shared" si="7"/>
        <v>3000</v>
      </c>
      <c r="AJ515" t="str">
        <f>VLOOKUP(U515,'BU041 3rd Qtr'!$M$8:$N$994,2,FALSE)</f>
        <v>YES ACADEMY</v>
      </c>
      <c r="AK515" t="str">
        <f>VLOOKUP(R515,'chart of accounts'!A:B,2,FALSE)</f>
        <v>Medicare - Certificated</v>
      </c>
    </row>
    <row r="516" spans="1:37" x14ac:dyDescent="0.25">
      <c r="A516" s="122">
        <v>2984947</v>
      </c>
      <c r="B516" s="122">
        <v>2212</v>
      </c>
      <c r="C516" s="122">
        <v>2023</v>
      </c>
      <c r="D516" s="120" t="s">
        <v>195</v>
      </c>
      <c r="E516" s="122">
        <v>2023</v>
      </c>
      <c r="F516" s="120" t="s">
        <v>94</v>
      </c>
      <c r="G516" s="122">
        <v>230</v>
      </c>
      <c r="H516" s="122">
        <v>230</v>
      </c>
      <c r="I516" s="122">
        <v>9600327326</v>
      </c>
      <c r="J516" s="122">
        <v>7</v>
      </c>
      <c r="K516" s="121">
        <v>44957</v>
      </c>
      <c r="L516" s="120" t="s">
        <v>196</v>
      </c>
      <c r="M516" s="122">
        <v>116.37</v>
      </c>
      <c r="N516" s="97">
        <v>201988</v>
      </c>
      <c r="O516" s="120" t="s">
        <v>197</v>
      </c>
      <c r="P516" s="120" t="s">
        <v>97</v>
      </c>
      <c r="Q516" s="122">
        <v>330000</v>
      </c>
      <c r="R516" s="122">
        <v>330102</v>
      </c>
      <c r="S516" s="120" t="s">
        <v>96</v>
      </c>
      <c r="T516" s="122">
        <v>1401401</v>
      </c>
      <c r="U516" s="122">
        <v>1401401</v>
      </c>
      <c r="V516" s="120" t="s">
        <v>199</v>
      </c>
      <c r="W516" s="120" t="s">
        <v>200</v>
      </c>
      <c r="X516" s="122">
        <v>330102</v>
      </c>
      <c r="Y516" s="120" t="s">
        <v>201</v>
      </c>
      <c r="Z516" s="120" t="s">
        <v>202</v>
      </c>
      <c r="AA516" s="121">
        <v>44957</v>
      </c>
      <c r="AB516" s="123">
        <v>0.39248842592592598</v>
      </c>
      <c r="AC516" s="120" t="s">
        <v>202</v>
      </c>
      <c r="AD516" s="120" t="s">
        <v>202</v>
      </c>
      <c r="AE516" s="120" t="s">
        <v>202</v>
      </c>
      <c r="AF516" s="120" t="s">
        <v>203</v>
      </c>
      <c r="AG516" s="120" t="s">
        <v>202</v>
      </c>
      <c r="AH516" s="120" t="s">
        <v>204</v>
      </c>
      <c r="AI516" t="str">
        <f t="shared" ref="AI516:AI579" si="8">LEFT(R516,1)&amp;"000"</f>
        <v>3000</v>
      </c>
      <c r="AJ516" t="str">
        <f>VLOOKUP(U516,'BU041 3rd Qtr'!$M$8:$N$994,2,FALSE)</f>
        <v>FRIES EL</v>
      </c>
      <c r="AK516" t="str">
        <f>VLOOKUP(R516,'chart of accounts'!A:B,2,FALSE)</f>
        <v>Medicare - Certificated</v>
      </c>
    </row>
    <row r="517" spans="1:37" x14ac:dyDescent="0.25">
      <c r="A517" s="122">
        <v>2985119</v>
      </c>
      <c r="B517" s="122">
        <v>1660</v>
      </c>
      <c r="C517" s="122">
        <v>2023</v>
      </c>
      <c r="D517" s="120" t="s">
        <v>195</v>
      </c>
      <c r="E517" s="122">
        <v>2023</v>
      </c>
      <c r="F517" s="120" t="s">
        <v>94</v>
      </c>
      <c r="G517" s="122">
        <v>669</v>
      </c>
      <c r="H517" s="122">
        <v>669</v>
      </c>
      <c r="I517" s="122">
        <v>9600327655</v>
      </c>
      <c r="J517" s="122">
        <v>7</v>
      </c>
      <c r="K517" s="121">
        <v>44957</v>
      </c>
      <c r="L517" s="120" t="s">
        <v>196</v>
      </c>
      <c r="M517" s="122">
        <v>82.74</v>
      </c>
      <c r="N517" s="97">
        <v>201988</v>
      </c>
      <c r="O517" s="120" t="s">
        <v>197</v>
      </c>
      <c r="P517" s="120" t="s">
        <v>97</v>
      </c>
      <c r="Q517" s="122">
        <v>330000</v>
      </c>
      <c r="R517" s="122">
        <v>330201</v>
      </c>
      <c r="S517" s="120" t="s">
        <v>96</v>
      </c>
      <c r="T517" s="122">
        <v>1764401</v>
      </c>
      <c r="U517" s="122">
        <v>1764401</v>
      </c>
      <c r="V517" s="120" t="s">
        <v>199</v>
      </c>
      <c r="W517" s="120" t="s">
        <v>200</v>
      </c>
      <c r="X517" s="122">
        <v>330201</v>
      </c>
      <c r="Y517" s="120" t="s">
        <v>201</v>
      </c>
      <c r="Z517" s="120" t="s">
        <v>202</v>
      </c>
      <c r="AA517" s="121">
        <v>44963</v>
      </c>
      <c r="AB517" s="123">
        <v>0.39677083333333335</v>
      </c>
      <c r="AC517" s="120" t="s">
        <v>202</v>
      </c>
      <c r="AD517" s="120" t="s">
        <v>202</v>
      </c>
      <c r="AE517" s="120" t="s">
        <v>202</v>
      </c>
      <c r="AF517" s="120" t="s">
        <v>203</v>
      </c>
      <c r="AG517" s="120" t="s">
        <v>202</v>
      </c>
      <c r="AH517" s="120" t="s">
        <v>204</v>
      </c>
      <c r="AI517" t="str">
        <f t="shared" si="8"/>
        <v>3000</v>
      </c>
      <c r="AJ517" t="str">
        <f>VLOOKUP(U517,'BU041 3rd Qtr'!$M$8:$N$994,2,FALSE)</f>
        <v>WEST ATHENS EL</v>
      </c>
      <c r="AK517" t="str">
        <f>VLOOKUP(R517,'chart of accounts'!A:B,2,FALSE)</f>
        <v>Social Security-Classified</v>
      </c>
    </row>
    <row r="518" spans="1:37" x14ac:dyDescent="0.25">
      <c r="A518" s="122">
        <v>2985119</v>
      </c>
      <c r="B518" s="122">
        <v>1659</v>
      </c>
      <c r="C518" s="122">
        <v>2023</v>
      </c>
      <c r="D518" s="120" t="s">
        <v>195</v>
      </c>
      <c r="E518" s="122">
        <v>2023</v>
      </c>
      <c r="F518" s="120" t="s">
        <v>94</v>
      </c>
      <c r="G518" s="122">
        <v>668</v>
      </c>
      <c r="H518" s="122">
        <v>668</v>
      </c>
      <c r="I518" s="122">
        <v>9600327655</v>
      </c>
      <c r="J518" s="122">
        <v>7</v>
      </c>
      <c r="K518" s="121">
        <v>44957</v>
      </c>
      <c r="L518" s="120" t="s">
        <v>196</v>
      </c>
      <c r="M518" s="122">
        <v>19.350000000000001</v>
      </c>
      <c r="N518" s="97">
        <v>201988</v>
      </c>
      <c r="O518" s="120" t="s">
        <v>197</v>
      </c>
      <c r="P518" s="120" t="s">
        <v>97</v>
      </c>
      <c r="Q518" s="122">
        <v>330000</v>
      </c>
      <c r="R518" s="122">
        <v>330202</v>
      </c>
      <c r="S518" s="120" t="s">
        <v>96</v>
      </c>
      <c r="T518" s="122">
        <v>1764401</v>
      </c>
      <c r="U518" s="122">
        <v>1764401</v>
      </c>
      <c r="V518" s="120" t="s">
        <v>199</v>
      </c>
      <c r="W518" s="120" t="s">
        <v>200</v>
      </c>
      <c r="X518" s="122">
        <v>330202</v>
      </c>
      <c r="Y518" s="120" t="s">
        <v>201</v>
      </c>
      <c r="Z518" s="120" t="s">
        <v>202</v>
      </c>
      <c r="AA518" s="121">
        <v>44963</v>
      </c>
      <c r="AB518" s="123">
        <v>0.39677083333333335</v>
      </c>
      <c r="AC518" s="120" t="s">
        <v>202</v>
      </c>
      <c r="AD518" s="120" t="s">
        <v>202</v>
      </c>
      <c r="AE518" s="120" t="s">
        <v>202</v>
      </c>
      <c r="AF518" s="120" t="s">
        <v>203</v>
      </c>
      <c r="AG518" s="120" t="s">
        <v>202</v>
      </c>
      <c r="AH518" s="120" t="s">
        <v>204</v>
      </c>
      <c r="AI518" t="str">
        <f t="shared" si="8"/>
        <v>3000</v>
      </c>
      <c r="AJ518" t="str">
        <f>VLOOKUP(U518,'BU041 3rd Qtr'!$M$8:$N$994,2,FALSE)</f>
        <v>WEST ATHENS EL</v>
      </c>
      <c r="AK518" t="str">
        <f>VLOOKUP(R518,'chart of accounts'!A:B,2,FALSE)</f>
        <v>Medicare - Classified</v>
      </c>
    </row>
    <row r="519" spans="1:37" x14ac:dyDescent="0.25">
      <c r="A519" s="122">
        <v>2985942</v>
      </c>
      <c r="B519" s="122">
        <v>5076</v>
      </c>
      <c r="C519" s="122">
        <v>2023</v>
      </c>
      <c r="D519" s="120" t="s">
        <v>195</v>
      </c>
      <c r="E519" s="122">
        <v>2023</v>
      </c>
      <c r="F519" s="120" t="s">
        <v>94</v>
      </c>
      <c r="G519" s="122">
        <v>121</v>
      </c>
      <c r="H519" s="122">
        <v>121</v>
      </c>
      <c r="I519" s="122">
        <v>9600327251</v>
      </c>
      <c r="J519" s="122">
        <v>7</v>
      </c>
      <c r="K519" s="121">
        <v>44957</v>
      </c>
      <c r="L519" s="120" t="s">
        <v>196</v>
      </c>
      <c r="M519" s="122">
        <v>1.1000000000000001</v>
      </c>
      <c r="N519" s="97">
        <v>201988</v>
      </c>
      <c r="O519" s="120" t="s">
        <v>197</v>
      </c>
      <c r="P519" s="120" t="s">
        <v>97</v>
      </c>
      <c r="Q519" s="122">
        <v>330000</v>
      </c>
      <c r="R519" s="122">
        <v>330102</v>
      </c>
      <c r="S519" s="120" t="s">
        <v>96</v>
      </c>
      <c r="T519" s="122">
        <v>1465801</v>
      </c>
      <c r="U519" s="122">
        <v>1465801</v>
      </c>
      <c r="V519" s="120" t="s">
        <v>199</v>
      </c>
      <c r="W519" s="120" t="s">
        <v>200</v>
      </c>
      <c r="X519" s="122">
        <v>330102</v>
      </c>
      <c r="Y519" s="120" t="s">
        <v>201</v>
      </c>
      <c r="Z519" s="120" t="s">
        <v>202</v>
      </c>
      <c r="AA519" s="121">
        <v>44957</v>
      </c>
      <c r="AB519" s="123">
        <v>0.38687500000000002</v>
      </c>
      <c r="AC519" s="120" t="s">
        <v>202</v>
      </c>
      <c r="AD519" s="120" t="s">
        <v>202</v>
      </c>
      <c r="AE519" s="120" t="s">
        <v>202</v>
      </c>
      <c r="AF519" s="120" t="s">
        <v>203</v>
      </c>
      <c r="AG519" s="120" t="s">
        <v>202</v>
      </c>
      <c r="AH519" s="120" t="s">
        <v>204</v>
      </c>
      <c r="AI519" t="str">
        <f t="shared" si="8"/>
        <v>3000</v>
      </c>
      <c r="AJ519" t="str">
        <f>VLOOKUP(U519,'BU041 3rd Qtr'!$M$8:$N$994,2,FALSE)</f>
        <v>YES ACADEMY</v>
      </c>
      <c r="AK519" t="str">
        <f>VLOOKUP(R519,'chart of accounts'!A:B,2,FALSE)</f>
        <v>Medicare - Certificated</v>
      </c>
    </row>
    <row r="520" spans="1:37" x14ac:dyDescent="0.25">
      <c r="A520" s="122">
        <v>2985949</v>
      </c>
      <c r="B520" s="122">
        <v>5152</v>
      </c>
      <c r="C520" s="122">
        <v>2023</v>
      </c>
      <c r="D520" s="120" t="s">
        <v>195</v>
      </c>
      <c r="E520" s="122">
        <v>2023</v>
      </c>
      <c r="F520" s="120" t="s">
        <v>94</v>
      </c>
      <c r="G520" s="122">
        <v>197</v>
      </c>
      <c r="H520" s="122">
        <v>197</v>
      </c>
      <c r="I520" s="122">
        <v>9600328009</v>
      </c>
      <c r="J520" s="122">
        <v>7</v>
      </c>
      <c r="K520" s="121">
        <v>44957</v>
      </c>
      <c r="L520" s="120" t="s">
        <v>196</v>
      </c>
      <c r="M520" s="122">
        <v>80.930000000000007</v>
      </c>
      <c r="N520" s="97">
        <v>201988</v>
      </c>
      <c r="O520" s="120" t="s">
        <v>197</v>
      </c>
      <c r="P520" s="120" t="s">
        <v>97</v>
      </c>
      <c r="Q520" s="122">
        <v>330000</v>
      </c>
      <c r="R520" s="122">
        <v>330103</v>
      </c>
      <c r="S520" s="120" t="s">
        <v>96</v>
      </c>
      <c r="T520" s="122">
        <v>1401401</v>
      </c>
      <c r="U520" s="122">
        <v>1401401</v>
      </c>
      <c r="V520" s="120" t="s">
        <v>199</v>
      </c>
      <c r="W520" s="120" t="s">
        <v>200</v>
      </c>
      <c r="X520" s="122">
        <v>330103</v>
      </c>
      <c r="Y520" s="120" t="s">
        <v>201</v>
      </c>
      <c r="Z520" s="120" t="s">
        <v>202</v>
      </c>
      <c r="AA520" s="121">
        <v>44963</v>
      </c>
      <c r="AB520" s="123">
        <v>0.417025462962963</v>
      </c>
      <c r="AC520" s="120" t="s">
        <v>202</v>
      </c>
      <c r="AD520" s="120" t="s">
        <v>202</v>
      </c>
      <c r="AE520" s="120" t="s">
        <v>202</v>
      </c>
      <c r="AF520" s="120" t="s">
        <v>203</v>
      </c>
      <c r="AG520" s="120" t="s">
        <v>202</v>
      </c>
      <c r="AH520" s="120" t="s">
        <v>204</v>
      </c>
      <c r="AI520" t="str">
        <f t="shared" si="8"/>
        <v>3000</v>
      </c>
      <c r="AJ520" t="str">
        <f>VLOOKUP(U520,'BU041 3rd Qtr'!$M$8:$N$994,2,FALSE)</f>
        <v>FRIES EL</v>
      </c>
      <c r="AK520" t="str">
        <f>VLOOKUP(R520,'chart of accounts'!A:B,2,FALSE)</f>
        <v>Retirement In Lieu (PARS)-Cert</v>
      </c>
    </row>
    <row r="521" spans="1:37" x14ac:dyDescent="0.25">
      <c r="A521" s="122">
        <v>2985949</v>
      </c>
      <c r="B521" s="122">
        <v>5153</v>
      </c>
      <c r="C521" s="122">
        <v>2023</v>
      </c>
      <c r="D521" s="120" t="s">
        <v>195</v>
      </c>
      <c r="E521" s="122">
        <v>2023</v>
      </c>
      <c r="F521" s="120" t="s">
        <v>94</v>
      </c>
      <c r="G521" s="122">
        <v>198</v>
      </c>
      <c r="H521" s="122">
        <v>198</v>
      </c>
      <c r="I521" s="122">
        <v>9600328009</v>
      </c>
      <c r="J521" s="122">
        <v>7</v>
      </c>
      <c r="K521" s="121">
        <v>44957</v>
      </c>
      <c r="L521" s="120" t="s">
        <v>196</v>
      </c>
      <c r="M521" s="122">
        <v>31.29</v>
      </c>
      <c r="N521" s="97">
        <v>201988</v>
      </c>
      <c r="O521" s="120" t="s">
        <v>197</v>
      </c>
      <c r="P521" s="120" t="s">
        <v>97</v>
      </c>
      <c r="Q521" s="122">
        <v>330000</v>
      </c>
      <c r="R521" s="122">
        <v>330102</v>
      </c>
      <c r="S521" s="120" t="s">
        <v>96</v>
      </c>
      <c r="T521" s="122">
        <v>1401401</v>
      </c>
      <c r="U521" s="122">
        <v>1401401</v>
      </c>
      <c r="V521" s="120" t="s">
        <v>199</v>
      </c>
      <c r="W521" s="120" t="s">
        <v>200</v>
      </c>
      <c r="X521" s="122">
        <v>330102</v>
      </c>
      <c r="Y521" s="120" t="s">
        <v>201</v>
      </c>
      <c r="Z521" s="120" t="s">
        <v>202</v>
      </c>
      <c r="AA521" s="121">
        <v>44963</v>
      </c>
      <c r="AB521" s="123">
        <v>0.417025462962963</v>
      </c>
      <c r="AC521" s="120" t="s">
        <v>202</v>
      </c>
      <c r="AD521" s="120" t="s">
        <v>202</v>
      </c>
      <c r="AE521" s="120" t="s">
        <v>202</v>
      </c>
      <c r="AF521" s="120" t="s">
        <v>203</v>
      </c>
      <c r="AG521" s="120" t="s">
        <v>202</v>
      </c>
      <c r="AH521" s="120" t="s">
        <v>204</v>
      </c>
      <c r="AI521" t="str">
        <f t="shared" si="8"/>
        <v>3000</v>
      </c>
      <c r="AJ521" t="str">
        <f>VLOOKUP(U521,'BU041 3rd Qtr'!$M$8:$N$994,2,FALSE)</f>
        <v>FRIES EL</v>
      </c>
      <c r="AK521" t="str">
        <f>VLOOKUP(R521,'chart of accounts'!A:B,2,FALSE)</f>
        <v>Medicare - Certificated</v>
      </c>
    </row>
    <row r="522" spans="1:37" x14ac:dyDescent="0.25">
      <c r="A522" s="122">
        <v>2985949</v>
      </c>
      <c r="B522" s="122">
        <v>6707</v>
      </c>
      <c r="C522" s="122">
        <v>2023</v>
      </c>
      <c r="D522" s="120" t="s">
        <v>195</v>
      </c>
      <c r="E522" s="122">
        <v>2023</v>
      </c>
      <c r="F522" s="120" t="s">
        <v>94</v>
      </c>
      <c r="G522" s="122">
        <v>761</v>
      </c>
      <c r="H522" s="122">
        <v>761</v>
      </c>
      <c r="I522" s="122">
        <v>9600328010</v>
      </c>
      <c r="J522" s="122">
        <v>7</v>
      </c>
      <c r="K522" s="121">
        <v>44957</v>
      </c>
      <c r="L522" s="120" t="s">
        <v>196</v>
      </c>
      <c r="M522" s="122">
        <v>69.91</v>
      </c>
      <c r="N522" s="97">
        <v>201988</v>
      </c>
      <c r="O522" s="120" t="s">
        <v>197</v>
      </c>
      <c r="P522" s="120" t="s">
        <v>97</v>
      </c>
      <c r="Q522" s="122">
        <v>330000</v>
      </c>
      <c r="R522" s="122">
        <v>330201</v>
      </c>
      <c r="S522" s="120" t="s">
        <v>96</v>
      </c>
      <c r="T522" s="122">
        <v>1764401</v>
      </c>
      <c r="U522" s="122">
        <v>1764401</v>
      </c>
      <c r="V522" s="120" t="s">
        <v>199</v>
      </c>
      <c r="W522" s="120" t="s">
        <v>200</v>
      </c>
      <c r="X522" s="122">
        <v>330201</v>
      </c>
      <c r="Y522" s="120" t="s">
        <v>201</v>
      </c>
      <c r="Z522" s="120" t="s">
        <v>202</v>
      </c>
      <c r="AA522" s="121">
        <v>44963</v>
      </c>
      <c r="AB522" s="123">
        <v>0.417025462962963</v>
      </c>
      <c r="AC522" s="120" t="s">
        <v>202</v>
      </c>
      <c r="AD522" s="120" t="s">
        <v>202</v>
      </c>
      <c r="AE522" s="120" t="s">
        <v>202</v>
      </c>
      <c r="AF522" s="120" t="s">
        <v>203</v>
      </c>
      <c r="AG522" s="120" t="s">
        <v>202</v>
      </c>
      <c r="AH522" s="120" t="s">
        <v>204</v>
      </c>
      <c r="AI522" t="str">
        <f t="shared" si="8"/>
        <v>3000</v>
      </c>
      <c r="AJ522" t="str">
        <f>VLOOKUP(U522,'BU041 3rd Qtr'!$M$8:$N$994,2,FALSE)</f>
        <v>WEST ATHENS EL</v>
      </c>
      <c r="AK522" t="str">
        <f>VLOOKUP(R522,'chart of accounts'!A:B,2,FALSE)</f>
        <v>Social Security-Classified</v>
      </c>
    </row>
    <row r="523" spans="1:37" x14ac:dyDescent="0.25">
      <c r="A523" s="122">
        <v>2985949</v>
      </c>
      <c r="B523" s="122">
        <v>6708</v>
      </c>
      <c r="C523" s="122">
        <v>2023</v>
      </c>
      <c r="D523" s="120" t="s">
        <v>195</v>
      </c>
      <c r="E523" s="122">
        <v>2023</v>
      </c>
      <c r="F523" s="120" t="s">
        <v>94</v>
      </c>
      <c r="G523" s="122">
        <v>762</v>
      </c>
      <c r="H523" s="122">
        <v>762</v>
      </c>
      <c r="I523" s="122">
        <v>9600328010</v>
      </c>
      <c r="J523" s="122">
        <v>7</v>
      </c>
      <c r="K523" s="121">
        <v>44957</v>
      </c>
      <c r="L523" s="120" t="s">
        <v>196</v>
      </c>
      <c r="M523" s="122">
        <v>16.350000000000001</v>
      </c>
      <c r="N523" s="97">
        <v>201988</v>
      </c>
      <c r="O523" s="120" t="s">
        <v>197</v>
      </c>
      <c r="P523" s="120" t="s">
        <v>97</v>
      </c>
      <c r="Q523" s="122">
        <v>330000</v>
      </c>
      <c r="R523" s="122">
        <v>330202</v>
      </c>
      <c r="S523" s="120" t="s">
        <v>96</v>
      </c>
      <c r="T523" s="122">
        <v>1764401</v>
      </c>
      <c r="U523" s="122">
        <v>1764401</v>
      </c>
      <c r="V523" s="120" t="s">
        <v>199</v>
      </c>
      <c r="W523" s="120" t="s">
        <v>200</v>
      </c>
      <c r="X523" s="122">
        <v>330202</v>
      </c>
      <c r="Y523" s="120" t="s">
        <v>201</v>
      </c>
      <c r="Z523" s="120" t="s">
        <v>202</v>
      </c>
      <c r="AA523" s="121">
        <v>44963</v>
      </c>
      <c r="AB523" s="123">
        <v>0.417025462962963</v>
      </c>
      <c r="AC523" s="120" t="s">
        <v>202</v>
      </c>
      <c r="AD523" s="120" t="s">
        <v>202</v>
      </c>
      <c r="AE523" s="120" t="s">
        <v>202</v>
      </c>
      <c r="AF523" s="120" t="s">
        <v>203</v>
      </c>
      <c r="AG523" s="120" t="s">
        <v>202</v>
      </c>
      <c r="AH523" s="120" t="s">
        <v>204</v>
      </c>
      <c r="AI523" t="str">
        <f t="shared" si="8"/>
        <v>3000</v>
      </c>
      <c r="AJ523" t="str">
        <f>VLOOKUP(U523,'BU041 3rd Qtr'!$M$8:$N$994,2,FALSE)</f>
        <v>WEST ATHENS EL</v>
      </c>
      <c r="AK523" t="str">
        <f>VLOOKUP(R523,'chart of accounts'!A:B,2,FALSE)</f>
        <v>Medicare - Classified</v>
      </c>
    </row>
    <row r="524" spans="1:37" x14ac:dyDescent="0.25">
      <c r="A524" s="122">
        <v>2986747</v>
      </c>
      <c r="B524" s="122">
        <v>2817</v>
      </c>
      <c r="C524" s="122">
        <v>2023</v>
      </c>
      <c r="D524" s="120" t="s">
        <v>195</v>
      </c>
      <c r="E524" s="122">
        <v>2023</v>
      </c>
      <c r="F524" s="120" t="s">
        <v>94</v>
      </c>
      <c r="G524" s="122">
        <v>835</v>
      </c>
      <c r="H524" s="122">
        <v>835</v>
      </c>
      <c r="I524" s="122">
        <v>9600328028</v>
      </c>
      <c r="J524" s="122">
        <v>7</v>
      </c>
      <c r="K524" s="121">
        <v>44957</v>
      </c>
      <c r="L524" s="120" t="s">
        <v>196</v>
      </c>
      <c r="M524" s="122">
        <v>17.989999999999998</v>
      </c>
      <c r="N524" s="97">
        <v>201988</v>
      </c>
      <c r="O524" s="120" t="s">
        <v>197</v>
      </c>
      <c r="P524" s="120" t="s">
        <v>97</v>
      </c>
      <c r="Q524" s="122">
        <v>330000</v>
      </c>
      <c r="R524" s="122">
        <v>330202</v>
      </c>
      <c r="S524" s="120" t="s">
        <v>96</v>
      </c>
      <c r="T524" s="122">
        <v>1764401</v>
      </c>
      <c r="U524" s="122">
        <v>1764401</v>
      </c>
      <c r="V524" s="120" t="s">
        <v>199</v>
      </c>
      <c r="W524" s="120" t="s">
        <v>200</v>
      </c>
      <c r="X524" s="122">
        <v>330202</v>
      </c>
      <c r="Y524" s="120" t="s">
        <v>201</v>
      </c>
      <c r="Z524" s="120" t="s">
        <v>202</v>
      </c>
      <c r="AA524" s="121">
        <v>44963</v>
      </c>
      <c r="AB524" s="123">
        <v>0.42008101851851848</v>
      </c>
      <c r="AC524" s="120" t="s">
        <v>202</v>
      </c>
      <c r="AD524" s="120" t="s">
        <v>202</v>
      </c>
      <c r="AE524" s="120" t="s">
        <v>202</v>
      </c>
      <c r="AF524" s="120" t="s">
        <v>203</v>
      </c>
      <c r="AG524" s="120" t="s">
        <v>202</v>
      </c>
      <c r="AH524" s="120" t="s">
        <v>204</v>
      </c>
      <c r="AI524" t="str">
        <f t="shared" si="8"/>
        <v>3000</v>
      </c>
      <c r="AJ524" t="str">
        <f>VLOOKUP(U524,'BU041 3rd Qtr'!$M$8:$N$994,2,FALSE)</f>
        <v>WEST ATHENS EL</v>
      </c>
      <c r="AK524" t="str">
        <f>VLOOKUP(R524,'chart of accounts'!A:B,2,FALSE)</f>
        <v>Medicare - Classified</v>
      </c>
    </row>
    <row r="525" spans="1:37" x14ac:dyDescent="0.25">
      <c r="A525" s="122">
        <v>2986747</v>
      </c>
      <c r="B525" s="122">
        <v>2818</v>
      </c>
      <c r="C525" s="122">
        <v>2023</v>
      </c>
      <c r="D525" s="120" t="s">
        <v>195</v>
      </c>
      <c r="E525" s="122">
        <v>2023</v>
      </c>
      <c r="F525" s="120" t="s">
        <v>94</v>
      </c>
      <c r="G525" s="122">
        <v>836</v>
      </c>
      <c r="H525" s="122">
        <v>836</v>
      </c>
      <c r="I525" s="122">
        <v>9600328028</v>
      </c>
      <c r="J525" s="122">
        <v>7</v>
      </c>
      <c r="K525" s="121">
        <v>44957</v>
      </c>
      <c r="L525" s="120" t="s">
        <v>196</v>
      </c>
      <c r="M525" s="122">
        <v>76.88</v>
      </c>
      <c r="N525" s="97">
        <v>201988</v>
      </c>
      <c r="O525" s="120" t="s">
        <v>197</v>
      </c>
      <c r="P525" s="120" t="s">
        <v>97</v>
      </c>
      <c r="Q525" s="122">
        <v>330000</v>
      </c>
      <c r="R525" s="122">
        <v>330201</v>
      </c>
      <c r="S525" s="120" t="s">
        <v>96</v>
      </c>
      <c r="T525" s="122">
        <v>1764401</v>
      </c>
      <c r="U525" s="122">
        <v>1764401</v>
      </c>
      <c r="V525" s="120" t="s">
        <v>199</v>
      </c>
      <c r="W525" s="120" t="s">
        <v>200</v>
      </c>
      <c r="X525" s="122">
        <v>330201</v>
      </c>
      <c r="Y525" s="120" t="s">
        <v>201</v>
      </c>
      <c r="Z525" s="120" t="s">
        <v>202</v>
      </c>
      <c r="AA525" s="121">
        <v>44963</v>
      </c>
      <c r="AB525" s="123">
        <v>0.42008101851851848</v>
      </c>
      <c r="AC525" s="120" t="s">
        <v>202</v>
      </c>
      <c r="AD525" s="120" t="s">
        <v>202</v>
      </c>
      <c r="AE525" s="120" t="s">
        <v>202</v>
      </c>
      <c r="AF525" s="120" t="s">
        <v>203</v>
      </c>
      <c r="AG525" s="120" t="s">
        <v>202</v>
      </c>
      <c r="AH525" s="120" t="s">
        <v>204</v>
      </c>
      <c r="AI525" t="str">
        <f t="shared" si="8"/>
        <v>3000</v>
      </c>
      <c r="AJ525" t="str">
        <f>VLOOKUP(U525,'BU041 3rd Qtr'!$M$8:$N$994,2,FALSE)</f>
        <v>WEST ATHENS EL</v>
      </c>
      <c r="AK525" t="str">
        <f>VLOOKUP(R525,'chart of accounts'!A:B,2,FALSE)</f>
        <v>Social Security-Classified</v>
      </c>
    </row>
    <row r="526" spans="1:37" x14ac:dyDescent="0.25">
      <c r="A526" s="122">
        <v>2992560</v>
      </c>
      <c r="B526" s="122">
        <v>3527</v>
      </c>
      <c r="C526" s="122">
        <v>2023</v>
      </c>
      <c r="D526" s="120" t="s">
        <v>195</v>
      </c>
      <c r="E526" s="122">
        <v>2023</v>
      </c>
      <c r="F526" s="120" t="s">
        <v>94</v>
      </c>
      <c r="G526" s="122">
        <v>554</v>
      </c>
      <c r="H526" s="122">
        <v>554</v>
      </c>
      <c r="I526" s="122">
        <v>9600328148</v>
      </c>
      <c r="J526" s="122">
        <v>8</v>
      </c>
      <c r="K526" s="121">
        <v>44967</v>
      </c>
      <c r="L526" s="120" t="s">
        <v>196</v>
      </c>
      <c r="M526" s="122">
        <v>-0.01</v>
      </c>
      <c r="N526" s="97">
        <v>201988</v>
      </c>
      <c r="O526" s="120" t="s">
        <v>197</v>
      </c>
      <c r="P526" s="120" t="s">
        <v>97</v>
      </c>
      <c r="Q526" s="122">
        <v>330000</v>
      </c>
      <c r="R526" s="122">
        <v>330102</v>
      </c>
      <c r="S526" s="120" t="s">
        <v>175</v>
      </c>
      <c r="T526" s="122">
        <v>1465801</v>
      </c>
      <c r="U526" s="122">
        <v>1465801</v>
      </c>
      <c r="V526" s="120" t="s">
        <v>199</v>
      </c>
      <c r="W526" s="120" t="s">
        <v>200</v>
      </c>
      <c r="X526" s="122">
        <v>330102</v>
      </c>
      <c r="Y526" s="120" t="s">
        <v>201</v>
      </c>
      <c r="Z526" s="120" t="s">
        <v>202</v>
      </c>
      <c r="AA526" s="121">
        <v>44964</v>
      </c>
      <c r="AB526" s="123">
        <v>0.37883101851851847</v>
      </c>
      <c r="AC526" s="120" t="s">
        <v>202</v>
      </c>
      <c r="AD526" s="120" t="s">
        <v>202</v>
      </c>
      <c r="AE526" s="120" t="s">
        <v>202</v>
      </c>
      <c r="AF526" s="120" t="s">
        <v>203</v>
      </c>
      <c r="AG526" s="120" t="s">
        <v>202</v>
      </c>
      <c r="AH526" s="120" t="s">
        <v>204</v>
      </c>
      <c r="AI526" t="str">
        <f t="shared" si="8"/>
        <v>3000</v>
      </c>
      <c r="AJ526" t="str">
        <f>VLOOKUP(U526,'BU041 3rd Qtr'!$M$8:$N$994,2,FALSE)</f>
        <v>YES ACADEMY</v>
      </c>
      <c r="AK526" t="str">
        <f>VLOOKUP(R526,'chart of accounts'!A:B,2,FALSE)</f>
        <v>Medicare - Certificated</v>
      </c>
    </row>
    <row r="527" spans="1:37" x14ac:dyDescent="0.25">
      <c r="A527" s="122">
        <v>2992560</v>
      </c>
      <c r="B527" s="122">
        <v>3540</v>
      </c>
      <c r="C527" s="122">
        <v>2023</v>
      </c>
      <c r="D527" s="120" t="s">
        <v>195</v>
      </c>
      <c r="E527" s="122">
        <v>2023</v>
      </c>
      <c r="F527" s="120" t="s">
        <v>94</v>
      </c>
      <c r="G527" s="122">
        <v>567</v>
      </c>
      <c r="H527" s="122">
        <v>567</v>
      </c>
      <c r="I527" s="122">
        <v>9600328148</v>
      </c>
      <c r="J527" s="122">
        <v>8</v>
      </c>
      <c r="K527" s="121">
        <v>44967</v>
      </c>
      <c r="L527" s="120" t="s">
        <v>196</v>
      </c>
      <c r="M527" s="122">
        <v>-0.11</v>
      </c>
      <c r="N527" s="97">
        <v>201988</v>
      </c>
      <c r="O527" s="120" t="s">
        <v>197</v>
      </c>
      <c r="P527" s="120" t="s">
        <v>97</v>
      </c>
      <c r="Q527" s="122">
        <v>330000</v>
      </c>
      <c r="R527" s="122">
        <v>330102</v>
      </c>
      <c r="S527" s="120" t="s">
        <v>146</v>
      </c>
      <c r="T527" s="122">
        <v>1465801</v>
      </c>
      <c r="U527" s="122">
        <v>1465801</v>
      </c>
      <c r="V527" s="120" t="s">
        <v>199</v>
      </c>
      <c r="W527" s="120" t="s">
        <v>200</v>
      </c>
      <c r="X527" s="122">
        <v>330102</v>
      </c>
      <c r="Y527" s="120" t="s">
        <v>201</v>
      </c>
      <c r="Z527" s="120" t="s">
        <v>202</v>
      </c>
      <c r="AA527" s="121">
        <v>44964</v>
      </c>
      <c r="AB527" s="123">
        <v>0.37883101851851847</v>
      </c>
      <c r="AC527" s="120" t="s">
        <v>202</v>
      </c>
      <c r="AD527" s="120" t="s">
        <v>202</v>
      </c>
      <c r="AE527" s="120" t="s">
        <v>202</v>
      </c>
      <c r="AF527" s="120" t="s">
        <v>203</v>
      </c>
      <c r="AG527" s="120" t="s">
        <v>202</v>
      </c>
      <c r="AH527" s="120" t="s">
        <v>204</v>
      </c>
      <c r="AI527" t="str">
        <f t="shared" si="8"/>
        <v>3000</v>
      </c>
      <c r="AJ527" t="str">
        <f>VLOOKUP(U527,'BU041 3rd Qtr'!$M$8:$N$994,2,FALSE)</f>
        <v>YES ACADEMY</v>
      </c>
      <c r="AK527" t="str">
        <f>VLOOKUP(R527,'chart of accounts'!A:B,2,FALSE)</f>
        <v>Medicare - Certificated</v>
      </c>
    </row>
    <row r="528" spans="1:37" x14ac:dyDescent="0.25">
      <c r="A528" s="122">
        <v>2992560</v>
      </c>
      <c r="B528" s="122">
        <v>1714</v>
      </c>
      <c r="C528" s="122">
        <v>2023</v>
      </c>
      <c r="D528" s="120" t="s">
        <v>195</v>
      </c>
      <c r="E528" s="122">
        <v>2023</v>
      </c>
      <c r="F528" s="120" t="s">
        <v>94</v>
      </c>
      <c r="G528" s="122">
        <v>723</v>
      </c>
      <c r="H528" s="122">
        <v>723</v>
      </c>
      <c r="I528" s="122">
        <v>9600328146</v>
      </c>
      <c r="J528" s="122">
        <v>8</v>
      </c>
      <c r="K528" s="121">
        <v>44967</v>
      </c>
      <c r="L528" s="120" t="s">
        <v>196</v>
      </c>
      <c r="M528" s="122">
        <v>2.78</v>
      </c>
      <c r="N528" s="97">
        <v>201988</v>
      </c>
      <c r="O528" s="120" t="s">
        <v>197</v>
      </c>
      <c r="P528" s="120" t="s">
        <v>97</v>
      </c>
      <c r="Q528" s="122">
        <v>330000</v>
      </c>
      <c r="R528" s="122">
        <v>330102</v>
      </c>
      <c r="S528" s="120" t="s">
        <v>96</v>
      </c>
      <c r="T528" s="122">
        <v>1465801</v>
      </c>
      <c r="U528" s="122">
        <v>1465801</v>
      </c>
      <c r="V528" s="120" t="s">
        <v>199</v>
      </c>
      <c r="W528" s="120" t="s">
        <v>200</v>
      </c>
      <c r="X528" s="122">
        <v>330102</v>
      </c>
      <c r="Y528" s="120" t="s">
        <v>201</v>
      </c>
      <c r="Z528" s="120" t="s">
        <v>202</v>
      </c>
      <c r="AA528" s="121">
        <v>44964</v>
      </c>
      <c r="AB528" s="123">
        <v>0.37883101851851847</v>
      </c>
      <c r="AC528" s="120" t="s">
        <v>202</v>
      </c>
      <c r="AD528" s="120" t="s">
        <v>202</v>
      </c>
      <c r="AE528" s="120" t="s">
        <v>202</v>
      </c>
      <c r="AF528" s="120" t="s">
        <v>203</v>
      </c>
      <c r="AG528" s="120" t="s">
        <v>202</v>
      </c>
      <c r="AH528" s="120" t="s">
        <v>204</v>
      </c>
      <c r="AI528" t="str">
        <f t="shared" si="8"/>
        <v>3000</v>
      </c>
      <c r="AJ528" t="str">
        <f>VLOOKUP(U528,'BU041 3rd Qtr'!$M$8:$N$994,2,FALSE)</f>
        <v>YES ACADEMY</v>
      </c>
      <c r="AK528" t="str">
        <f>VLOOKUP(R528,'chart of accounts'!A:B,2,FALSE)</f>
        <v>Medicare - Certificated</v>
      </c>
    </row>
    <row r="529" spans="1:37" x14ac:dyDescent="0.25">
      <c r="A529" s="122">
        <v>2992614</v>
      </c>
      <c r="B529" s="122">
        <v>3287</v>
      </c>
      <c r="C529" s="122">
        <v>2023</v>
      </c>
      <c r="D529" s="120" t="s">
        <v>195</v>
      </c>
      <c r="E529" s="122">
        <v>2023</v>
      </c>
      <c r="F529" s="120" t="s">
        <v>94</v>
      </c>
      <c r="G529" s="122">
        <v>314</v>
      </c>
      <c r="H529" s="122">
        <v>314</v>
      </c>
      <c r="I529" s="122">
        <v>9600328162</v>
      </c>
      <c r="J529" s="122">
        <v>8</v>
      </c>
      <c r="K529" s="121">
        <v>44967</v>
      </c>
      <c r="L529" s="120" t="s">
        <v>196</v>
      </c>
      <c r="M529" s="122">
        <v>1.34</v>
      </c>
      <c r="N529" s="97">
        <v>201988</v>
      </c>
      <c r="O529" s="120" t="s">
        <v>197</v>
      </c>
      <c r="P529" s="120" t="s">
        <v>97</v>
      </c>
      <c r="Q529" s="122">
        <v>330000</v>
      </c>
      <c r="R529" s="122">
        <v>330102</v>
      </c>
      <c r="S529" s="120" t="s">
        <v>96</v>
      </c>
      <c r="T529" s="122">
        <v>1465801</v>
      </c>
      <c r="U529" s="122">
        <v>1465801</v>
      </c>
      <c r="V529" s="120" t="s">
        <v>199</v>
      </c>
      <c r="W529" s="120" t="s">
        <v>200</v>
      </c>
      <c r="X529" s="122">
        <v>330102</v>
      </c>
      <c r="Y529" s="120" t="s">
        <v>201</v>
      </c>
      <c r="Z529" s="120" t="s">
        <v>202</v>
      </c>
      <c r="AA529" s="121">
        <v>44964</v>
      </c>
      <c r="AB529" s="123">
        <v>0.37771990740740741</v>
      </c>
      <c r="AC529" s="120" t="s">
        <v>202</v>
      </c>
      <c r="AD529" s="120" t="s">
        <v>202</v>
      </c>
      <c r="AE529" s="120" t="s">
        <v>202</v>
      </c>
      <c r="AF529" s="120" t="s">
        <v>203</v>
      </c>
      <c r="AG529" s="120" t="s">
        <v>202</v>
      </c>
      <c r="AH529" s="120" t="s">
        <v>204</v>
      </c>
      <c r="AI529" t="str">
        <f t="shared" si="8"/>
        <v>3000</v>
      </c>
      <c r="AJ529" t="str">
        <f>VLOOKUP(U529,'BU041 3rd Qtr'!$M$8:$N$994,2,FALSE)</f>
        <v>YES ACADEMY</v>
      </c>
      <c r="AK529" t="str">
        <f>VLOOKUP(R529,'chart of accounts'!A:B,2,FALSE)</f>
        <v>Medicare - Certificated</v>
      </c>
    </row>
    <row r="530" spans="1:37" x14ac:dyDescent="0.25">
      <c r="A530" s="122">
        <v>2992725</v>
      </c>
      <c r="B530" s="122">
        <v>2448</v>
      </c>
      <c r="C530" s="122">
        <v>2023</v>
      </c>
      <c r="D530" s="120" t="s">
        <v>195</v>
      </c>
      <c r="E530" s="122">
        <v>2023</v>
      </c>
      <c r="F530" s="120" t="s">
        <v>94</v>
      </c>
      <c r="G530" s="122">
        <v>466</v>
      </c>
      <c r="H530" s="122">
        <v>466</v>
      </c>
      <c r="I530" s="122">
        <v>9600328336</v>
      </c>
      <c r="J530" s="122">
        <v>8</v>
      </c>
      <c r="K530" s="121">
        <v>44985</v>
      </c>
      <c r="L530" s="120" t="s">
        <v>196</v>
      </c>
      <c r="M530" s="122">
        <v>75.84</v>
      </c>
      <c r="N530" s="97">
        <v>201988</v>
      </c>
      <c r="O530" s="120" t="s">
        <v>197</v>
      </c>
      <c r="P530" s="120" t="s">
        <v>97</v>
      </c>
      <c r="Q530" s="122">
        <v>330000</v>
      </c>
      <c r="R530" s="122">
        <v>330201</v>
      </c>
      <c r="S530" s="120" t="s">
        <v>96</v>
      </c>
      <c r="T530" s="122">
        <v>1764401</v>
      </c>
      <c r="U530" s="122">
        <v>1764401</v>
      </c>
      <c r="V530" s="120" t="s">
        <v>199</v>
      </c>
      <c r="W530" s="120" t="s">
        <v>200</v>
      </c>
      <c r="X530" s="122">
        <v>330201</v>
      </c>
      <c r="Y530" s="120" t="s">
        <v>201</v>
      </c>
      <c r="Z530" s="120" t="s">
        <v>202</v>
      </c>
      <c r="AA530" s="121">
        <v>44978</v>
      </c>
      <c r="AB530" s="123">
        <v>0.37060185185185185</v>
      </c>
      <c r="AC530" s="120" t="s">
        <v>202</v>
      </c>
      <c r="AD530" s="120" t="s">
        <v>202</v>
      </c>
      <c r="AE530" s="120" t="s">
        <v>202</v>
      </c>
      <c r="AF530" s="120" t="s">
        <v>203</v>
      </c>
      <c r="AG530" s="120" t="s">
        <v>202</v>
      </c>
      <c r="AH530" s="120" t="s">
        <v>204</v>
      </c>
      <c r="AI530" t="str">
        <f t="shared" si="8"/>
        <v>3000</v>
      </c>
      <c r="AJ530" t="str">
        <f>VLOOKUP(U530,'BU041 3rd Qtr'!$M$8:$N$994,2,FALSE)</f>
        <v>WEST ATHENS EL</v>
      </c>
      <c r="AK530" t="str">
        <f>VLOOKUP(R530,'chart of accounts'!A:B,2,FALSE)</f>
        <v>Social Security-Classified</v>
      </c>
    </row>
    <row r="531" spans="1:37" x14ac:dyDescent="0.25">
      <c r="A531" s="122">
        <v>2992725</v>
      </c>
      <c r="B531" s="122">
        <v>2447</v>
      </c>
      <c r="C531" s="122">
        <v>2023</v>
      </c>
      <c r="D531" s="120" t="s">
        <v>195</v>
      </c>
      <c r="E531" s="122">
        <v>2023</v>
      </c>
      <c r="F531" s="120" t="s">
        <v>94</v>
      </c>
      <c r="G531" s="122">
        <v>465</v>
      </c>
      <c r="H531" s="122">
        <v>465</v>
      </c>
      <c r="I531" s="122">
        <v>9600328336</v>
      </c>
      <c r="J531" s="122">
        <v>8</v>
      </c>
      <c r="K531" s="121">
        <v>44985</v>
      </c>
      <c r="L531" s="120" t="s">
        <v>196</v>
      </c>
      <c r="M531" s="122">
        <v>17.73</v>
      </c>
      <c r="N531" s="97">
        <v>201988</v>
      </c>
      <c r="O531" s="120" t="s">
        <v>197</v>
      </c>
      <c r="P531" s="120" t="s">
        <v>97</v>
      </c>
      <c r="Q531" s="122">
        <v>330000</v>
      </c>
      <c r="R531" s="122">
        <v>330202</v>
      </c>
      <c r="S531" s="120" t="s">
        <v>96</v>
      </c>
      <c r="T531" s="122">
        <v>1764401</v>
      </c>
      <c r="U531" s="122">
        <v>1764401</v>
      </c>
      <c r="V531" s="120" t="s">
        <v>199</v>
      </c>
      <c r="W531" s="120" t="s">
        <v>200</v>
      </c>
      <c r="X531" s="122">
        <v>330202</v>
      </c>
      <c r="Y531" s="120" t="s">
        <v>201</v>
      </c>
      <c r="Z531" s="120" t="s">
        <v>202</v>
      </c>
      <c r="AA531" s="121">
        <v>44978</v>
      </c>
      <c r="AB531" s="123">
        <v>0.37060185185185185</v>
      </c>
      <c r="AC531" s="120" t="s">
        <v>202</v>
      </c>
      <c r="AD531" s="120" t="s">
        <v>202</v>
      </c>
      <c r="AE531" s="120" t="s">
        <v>202</v>
      </c>
      <c r="AF531" s="120" t="s">
        <v>203</v>
      </c>
      <c r="AG531" s="120" t="s">
        <v>202</v>
      </c>
      <c r="AH531" s="120" t="s">
        <v>204</v>
      </c>
      <c r="AI531" t="str">
        <f t="shared" si="8"/>
        <v>3000</v>
      </c>
      <c r="AJ531" t="str">
        <f>VLOOKUP(U531,'BU041 3rd Qtr'!$M$8:$N$994,2,FALSE)</f>
        <v>WEST ATHENS EL</v>
      </c>
      <c r="AK531" t="str">
        <f>VLOOKUP(R531,'chart of accounts'!A:B,2,FALSE)</f>
        <v>Medicare - Classified</v>
      </c>
    </row>
    <row r="532" spans="1:37" x14ac:dyDescent="0.25">
      <c r="A532" s="122">
        <v>2992766</v>
      </c>
      <c r="B532" s="122">
        <v>20941</v>
      </c>
      <c r="C532" s="122">
        <v>2023</v>
      </c>
      <c r="D532" s="120" t="s">
        <v>195</v>
      </c>
      <c r="E532" s="122">
        <v>2023</v>
      </c>
      <c r="F532" s="120" t="s">
        <v>94</v>
      </c>
      <c r="G532" s="122">
        <v>130</v>
      </c>
      <c r="H532" s="122">
        <v>130</v>
      </c>
      <c r="I532" s="122">
        <v>9600328764</v>
      </c>
      <c r="J532" s="122">
        <v>8</v>
      </c>
      <c r="K532" s="121">
        <v>44985</v>
      </c>
      <c r="L532" s="120" t="s">
        <v>196</v>
      </c>
      <c r="M532" s="122">
        <v>81.06</v>
      </c>
      <c r="N532" s="97">
        <v>201988</v>
      </c>
      <c r="O532" s="120" t="s">
        <v>197</v>
      </c>
      <c r="P532" s="120" t="s">
        <v>97</v>
      </c>
      <c r="Q532" s="122">
        <v>330000</v>
      </c>
      <c r="R532" s="122">
        <v>330103</v>
      </c>
      <c r="S532" s="120" t="s">
        <v>96</v>
      </c>
      <c r="T532" s="122">
        <v>1401401</v>
      </c>
      <c r="U532" s="122">
        <v>1401401</v>
      </c>
      <c r="V532" s="120" t="s">
        <v>199</v>
      </c>
      <c r="W532" s="120" t="s">
        <v>200</v>
      </c>
      <c r="X532" s="122">
        <v>330103</v>
      </c>
      <c r="Y532" s="120" t="s">
        <v>201</v>
      </c>
      <c r="Z532" s="120" t="s">
        <v>202</v>
      </c>
      <c r="AA532" s="121">
        <v>44978</v>
      </c>
      <c r="AB532" s="123">
        <v>0.40326388888888887</v>
      </c>
      <c r="AC532" s="120" t="s">
        <v>202</v>
      </c>
      <c r="AD532" s="120" t="s">
        <v>202</v>
      </c>
      <c r="AE532" s="120" t="s">
        <v>202</v>
      </c>
      <c r="AF532" s="120" t="s">
        <v>203</v>
      </c>
      <c r="AG532" s="120" t="s">
        <v>202</v>
      </c>
      <c r="AH532" s="120" t="s">
        <v>204</v>
      </c>
      <c r="AI532" t="str">
        <f t="shared" si="8"/>
        <v>3000</v>
      </c>
      <c r="AJ532" t="str">
        <f>VLOOKUP(U532,'BU041 3rd Qtr'!$M$8:$N$994,2,FALSE)</f>
        <v>FRIES EL</v>
      </c>
      <c r="AK532" t="str">
        <f>VLOOKUP(R532,'chart of accounts'!A:B,2,FALSE)</f>
        <v>Retirement In Lieu (PARS)-Cert</v>
      </c>
    </row>
    <row r="533" spans="1:37" x14ac:dyDescent="0.25">
      <c r="A533" s="122">
        <v>2992766</v>
      </c>
      <c r="B533" s="122">
        <v>20940</v>
      </c>
      <c r="C533" s="122">
        <v>2023</v>
      </c>
      <c r="D533" s="120" t="s">
        <v>195</v>
      </c>
      <c r="E533" s="122">
        <v>2023</v>
      </c>
      <c r="F533" s="120" t="s">
        <v>94</v>
      </c>
      <c r="G533" s="122">
        <v>129</v>
      </c>
      <c r="H533" s="122">
        <v>129</v>
      </c>
      <c r="I533" s="122">
        <v>9600328764</v>
      </c>
      <c r="J533" s="122">
        <v>8</v>
      </c>
      <c r="K533" s="121">
        <v>44985</v>
      </c>
      <c r="L533" s="120" t="s">
        <v>196</v>
      </c>
      <c r="M533" s="122">
        <v>31.34</v>
      </c>
      <c r="N533" s="97">
        <v>201988</v>
      </c>
      <c r="O533" s="120" t="s">
        <v>197</v>
      </c>
      <c r="P533" s="120" t="s">
        <v>97</v>
      </c>
      <c r="Q533" s="122">
        <v>330000</v>
      </c>
      <c r="R533" s="122">
        <v>330102</v>
      </c>
      <c r="S533" s="120" t="s">
        <v>96</v>
      </c>
      <c r="T533" s="122">
        <v>1401401</v>
      </c>
      <c r="U533" s="122">
        <v>1401401</v>
      </c>
      <c r="V533" s="120" t="s">
        <v>199</v>
      </c>
      <c r="W533" s="120" t="s">
        <v>200</v>
      </c>
      <c r="X533" s="122">
        <v>330102</v>
      </c>
      <c r="Y533" s="120" t="s">
        <v>201</v>
      </c>
      <c r="Z533" s="120" t="s">
        <v>202</v>
      </c>
      <c r="AA533" s="121">
        <v>44978</v>
      </c>
      <c r="AB533" s="123">
        <v>0.40326388888888887</v>
      </c>
      <c r="AC533" s="120" t="s">
        <v>202</v>
      </c>
      <c r="AD533" s="120" t="s">
        <v>202</v>
      </c>
      <c r="AE533" s="120" t="s">
        <v>202</v>
      </c>
      <c r="AF533" s="120" t="s">
        <v>203</v>
      </c>
      <c r="AG533" s="120" t="s">
        <v>202</v>
      </c>
      <c r="AH533" s="120" t="s">
        <v>204</v>
      </c>
      <c r="AI533" t="str">
        <f t="shared" si="8"/>
        <v>3000</v>
      </c>
      <c r="AJ533" t="str">
        <f>VLOOKUP(U533,'BU041 3rd Qtr'!$M$8:$N$994,2,FALSE)</f>
        <v>FRIES EL</v>
      </c>
      <c r="AK533" t="str">
        <f>VLOOKUP(R533,'chart of accounts'!A:B,2,FALSE)</f>
        <v>Medicare - Certificated</v>
      </c>
    </row>
    <row r="534" spans="1:37" x14ac:dyDescent="0.25">
      <c r="A534" s="122">
        <v>2992766</v>
      </c>
      <c r="B534" s="122">
        <v>11149</v>
      </c>
      <c r="C534" s="122">
        <v>2023</v>
      </c>
      <c r="D534" s="120" t="s">
        <v>195</v>
      </c>
      <c r="E534" s="122">
        <v>2023</v>
      </c>
      <c r="F534" s="120" t="s">
        <v>94</v>
      </c>
      <c r="G534" s="122">
        <v>248</v>
      </c>
      <c r="H534" s="122">
        <v>248</v>
      </c>
      <c r="I534" s="122">
        <v>9600328754</v>
      </c>
      <c r="J534" s="122">
        <v>8</v>
      </c>
      <c r="K534" s="121">
        <v>44985</v>
      </c>
      <c r="L534" s="120" t="s">
        <v>196</v>
      </c>
      <c r="M534" s="122">
        <v>63.5</v>
      </c>
      <c r="N534" s="97">
        <v>201988</v>
      </c>
      <c r="O534" s="120" t="s">
        <v>197</v>
      </c>
      <c r="P534" s="120" t="s">
        <v>97</v>
      </c>
      <c r="Q534" s="122">
        <v>330000</v>
      </c>
      <c r="R534" s="122">
        <v>330201</v>
      </c>
      <c r="S534" s="120" t="s">
        <v>96</v>
      </c>
      <c r="T534" s="122">
        <v>1764401</v>
      </c>
      <c r="U534" s="122">
        <v>1764401</v>
      </c>
      <c r="V534" s="120" t="s">
        <v>199</v>
      </c>
      <c r="W534" s="120" t="s">
        <v>200</v>
      </c>
      <c r="X534" s="122">
        <v>330201</v>
      </c>
      <c r="Y534" s="120" t="s">
        <v>201</v>
      </c>
      <c r="Z534" s="120" t="s">
        <v>202</v>
      </c>
      <c r="AA534" s="121">
        <v>44978</v>
      </c>
      <c r="AB534" s="123">
        <v>0.40326388888888887</v>
      </c>
      <c r="AC534" s="120" t="s">
        <v>202</v>
      </c>
      <c r="AD534" s="120" t="s">
        <v>202</v>
      </c>
      <c r="AE534" s="120" t="s">
        <v>202</v>
      </c>
      <c r="AF534" s="120" t="s">
        <v>203</v>
      </c>
      <c r="AG534" s="120" t="s">
        <v>202</v>
      </c>
      <c r="AH534" s="120" t="s">
        <v>204</v>
      </c>
      <c r="AI534" t="str">
        <f t="shared" si="8"/>
        <v>3000</v>
      </c>
      <c r="AJ534" t="str">
        <f>VLOOKUP(U534,'BU041 3rd Qtr'!$M$8:$N$994,2,FALSE)</f>
        <v>WEST ATHENS EL</v>
      </c>
      <c r="AK534" t="str">
        <f>VLOOKUP(R534,'chart of accounts'!A:B,2,FALSE)</f>
        <v>Social Security-Classified</v>
      </c>
    </row>
    <row r="535" spans="1:37" x14ac:dyDescent="0.25">
      <c r="A535" s="122">
        <v>2992766</v>
      </c>
      <c r="B535" s="122">
        <v>11148</v>
      </c>
      <c r="C535" s="122">
        <v>2023</v>
      </c>
      <c r="D535" s="120" t="s">
        <v>195</v>
      </c>
      <c r="E535" s="122">
        <v>2023</v>
      </c>
      <c r="F535" s="120" t="s">
        <v>94</v>
      </c>
      <c r="G535" s="122">
        <v>247</v>
      </c>
      <c r="H535" s="122">
        <v>247</v>
      </c>
      <c r="I535" s="122">
        <v>9600328754</v>
      </c>
      <c r="J535" s="122">
        <v>8</v>
      </c>
      <c r="K535" s="121">
        <v>44985</v>
      </c>
      <c r="L535" s="120" t="s">
        <v>196</v>
      </c>
      <c r="M535" s="122">
        <v>14.86</v>
      </c>
      <c r="N535" s="97">
        <v>201988</v>
      </c>
      <c r="O535" s="120" t="s">
        <v>197</v>
      </c>
      <c r="P535" s="120" t="s">
        <v>97</v>
      </c>
      <c r="Q535" s="122">
        <v>330000</v>
      </c>
      <c r="R535" s="122">
        <v>330202</v>
      </c>
      <c r="S535" s="120" t="s">
        <v>96</v>
      </c>
      <c r="T535" s="122">
        <v>1764401</v>
      </c>
      <c r="U535" s="122">
        <v>1764401</v>
      </c>
      <c r="V535" s="120" t="s">
        <v>199</v>
      </c>
      <c r="W535" s="120" t="s">
        <v>200</v>
      </c>
      <c r="X535" s="122">
        <v>330202</v>
      </c>
      <c r="Y535" s="120" t="s">
        <v>201</v>
      </c>
      <c r="Z535" s="120" t="s">
        <v>202</v>
      </c>
      <c r="AA535" s="121">
        <v>44978</v>
      </c>
      <c r="AB535" s="123">
        <v>0.40326388888888887</v>
      </c>
      <c r="AC535" s="120" t="s">
        <v>202</v>
      </c>
      <c r="AD535" s="120" t="s">
        <v>202</v>
      </c>
      <c r="AE535" s="120" t="s">
        <v>202</v>
      </c>
      <c r="AF535" s="120" t="s">
        <v>203</v>
      </c>
      <c r="AG535" s="120" t="s">
        <v>202</v>
      </c>
      <c r="AH535" s="120" t="s">
        <v>204</v>
      </c>
      <c r="AI535" t="str">
        <f t="shared" si="8"/>
        <v>3000</v>
      </c>
      <c r="AJ535" t="str">
        <f>VLOOKUP(U535,'BU041 3rd Qtr'!$M$8:$N$994,2,FALSE)</f>
        <v>WEST ATHENS EL</v>
      </c>
      <c r="AK535" t="str">
        <f>VLOOKUP(R535,'chart of accounts'!A:B,2,FALSE)</f>
        <v>Medicare - Classified</v>
      </c>
    </row>
    <row r="536" spans="1:37" x14ac:dyDescent="0.25">
      <c r="A536" s="122">
        <v>2992796</v>
      </c>
      <c r="B536" s="122">
        <v>957</v>
      </c>
      <c r="C536" s="122">
        <v>2023</v>
      </c>
      <c r="D536" s="120" t="s">
        <v>195</v>
      </c>
      <c r="E536" s="122">
        <v>2023</v>
      </c>
      <c r="F536" s="120" t="s">
        <v>94</v>
      </c>
      <c r="G536" s="122">
        <v>957</v>
      </c>
      <c r="H536" s="122">
        <v>957</v>
      </c>
      <c r="I536" s="122">
        <v>9600328769</v>
      </c>
      <c r="J536" s="122">
        <v>8</v>
      </c>
      <c r="K536" s="121">
        <v>44985</v>
      </c>
      <c r="L536" s="120" t="s">
        <v>196</v>
      </c>
      <c r="M536" s="122">
        <v>70.48</v>
      </c>
      <c r="N536" s="97">
        <v>201988</v>
      </c>
      <c r="O536" s="120" t="s">
        <v>197</v>
      </c>
      <c r="P536" s="120" t="s">
        <v>97</v>
      </c>
      <c r="Q536" s="122">
        <v>330000</v>
      </c>
      <c r="R536" s="122">
        <v>330201</v>
      </c>
      <c r="S536" s="120" t="s">
        <v>96</v>
      </c>
      <c r="T536" s="122">
        <v>1764401</v>
      </c>
      <c r="U536" s="122">
        <v>1764401</v>
      </c>
      <c r="V536" s="120" t="s">
        <v>199</v>
      </c>
      <c r="W536" s="120" t="s">
        <v>200</v>
      </c>
      <c r="X536" s="122">
        <v>330201</v>
      </c>
      <c r="Y536" s="120" t="s">
        <v>201</v>
      </c>
      <c r="Z536" s="120" t="s">
        <v>202</v>
      </c>
      <c r="AA536" s="121">
        <v>44978</v>
      </c>
      <c r="AB536" s="123">
        <v>0.40478009259259262</v>
      </c>
      <c r="AC536" s="120" t="s">
        <v>202</v>
      </c>
      <c r="AD536" s="120" t="s">
        <v>202</v>
      </c>
      <c r="AE536" s="120" t="s">
        <v>202</v>
      </c>
      <c r="AF536" s="120" t="s">
        <v>203</v>
      </c>
      <c r="AG536" s="120" t="s">
        <v>202</v>
      </c>
      <c r="AH536" s="120" t="s">
        <v>204</v>
      </c>
      <c r="AI536" t="str">
        <f t="shared" si="8"/>
        <v>3000</v>
      </c>
      <c r="AJ536" t="str">
        <f>VLOOKUP(U536,'BU041 3rd Qtr'!$M$8:$N$994,2,FALSE)</f>
        <v>WEST ATHENS EL</v>
      </c>
      <c r="AK536" t="str">
        <f>VLOOKUP(R536,'chart of accounts'!A:B,2,FALSE)</f>
        <v>Social Security-Classified</v>
      </c>
    </row>
    <row r="537" spans="1:37" x14ac:dyDescent="0.25">
      <c r="A537" s="122">
        <v>2992796</v>
      </c>
      <c r="B537" s="122">
        <v>956</v>
      </c>
      <c r="C537" s="122">
        <v>2023</v>
      </c>
      <c r="D537" s="120" t="s">
        <v>195</v>
      </c>
      <c r="E537" s="122">
        <v>2023</v>
      </c>
      <c r="F537" s="120" t="s">
        <v>94</v>
      </c>
      <c r="G537" s="122">
        <v>956</v>
      </c>
      <c r="H537" s="122">
        <v>956</v>
      </c>
      <c r="I537" s="122">
        <v>9600328769</v>
      </c>
      <c r="J537" s="122">
        <v>8</v>
      </c>
      <c r="K537" s="121">
        <v>44985</v>
      </c>
      <c r="L537" s="120" t="s">
        <v>196</v>
      </c>
      <c r="M537" s="122">
        <v>16.48</v>
      </c>
      <c r="N537" s="97">
        <v>201988</v>
      </c>
      <c r="O537" s="120" t="s">
        <v>197</v>
      </c>
      <c r="P537" s="120" t="s">
        <v>97</v>
      </c>
      <c r="Q537" s="122">
        <v>330000</v>
      </c>
      <c r="R537" s="122">
        <v>330202</v>
      </c>
      <c r="S537" s="120" t="s">
        <v>96</v>
      </c>
      <c r="T537" s="122">
        <v>1764401</v>
      </c>
      <c r="U537" s="122">
        <v>1764401</v>
      </c>
      <c r="V537" s="120" t="s">
        <v>199</v>
      </c>
      <c r="W537" s="120" t="s">
        <v>200</v>
      </c>
      <c r="X537" s="122">
        <v>330202</v>
      </c>
      <c r="Y537" s="120" t="s">
        <v>201</v>
      </c>
      <c r="Z537" s="120" t="s">
        <v>202</v>
      </c>
      <c r="AA537" s="121">
        <v>44978</v>
      </c>
      <c r="AB537" s="123">
        <v>0.40478009259259262</v>
      </c>
      <c r="AC537" s="120" t="s">
        <v>202</v>
      </c>
      <c r="AD537" s="120" t="s">
        <v>202</v>
      </c>
      <c r="AE537" s="120" t="s">
        <v>202</v>
      </c>
      <c r="AF537" s="120" t="s">
        <v>203</v>
      </c>
      <c r="AG537" s="120" t="s">
        <v>202</v>
      </c>
      <c r="AH537" s="120" t="s">
        <v>204</v>
      </c>
      <c r="AI537" t="str">
        <f t="shared" si="8"/>
        <v>3000</v>
      </c>
      <c r="AJ537" t="str">
        <f>VLOOKUP(U537,'BU041 3rd Qtr'!$M$8:$N$994,2,FALSE)</f>
        <v>WEST ATHENS EL</v>
      </c>
      <c r="AK537" t="str">
        <f>VLOOKUP(R537,'chart of accounts'!A:B,2,FALSE)</f>
        <v>Medicare - Classified</v>
      </c>
    </row>
    <row r="538" spans="1:37" x14ac:dyDescent="0.25">
      <c r="A538" s="122">
        <v>2996375</v>
      </c>
      <c r="B538" s="122">
        <v>1687</v>
      </c>
      <c r="C538" s="122">
        <v>2023</v>
      </c>
      <c r="D538" s="120" t="s">
        <v>195</v>
      </c>
      <c r="E538" s="122">
        <v>2023</v>
      </c>
      <c r="F538" s="120" t="s">
        <v>94</v>
      </c>
      <c r="G538" s="122">
        <v>696</v>
      </c>
      <c r="H538" s="122">
        <v>696</v>
      </c>
      <c r="I538" s="122">
        <v>9600329008</v>
      </c>
      <c r="J538" s="122">
        <v>8</v>
      </c>
      <c r="K538" s="121">
        <v>44985</v>
      </c>
      <c r="L538" s="120" t="s">
        <v>196</v>
      </c>
      <c r="M538" s="122">
        <v>116.45</v>
      </c>
      <c r="N538" s="97">
        <v>201988</v>
      </c>
      <c r="O538" s="120" t="s">
        <v>197</v>
      </c>
      <c r="P538" s="120" t="s">
        <v>97</v>
      </c>
      <c r="Q538" s="122">
        <v>330000</v>
      </c>
      <c r="R538" s="122">
        <v>330102</v>
      </c>
      <c r="S538" s="120" t="s">
        <v>96</v>
      </c>
      <c r="T538" s="122">
        <v>1401401</v>
      </c>
      <c r="U538" s="122">
        <v>1401401</v>
      </c>
      <c r="V538" s="120" t="s">
        <v>199</v>
      </c>
      <c r="W538" s="120" t="s">
        <v>200</v>
      </c>
      <c r="X538" s="122">
        <v>330102</v>
      </c>
      <c r="Y538" s="120" t="s">
        <v>201</v>
      </c>
      <c r="Z538" s="120" t="s">
        <v>202</v>
      </c>
      <c r="AA538" s="121">
        <v>44985</v>
      </c>
      <c r="AB538" s="123">
        <v>0.41539351851851852</v>
      </c>
      <c r="AC538" s="120" t="s">
        <v>202</v>
      </c>
      <c r="AD538" s="120" t="s">
        <v>202</v>
      </c>
      <c r="AE538" s="120" t="s">
        <v>202</v>
      </c>
      <c r="AF538" s="120" t="s">
        <v>203</v>
      </c>
      <c r="AG538" s="120" t="s">
        <v>202</v>
      </c>
      <c r="AH538" s="120" t="s">
        <v>204</v>
      </c>
      <c r="AI538" t="str">
        <f t="shared" si="8"/>
        <v>3000</v>
      </c>
      <c r="AJ538" t="str">
        <f>VLOOKUP(U538,'BU041 3rd Qtr'!$M$8:$N$994,2,FALSE)</f>
        <v>FRIES EL</v>
      </c>
      <c r="AK538" t="str">
        <f>VLOOKUP(R538,'chart of accounts'!A:B,2,FALSE)</f>
        <v>Medicare - Certificated</v>
      </c>
    </row>
    <row r="539" spans="1:37" x14ac:dyDescent="0.25">
      <c r="A539" s="122">
        <v>2996411</v>
      </c>
      <c r="B539" s="122">
        <v>1390</v>
      </c>
      <c r="C539" s="122">
        <v>2023</v>
      </c>
      <c r="D539" s="120" t="s">
        <v>195</v>
      </c>
      <c r="E539" s="122">
        <v>2023</v>
      </c>
      <c r="F539" s="120" t="s">
        <v>94</v>
      </c>
      <c r="G539" s="122">
        <v>399</v>
      </c>
      <c r="H539" s="122">
        <v>399</v>
      </c>
      <c r="I539" s="122">
        <v>9600329324</v>
      </c>
      <c r="J539" s="122">
        <v>8</v>
      </c>
      <c r="K539" s="121">
        <v>44985</v>
      </c>
      <c r="L539" s="120" t="s">
        <v>196</v>
      </c>
      <c r="M539" s="122">
        <v>14.52</v>
      </c>
      <c r="N539" s="97">
        <v>201988</v>
      </c>
      <c r="O539" s="120" t="s">
        <v>197</v>
      </c>
      <c r="P539" s="120" t="s">
        <v>97</v>
      </c>
      <c r="Q539" s="122">
        <v>330000</v>
      </c>
      <c r="R539" s="122">
        <v>330202</v>
      </c>
      <c r="S539" s="120" t="s">
        <v>96</v>
      </c>
      <c r="T539" s="122">
        <v>1764401</v>
      </c>
      <c r="U539" s="122">
        <v>1764401</v>
      </c>
      <c r="V539" s="120" t="s">
        <v>199</v>
      </c>
      <c r="W539" s="120" t="s">
        <v>200</v>
      </c>
      <c r="X539" s="122">
        <v>330202</v>
      </c>
      <c r="Y539" s="120" t="s">
        <v>201</v>
      </c>
      <c r="Z539" s="120" t="s">
        <v>202</v>
      </c>
      <c r="AA539" s="121">
        <v>44991</v>
      </c>
      <c r="AB539" s="123">
        <v>0.68694444444444447</v>
      </c>
      <c r="AC539" s="120" t="s">
        <v>202</v>
      </c>
      <c r="AD539" s="120" t="s">
        <v>202</v>
      </c>
      <c r="AE539" s="120" t="s">
        <v>202</v>
      </c>
      <c r="AF539" s="120" t="s">
        <v>203</v>
      </c>
      <c r="AG539" s="120" t="s">
        <v>202</v>
      </c>
      <c r="AH539" s="120" t="s">
        <v>204</v>
      </c>
      <c r="AI539" t="str">
        <f t="shared" si="8"/>
        <v>3000</v>
      </c>
      <c r="AJ539" t="str">
        <f>VLOOKUP(U539,'BU041 3rd Qtr'!$M$8:$N$994,2,FALSE)</f>
        <v>WEST ATHENS EL</v>
      </c>
      <c r="AK539" t="str">
        <f>VLOOKUP(R539,'chart of accounts'!A:B,2,FALSE)</f>
        <v>Medicare - Classified</v>
      </c>
    </row>
    <row r="540" spans="1:37" x14ac:dyDescent="0.25">
      <c r="A540" s="122">
        <v>2996411</v>
      </c>
      <c r="B540" s="122">
        <v>1391</v>
      </c>
      <c r="C540" s="122">
        <v>2023</v>
      </c>
      <c r="D540" s="120" t="s">
        <v>195</v>
      </c>
      <c r="E540" s="122">
        <v>2023</v>
      </c>
      <c r="F540" s="120" t="s">
        <v>94</v>
      </c>
      <c r="G540" s="122">
        <v>400</v>
      </c>
      <c r="H540" s="122">
        <v>400</v>
      </c>
      <c r="I540" s="122">
        <v>9600329324</v>
      </c>
      <c r="J540" s="122">
        <v>8</v>
      </c>
      <c r="K540" s="121">
        <v>44985</v>
      </c>
      <c r="L540" s="120" t="s">
        <v>196</v>
      </c>
      <c r="M540" s="122">
        <v>62.05</v>
      </c>
      <c r="N540" s="97">
        <v>201988</v>
      </c>
      <c r="O540" s="120" t="s">
        <v>197</v>
      </c>
      <c r="P540" s="120" t="s">
        <v>97</v>
      </c>
      <c r="Q540" s="122">
        <v>330000</v>
      </c>
      <c r="R540" s="122">
        <v>330201</v>
      </c>
      <c r="S540" s="120" t="s">
        <v>96</v>
      </c>
      <c r="T540" s="122">
        <v>1764401</v>
      </c>
      <c r="U540" s="122">
        <v>1764401</v>
      </c>
      <c r="V540" s="120" t="s">
        <v>199</v>
      </c>
      <c r="W540" s="120" t="s">
        <v>200</v>
      </c>
      <c r="X540" s="122">
        <v>330201</v>
      </c>
      <c r="Y540" s="120" t="s">
        <v>201</v>
      </c>
      <c r="Z540" s="120" t="s">
        <v>202</v>
      </c>
      <c r="AA540" s="121">
        <v>44991</v>
      </c>
      <c r="AB540" s="123">
        <v>0.68694444444444447</v>
      </c>
      <c r="AC540" s="120" t="s">
        <v>202</v>
      </c>
      <c r="AD540" s="120" t="s">
        <v>202</v>
      </c>
      <c r="AE540" s="120" t="s">
        <v>202</v>
      </c>
      <c r="AF540" s="120" t="s">
        <v>203</v>
      </c>
      <c r="AG540" s="120" t="s">
        <v>202</v>
      </c>
      <c r="AH540" s="120" t="s">
        <v>204</v>
      </c>
      <c r="AI540" t="str">
        <f t="shared" si="8"/>
        <v>3000</v>
      </c>
      <c r="AJ540" t="str">
        <f>VLOOKUP(U540,'BU041 3rd Qtr'!$M$8:$N$994,2,FALSE)</f>
        <v>WEST ATHENS EL</v>
      </c>
      <c r="AK540" t="str">
        <f>VLOOKUP(R540,'chart of accounts'!A:B,2,FALSE)</f>
        <v>Social Security-Classified</v>
      </c>
    </row>
    <row r="541" spans="1:37" x14ac:dyDescent="0.25">
      <c r="A541" s="122">
        <v>2997979</v>
      </c>
      <c r="B541" s="122">
        <v>10568</v>
      </c>
      <c r="C541" s="122">
        <v>2023</v>
      </c>
      <c r="D541" s="120" t="s">
        <v>195</v>
      </c>
      <c r="E541" s="122">
        <v>2023</v>
      </c>
      <c r="F541" s="120" t="s">
        <v>94</v>
      </c>
      <c r="G541" s="122">
        <v>658</v>
      </c>
      <c r="H541" s="122">
        <v>658</v>
      </c>
      <c r="I541" s="122">
        <v>9600329654</v>
      </c>
      <c r="J541" s="122">
        <v>8</v>
      </c>
      <c r="K541" s="121">
        <v>44985</v>
      </c>
      <c r="L541" s="120" t="s">
        <v>196</v>
      </c>
      <c r="M541" s="122">
        <v>50.69</v>
      </c>
      <c r="N541" s="97">
        <v>201988</v>
      </c>
      <c r="O541" s="120" t="s">
        <v>197</v>
      </c>
      <c r="P541" s="120" t="s">
        <v>97</v>
      </c>
      <c r="Q541" s="122">
        <v>330000</v>
      </c>
      <c r="R541" s="122">
        <v>330201</v>
      </c>
      <c r="S541" s="120" t="s">
        <v>96</v>
      </c>
      <c r="T541" s="122">
        <v>1764401</v>
      </c>
      <c r="U541" s="122">
        <v>1764401</v>
      </c>
      <c r="V541" s="120" t="s">
        <v>199</v>
      </c>
      <c r="W541" s="120" t="s">
        <v>200</v>
      </c>
      <c r="X541" s="122">
        <v>330201</v>
      </c>
      <c r="Y541" s="120" t="s">
        <v>201</v>
      </c>
      <c r="Z541" s="120" t="s">
        <v>202</v>
      </c>
      <c r="AA541" s="121">
        <v>44991</v>
      </c>
      <c r="AB541" s="123">
        <v>0.70798611111111109</v>
      </c>
      <c r="AC541" s="120" t="s">
        <v>202</v>
      </c>
      <c r="AD541" s="120" t="s">
        <v>202</v>
      </c>
      <c r="AE541" s="120" t="s">
        <v>202</v>
      </c>
      <c r="AF541" s="120" t="s">
        <v>203</v>
      </c>
      <c r="AG541" s="120" t="s">
        <v>202</v>
      </c>
      <c r="AH541" s="120" t="s">
        <v>204</v>
      </c>
      <c r="AI541" t="str">
        <f t="shared" si="8"/>
        <v>3000</v>
      </c>
      <c r="AJ541" t="str">
        <f>VLOOKUP(U541,'BU041 3rd Qtr'!$M$8:$N$994,2,FALSE)</f>
        <v>WEST ATHENS EL</v>
      </c>
      <c r="AK541" t="str">
        <f>VLOOKUP(R541,'chart of accounts'!A:B,2,FALSE)</f>
        <v>Social Security-Classified</v>
      </c>
    </row>
    <row r="542" spans="1:37" x14ac:dyDescent="0.25">
      <c r="A542" s="122">
        <v>2997979</v>
      </c>
      <c r="B542" s="122">
        <v>10569</v>
      </c>
      <c r="C542" s="122">
        <v>2023</v>
      </c>
      <c r="D542" s="120" t="s">
        <v>195</v>
      </c>
      <c r="E542" s="122">
        <v>2023</v>
      </c>
      <c r="F542" s="120" t="s">
        <v>94</v>
      </c>
      <c r="G542" s="122">
        <v>659</v>
      </c>
      <c r="H542" s="122">
        <v>659</v>
      </c>
      <c r="I542" s="122">
        <v>9600329654</v>
      </c>
      <c r="J542" s="122">
        <v>8</v>
      </c>
      <c r="K542" s="121">
        <v>44985</v>
      </c>
      <c r="L542" s="120" t="s">
        <v>196</v>
      </c>
      <c r="M542" s="122">
        <v>11.85</v>
      </c>
      <c r="N542" s="97">
        <v>201988</v>
      </c>
      <c r="O542" s="120" t="s">
        <v>197</v>
      </c>
      <c r="P542" s="120" t="s">
        <v>97</v>
      </c>
      <c r="Q542" s="122">
        <v>330000</v>
      </c>
      <c r="R542" s="122">
        <v>330202</v>
      </c>
      <c r="S542" s="120" t="s">
        <v>96</v>
      </c>
      <c r="T542" s="122">
        <v>1764401</v>
      </c>
      <c r="U542" s="122">
        <v>1764401</v>
      </c>
      <c r="V542" s="120" t="s">
        <v>199</v>
      </c>
      <c r="W542" s="120" t="s">
        <v>200</v>
      </c>
      <c r="X542" s="122">
        <v>330202</v>
      </c>
      <c r="Y542" s="120" t="s">
        <v>201</v>
      </c>
      <c r="Z542" s="120" t="s">
        <v>202</v>
      </c>
      <c r="AA542" s="121">
        <v>44991</v>
      </c>
      <c r="AB542" s="123">
        <v>0.70798611111111109</v>
      </c>
      <c r="AC542" s="120" t="s">
        <v>202</v>
      </c>
      <c r="AD542" s="120" t="s">
        <v>202</v>
      </c>
      <c r="AE542" s="120" t="s">
        <v>202</v>
      </c>
      <c r="AF542" s="120" t="s">
        <v>203</v>
      </c>
      <c r="AG542" s="120" t="s">
        <v>202</v>
      </c>
      <c r="AH542" s="120" t="s">
        <v>204</v>
      </c>
      <c r="AI542" t="str">
        <f t="shared" si="8"/>
        <v>3000</v>
      </c>
      <c r="AJ542" t="str">
        <f>VLOOKUP(U542,'BU041 3rd Qtr'!$M$8:$N$994,2,FALSE)</f>
        <v>WEST ATHENS EL</v>
      </c>
      <c r="AK542" t="str">
        <f>VLOOKUP(R542,'chart of accounts'!A:B,2,FALSE)</f>
        <v>Medicare - Classified</v>
      </c>
    </row>
    <row r="543" spans="1:37" x14ac:dyDescent="0.25">
      <c r="A543" s="122">
        <v>2997979</v>
      </c>
      <c r="B543" s="122">
        <v>18712</v>
      </c>
      <c r="C543" s="122">
        <v>2023</v>
      </c>
      <c r="D543" s="120" t="s">
        <v>195</v>
      </c>
      <c r="E543" s="122">
        <v>2023</v>
      </c>
      <c r="F543" s="120" t="s">
        <v>94</v>
      </c>
      <c r="G543" s="122">
        <v>874</v>
      </c>
      <c r="H543" s="122">
        <v>874</v>
      </c>
      <c r="I543" s="122">
        <v>9600329662</v>
      </c>
      <c r="J543" s="122">
        <v>8</v>
      </c>
      <c r="K543" s="121">
        <v>44985</v>
      </c>
      <c r="L543" s="120" t="s">
        <v>196</v>
      </c>
      <c r="M543" s="122">
        <v>61.9</v>
      </c>
      <c r="N543" s="97">
        <v>201988</v>
      </c>
      <c r="O543" s="120" t="s">
        <v>197</v>
      </c>
      <c r="P543" s="120" t="s">
        <v>97</v>
      </c>
      <c r="Q543" s="122">
        <v>330000</v>
      </c>
      <c r="R543" s="122">
        <v>330103</v>
      </c>
      <c r="S543" s="120" t="s">
        <v>96</v>
      </c>
      <c r="T543" s="122">
        <v>1401401</v>
      </c>
      <c r="U543" s="122">
        <v>1401401</v>
      </c>
      <c r="V543" s="120" t="s">
        <v>199</v>
      </c>
      <c r="W543" s="120" t="s">
        <v>200</v>
      </c>
      <c r="X543" s="122">
        <v>330103</v>
      </c>
      <c r="Y543" s="120" t="s">
        <v>201</v>
      </c>
      <c r="Z543" s="120" t="s">
        <v>202</v>
      </c>
      <c r="AA543" s="121">
        <v>44991</v>
      </c>
      <c r="AB543" s="123">
        <v>0.70798611111111109</v>
      </c>
      <c r="AC543" s="120" t="s">
        <v>202</v>
      </c>
      <c r="AD543" s="120" t="s">
        <v>202</v>
      </c>
      <c r="AE543" s="120" t="s">
        <v>202</v>
      </c>
      <c r="AF543" s="120" t="s">
        <v>203</v>
      </c>
      <c r="AG543" s="120" t="s">
        <v>202</v>
      </c>
      <c r="AH543" s="120" t="s">
        <v>204</v>
      </c>
      <c r="AI543" t="str">
        <f t="shared" si="8"/>
        <v>3000</v>
      </c>
      <c r="AJ543" t="str">
        <f>VLOOKUP(U543,'BU041 3rd Qtr'!$M$8:$N$994,2,FALSE)</f>
        <v>FRIES EL</v>
      </c>
      <c r="AK543" t="str">
        <f>VLOOKUP(R543,'chart of accounts'!A:B,2,FALSE)</f>
        <v>Retirement In Lieu (PARS)-Cert</v>
      </c>
    </row>
    <row r="544" spans="1:37" x14ac:dyDescent="0.25">
      <c r="A544" s="122">
        <v>2997979</v>
      </c>
      <c r="B544" s="122">
        <v>18713</v>
      </c>
      <c r="C544" s="122">
        <v>2023</v>
      </c>
      <c r="D544" s="120" t="s">
        <v>195</v>
      </c>
      <c r="E544" s="122">
        <v>2023</v>
      </c>
      <c r="F544" s="120" t="s">
        <v>94</v>
      </c>
      <c r="G544" s="122">
        <v>875</v>
      </c>
      <c r="H544" s="122">
        <v>875</v>
      </c>
      <c r="I544" s="122">
        <v>9600329662</v>
      </c>
      <c r="J544" s="122">
        <v>8</v>
      </c>
      <c r="K544" s="121">
        <v>44985</v>
      </c>
      <c r="L544" s="120" t="s">
        <v>196</v>
      </c>
      <c r="M544" s="122">
        <v>23.94</v>
      </c>
      <c r="N544" s="97">
        <v>201988</v>
      </c>
      <c r="O544" s="120" t="s">
        <v>197</v>
      </c>
      <c r="P544" s="120" t="s">
        <v>97</v>
      </c>
      <c r="Q544" s="122">
        <v>330000</v>
      </c>
      <c r="R544" s="122">
        <v>330102</v>
      </c>
      <c r="S544" s="120" t="s">
        <v>96</v>
      </c>
      <c r="T544" s="122">
        <v>1401401</v>
      </c>
      <c r="U544" s="122">
        <v>1401401</v>
      </c>
      <c r="V544" s="120" t="s">
        <v>199</v>
      </c>
      <c r="W544" s="120" t="s">
        <v>200</v>
      </c>
      <c r="X544" s="122">
        <v>330102</v>
      </c>
      <c r="Y544" s="120" t="s">
        <v>201</v>
      </c>
      <c r="Z544" s="120" t="s">
        <v>202</v>
      </c>
      <c r="AA544" s="121">
        <v>44991</v>
      </c>
      <c r="AB544" s="123">
        <v>0.70798611111111109</v>
      </c>
      <c r="AC544" s="120" t="s">
        <v>202</v>
      </c>
      <c r="AD544" s="120" t="s">
        <v>202</v>
      </c>
      <c r="AE544" s="120" t="s">
        <v>202</v>
      </c>
      <c r="AF544" s="120" t="s">
        <v>203</v>
      </c>
      <c r="AG544" s="120" t="s">
        <v>202</v>
      </c>
      <c r="AH544" s="120" t="s">
        <v>204</v>
      </c>
      <c r="AI544" t="str">
        <f t="shared" si="8"/>
        <v>3000</v>
      </c>
      <c r="AJ544" t="str">
        <f>VLOOKUP(U544,'BU041 3rd Qtr'!$M$8:$N$994,2,FALSE)</f>
        <v>FRIES EL</v>
      </c>
      <c r="AK544" t="str">
        <f>VLOOKUP(R544,'chart of accounts'!A:B,2,FALSE)</f>
        <v>Medicare - Certificated</v>
      </c>
    </row>
    <row r="545" spans="1:37" x14ac:dyDescent="0.25">
      <c r="A545" s="122">
        <v>2999513</v>
      </c>
      <c r="B545" s="122">
        <v>5350</v>
      </c>
      <c r="C545" s="122">
        <v>2023</v>
      </c>
      <c r="D545" s="120" t="s">
        <v>195</v>
      </c>
      <c r="E545" s="122">
        <v>2023</v>
      </c>
      <c r="F545" s="120" t="s">
        <v>94</v>
      </c>
      <c r="G545" s="122">
        <v>395</v>
      </c>
      <c r="H545" s="122">
        <v>395</v>
      </c>
      <c r="I545" s="122">
        <v>9600329672</v>
      </c>
      <c r="J545" s="122">
        <v>8</v>
      </c>
      <c r="K545" s="121">
        <v>44985</v>
      </c>
      <c r="L545" s="120" t="s">
        <v>196</v>
      </c>
      <c r="M545" s="122">
        <v>57.67</v>
      </c>
      <c r="N545" s="97">
        <v>201988</v>
      </c>
      <c r="O545" s="120" t="s">
        <v>197</v>
      </c>
      <c r="P545" s="120" t="s">
        <v>97</v>
      </c>
      <c r="Q545" s="122">
        <v>330000</v>
      </c>
      <c r="R545" s="122">
        <v>330201</v>
      </c>
      <c r="S545" s="120" t="s">
        <v>96</v>
      </c>
      <c r="T545" s="122">
        <v>1764401</v>
      </c>
      <c r="U545" s="122">
        <v>1764401</v>
      </c>
      <c r="V545" s="120" t="s">
        <v>199</v>
      </c>
      <c r="W545" s="120" t="s">
        <v>200</v>
      </c>
      <c r="X545" s="122">
        <v>330201</v>
      </c>
      <c r="Y545" s="120" t="s">
        <v>201</v>
      </c>
      <c r="Z545" s="120" t="s">
        <v>202</v>
      </c>
      <c r="AA545" s="121">
        <v>44991</v>
      </c>
      <c r="AB545" s="123">
        <v>0.71050925925925934</v>
      </c>
      <c r="AC545" s="120" t="s">
        <v>202</v>
      </c>
      <c r="AD545" s="120" t="s">
        <v>202</v>
      </c>
      <c r="AE545" s="120" t="s">
        <v>202</v>
      </c>
      <c r="AF545" s="120" t="s">
        <v>203</v>
      </c>
      <c r="AG545" s="120" t="s">
        <v>202</v>
      </c>
      <c r="AH545" s="120" t="s">
        <v>204</v>
      </c>
      <c r="AI545" t="str">
        <f t="shared" si="8"/>
        <v>3000</v>
      </c>
      <c r="AJ545" t="str">
        <f>VLOOKUP(U545,'BU041 3rd Qtr'!$M$8:$N$994,2,FALSE)</f>
        <v>WEST ATHENS EL</v>
      </c>
      <c r="AK545" t="str">
        <f>VLOOKUP(R545,'chart of accounts'!A:B,2,FALSE)</f>
        <v>Social Security-Classified</v>
      </c>
    </row>
    <row r="546" spans="1:37" x14ac:dyDescent="0.25">
      <c r="A546" s="122">
        <v>2999513</v>
      </c>
      <c r="B546" s="122">
        <v>5417</v>
      </c>
      <c r="C546" s="122">
        <v>2023</v>
      </c>
      <c r="D546" s="120" t="s">
        <v>195</v>
      </c>
      <c r="E546" s="122">
        <v>2023</v>
      </c>
      <c r="F546" s="120" t="s">
        <v>94</v>
      </c>
      <c r="G546" s="122">
        <v>462</v>
      </c>
      <c r="H546" s="122">
        <v>462</v>
      </c>
      <c r="I546" s="122">
        <v>9600329672</v>
      </c>
      <c r="J546" s="122">
        <v>8</v>
      </c>
      <c r="K546" s="121">
        <v>44985</v>
      </c>
      <c r="L546" s="120" t="s">
        <v>196</v>
      </c>
      <c r="M546" s="122">
        <v>13.49</v>
      </c>
      <c r="N546" s="97">
        <v>201988</v>
      </c>
      <c r="O546" s="120" t="s">
        <v>197</v>
      </c>
      <c r="P546" s="120" t="s">
        <v>97</v>
      </c>
      <c r="Q546" s="122">
        <v>330000</v>
      </c>
      <c r="R546" s="122">
        <v>330202</v>
      </c>
      <c r="S546" s="120" t="s">
        <v>96</v>
      </c>
      <c r="T546" s="122">
        <v>1764401</v>
      </c>
      <c r="U546" s="122">
        <v>1764401</v>
      </c>
      <c r="V546" s="120" t="s">
        <v>199</v>
      </c>
      <c r="W546" s="120" t="s">
        <v>200</v>
      </c>
      <c r="X546" s="122">
        <v>330202</v>
      </c>
      <c r="Y546" s="120" t="s">
        <v>201</v>
      </c>
      <c r="Z546" s="120" t="s">
        <v>202</v>
      </c>
      <c r="AA546" s="121">
        <v>44991</v>
      </c>
      <c r="AB546" s="123">
        <v>0.71050925925925934</v>
      </c>
      <c r="AC546" s="120" t="s">
        <v>202</v>
      </c>
      <c r="AD546" s="120" t="s">
        <v>202</v>
      </c>
      <c r="AE546" s="120" t="s">
        <v>202</v>
      </c>
      <c r="AF546" s="120" t="s">
        <v>203</v>
      </c>
      <c r="AG546" s="120" t="s">
        <v>202</v>
      </c>
      <c r="AH546" s="120" t="s">
        <v>204</v>
      </c>
      <c r="AI546" t="str">
        <f t="shared" si="8"/>
        <v>3000</v>
      </c>
      <c r="AJ546" t="str">
        <f>VLOOKUP(U546,'BU041 3rd Qtr'!$M$8:$N$994,2,FALSE)</f>
        <v>WEST ATHENS EL</v>
      </c>
      <c r="AK546" t="str">
        <f>VLOOKUP(R546,'chart of accounts'!A:B,2,FALSE)</f>
        <v>Medicare - Classified</v>
      </c>
    </row>
    <row r="547" spans="1:37" x14ac:dyDescent="0.25">
      <c r="A547" s="122">
        <v>3001019</v>
      </c>
      <c r="B547" s="122">
        <v>1953</v>
      </c>
      <c r="C547" s="122">
        <v>2023</v>
      </c>
      <c r="D547" s="120" t="s">
        <v>195</v>
      </c>
      <c r="E547" s="122">
        <v>2023</v>
      </c>
      <c r="F547" s="120" t="s">
        <v>94</v>
      </c>
      <c r="G547" s="122">
        <v>962</v>
      </c>
      <c r="H547" s="122">
        <v>962</v>
      </c>
      <c r="I547" s="122">
        <v>9600329841</v>
      </c>
      <c r="J547" s="122">
        <v>9</v>
      </c>
      <c r="K547" s="121">
        <v>44995</v>
      </c>
      <c r="L547" s="120" t="s">
        <v>196</v>
      </c>
      <c r="M547" s="122">
        <v>9.2799999999999994</v>
      </c>
      <c r="N547" s="97">
        <v>201988</v>
      </c>
      <c r="O547" s="120" t="s">
        <v>197</v>
      </c>
      <c r="P547" s="120" t="s">
        <v>97</v>
      </c>
      <c r="Q547" s="122">
        <v>330000</v>
      </c>
      <c r="R547" s="122">
        <v>330102</v>
      </c>
      <c r="S547" s="120" t="s">
        <v>96</v>
      </c>
      <c r="T547" s="122">
        <v>1401401</v>
      </c>
      <c r="U547" s="122">
        <v>1401401</v>
      </c>
      <c r="V547" s="120" t="s">
        <v>199</v>
      </c>
      <c r="W547" s="120" t="s">
        <v>200</v>
      </c>
      <c r="X547" s="122">
        <v>330102</v>
      </c>
      <c r="Y547" s="120" t="s">
        <v>201</v>
      </c>
      <c r="Z547" s="120" t="s">
        <v>202</v>
      </c>
      <c r="AA547" s="121">
        <v>44992</v>
      </c>
      <c r="AB547" s="123">
        <v>0.5271527777777778</v>
      </c>
      <c r="AC547" s="120" t="s">
        <v>202</v>
      </c>
      <c r="AD547" s="120" t="s">
        <v>202</v>
      </c>
      <c r="AE547" s="120" t="s">
        <v>202</v>
      </c>
      <c r="AF547" s="120" t="s">
        <v>203</v>
      </c>
      <c r="AG547" s="120" t="s">
        <v>202</v>
      </c>
      <c r="AH547" s="120" t="s">
        <v>204</v>
      </c>
      <c r="AI547" t="str">
        <f t="shared" si="8"/>
        <v>3000</v>
      </c>
      <c r="AJ547" t="str">
        <f>VLOOKUP(U547,'BU041 3rd Qtr'!$M$8:$N$994,2,FALSE)</f>
        <v>FRIES EL</v>
      </c>
      <c r="AK547" t="str">
        <f>VLOOKUP(R547,'chart of accounts'!A:B,2,FALSE)</f>
        <v>Medicare - Certificated</v>
      </c>
    </row>
    <row r="548" spans="1:37" x14ac:dyDescent="0.25">
      <c r="A548" s="122">
        <v>3001020</v>
      </c>
      <c r="B548" s="122">
        <v>147</v>
      </c>
      <c r="C548" s="122">
        <v>2023</v>
      </c>
      <c r="D548" s="120" t="s">
        <v>195</v>
      </c>
      <c r="E548" s="122">
        <v>2023</v>
      </c>
      <c r="F548" s="120" t="s">
        <v>94</v>
      </c>
      <c r="G548" s="122">
        <v>147</v>
      </c>
      <c r="H548" s="122">
        <v>147</v>
      </c>
      <c r="I548" s="122">
        <v>9600329795</v>
      </c>
      <c r="J548" s="122">
        <v>9</v>
      </c>
      <c r="K548" s="121">
        <v>44995</v>
      </c>
      <c r="L548" s="120" t="s">
        <v>196</v>
      </c>
      <c r="M548" s="122">
        <v>11.87</v>
      </c>
      <c r="N548" s="97">
        <v>201988</v>
      </c>
      <c r="O548" s="120" t="s">
        <v>197</v>
      </c>
      <c r="P548" s="120" t="s">
        <v>97</v>
      </c>
      <c r="Q548" s="122">
        <v>330000</v>
      </c>
      <c r="R548" s="122">
        <v>330102</v>
      </c>
      <c r="S548" s="120" t="s">
        <v>96</v>
      </c>
      <c r="T548" s="122">
        <v>1401401</v>
      </c>
      <c r="U548" s="122">
        <v>1401401</v>
      </c>
      <c r="V548" s="120" t="s">
        <v>199</v>
      </c>
      <c r="W548" s="120" t="s">
        <v>200</v>
      </c>
      <c r="X548" s="122">
        <v>330102</v>
      </c>
      <c r="Y548" s="120" t="s">
        <v>201</v>
      </c>
      <c r="Z548" s="120" t="s">
        <v>202</v>
      </c>
      <c r="AA548" s="121">
        <v>44992</v>
      </c>
      <c r="AB548" s="123">
        <v>0.52268518518518514</v>
      </c>
      <c r="AC548" s="120" t="s">
        <v>202</v>
      </c>
      <c r="AD548" s="120" t="s">
        <v>202</v>
      </c>
      <c r="AE548" s="120" t="s">
        <v>202</v>
      </c>
      <c r="AF548" s="120" t="s">
        <v>203</v>
      </c>
      <c r="AG548" s="120" t="s">
        <v>202</v>
      </c>
      <c r="AH548" s="120" t="s">
        <v>204</v>
      </c>
      <c r="AI548" t="str">
        <f t="shared" si="8"/>
        <v>3000</v>
      </c>
      <c r="AJ548" t="str">
        <f>VLOOKUP(U548,'BU041 3rd Qtr'!$M$8:$N$994,2,FALSE)</f>
        <v>FRIES EL</v>
      </c>
      <c r="AK548" t="str">
        <f>VLOOKUP(R548,'chart of accounts'!A:B,2,FALSE)</f>
        <v>Medicare - Certificated</v>
      </c>
    </row>
    <row r="549" spans="1:37" x14ac:dyDescent="0.25">
      <c r="A549" s="122">
        <v>3001068</v>
      </c>
      <c r="B549" s="122">
        <v>483</v>
      </c>
      <c r="C549" s="122">
        <v>2023</v>
      </c>
      <c r="D549" s="120" t="s">
        <v>195</v>
      </c>
      <c r="E549" s="122">
        <v>2023</v>
      </c>
      <c r="F549" s="120" t="s">
        <v>94</v>
      </c>
      <c r="G549" s="122">
        <v>483</v>
      </c>
      <c r="H549" s="122">
        <v>483</v>
      </c>
      <c r="I549" s="122">
        <v>9600329896</v>
      </c>
      <c r="J549" s="122">
        <v>9</v>
      </c>
      <c r="K549" s="121">
        <v>44995</v>
      </c>
      <c r="L549" s="120" t="s">
        <v>196</v>
      </c>
      <c r="M549" s="122">
        <v>7.07</v>
      </c>
      <c r="N549" s="97">
        <v>201988</v>
      </c>
      <c r="O549" s="120" t="s">
        <v>197</v>
      </c>
      <c r="P549" s="120" t="s">
        <v>97</v>
      </c>
      <c r="Q549" s="122">
        <v>330000</v>
      </c>
      <c r="R549" s="122">
        <v>330102</v>
      </c>
      <c r="S549" s="120" t="s">
        <v>96</v>
      </c>
      <c r="T549" s="122">
        <v>1401401</v>
      </c>
      <c r="U549" s="122">
        <v>1401401</v>
      </c>
      <c r="V549" s="120" t="s">
        <v>199</v>
      </c>
      <c r="W549" s="120" t="s">
        <v>200</v>
      </c>
      <c r="X549" s="122">
        <v>330102</v>
      </c>
      <c r="Y549" s="120" t="s">
        <v>201</v>
      </c>
      <c r="Z549" s="120" t="s">
        <v>202</v>
      </c>
      <c r="AA549" s="121">
        <v>44992</v>
      </c>
      <c r="AB549" s="123">
        <v>0.53788194444444437</v>
      </c>
      <c r="AC549" s="120" t="s">
        <v>202</v>
      </c>
      <c r="AD549" s="120" t="s">
        <v>202</v>
      </c>
      <c r="AE549" s="120" t="s">
        <v>202</v>
      </c>
      <c r="AF549" s="120" t="s">
        <v>203</v>
      </c>
      <c r="AG549" s="120" t="s">
        <v>202</v>
      </c>
      <c r="AH549" s="120" t="s">
        <v>204</v>
      </c>
      <c r="AI549" t="str">
        <f t="shared" si="8"/>
        <v>3000</v>
      </c>
      <c r="AJ549" t="str">
        <f>VLOOKUP(U549,'BU041 3rd Qtr'!$M$8:$N$994,2,FALSE)</f>
        <v>FRIES EL</v>
      </c>
      <c r="AK549" t="str">
        <f>VLOOKUP(R549,'chart of accounts'!A:B,2,FALSE)</f>
        <v>Medicare - Certificated</v>
      </c>
    </row>
    <row r="550" spans="1:37" x14ac:dyDescent="0.25">
      <c r="A550" s="122">
        <v>3001093</v>
      </c>
      <c r="B550" s="122">
        <v>539</v>
      </c>
      <c r="C550" s="122">
        <v>2023</v>
      </c>
      <c r="D550" s="120" t="s">
        <v>195</v>
      </c>
      <c r="E550" s="122">
        <v>2023</v>
      </c>
      <c r="F550" s="120" t="s">
        <v>94</v>
      </c>
      <c r="G550" s="122">
        <v>539</v>
      </c>
      <c r="H550" s="122">
        <v>539</v>
      </c>
      <c r="I550" s="122">
        <v>9600329817</v>
      </c>
      <c r="J550" s="122">
        <v>9</v>
      </c>
      <c r="K550" s="121">
        <v>44995</v>
      </c>
      <c r="L550" s="120" t="s">
        <v>196</v>
      </c>
      <c r="M550" s="122">
        <v>18.37</v>
      </c>
      <c r="N550" s="97">
        <v>201988</v>
      </c>
      <c r="O550" s="120" t="s">
        <v>197</v>
      </c>
      <c r="P550" s="120" t="s">
        <v>97</v>
      </c>
      <c r="Q550" s="122">
        <v>330000</v>
      </c>
      <c r="R550" s="122">
        <v>330102</v>
      </c>
      <c r="S550" s="120" t="s">
        <v>96</v>
      </c>
      <c r="T550" s="122">
        <v>1401401</v>
      </c>
      <c r="U550" s="122">
        <v>1401401</v>
      </c>
      <c r="V550" s="120" t="s">
        <v>199</v>
      </c>
      <c r="W550" s="120" t="s">
        <v>200</v>
      </c>
      <c r="X550" s="122">
        <v>330102</v>
      </c>
      <c r="Y550" s="120" t="s">
        <v>201</v>
      </c>
      <c r="Z550" s="120" t="s">
        <v>202</v>
      </c>
      <c r="AA550" s="121">
        <v>44992</v>
      </c>
      <c r="AB550" s="123">
        <v>0.52366898148148155</v>
      </c>
      <c r="AC550" s="120" t="s">
        <v>202</v>
      </c>
      <c r="AD550" s="120" t="s">
        <v>202</v>
      </c>
      <c r="AE550" s="120" t="s">
        <v>202</v>
      </c>
      <c r="AF550" s="120" t="s">
        <v>203</v>
      </c>
      <c r="AG550" s="120" t="s">
        <v>202</v>
      </c>
      <c r="AH550" s="120" t="s">
        <v>204</v>
      </c>
      <c r="AI550" t="str">
        <f t="shared" si="8"/>
        <v>3000</v>
      </c>
      <c r="AJ550" t="str">
        <f>VLOOKUP(U550,'BU041 3rd Qtr'!$M$8:$N$994,2,FALSE)</f>
        <v>FRIES EL</v>
      </c>
      <c r="AK550" t="str">
        <f>VLOOKUP(R550,'chart of accounts'!A:B,2,FALSE)</f>
        <v>Medicare - Certificated</v>
      </c>
    </row>
    <row r="551" spans="1:37" x14ac:dyDescent="0.25">
      <c r="A551" s="122">
        <v>3001112</v>
      </c>
      <c r="B551" s="122">
        <v>1760</v>
      </c>
      <c r="C551" s="122">
        <v>2023</v>
      </c>
      <c r="D551" s="120" t="s">
        <v>195</v>
      </c>
      <c r="E551" s="122">
        <v>2023</v>
      </c>
      <c r="F551" s="120" t="s">
        <v>94</v>
      </c>
      <c r="G551" s="122">
        <v>769</v>
      </c>
      <c r="H551" s="122">
        <v>769</v>
      </c>
      <c r="I551" s="122">
        <v>9600329770</v>
      </c>
      <c r="J551" s="122">
        <v>9</v>
      </c>
      <c r="K551" s="121">
        <v>44995</v>
      </c>
      <c r="L551" s="120" t="s">
        <v>196</v>
      </c>
      <c r="M551" s="122">
        <v>1.87</v>
      </c>
      <c r="N551" s="97">
        <v>201988</v>
      </c>
      <c r="O551" s="120" t="s">
        <v>197</v>
      </c>
      <c r="P551" s="120" t="s">
        <v>97</v>
      </c>
      <c r="Q551" s="122">
        <v>330000</v>
      </c>
      <c r="R551" s="122">
        <v>330102</v>
      </c>
      <c r="S551" s="120" t="s">
        <v>96</v>
      </c>
      <c r="T551" s="122">
        <v>1465801</v>
      </c>
      <c r="U551" s="122">
        <v>1465801</v>
      </c>
      <c r="V551" s="120" t="s">
        <v>199</v>
      </c>
      <c r="W551" s="120" t="s">
        <v>200</v>
      </c>
      <c r="X551" s="122">
        <v>330102</v>
      </c>
      <c r="Y551" s="120" t="s">
        <v>201</v>
      </c>
      <c r="Z551" s="120" t="s">
        <v>202</v>
      </c>
      <c r="AA551" s="121">
        <v>44992</v>
      </c>
      <c r="AB551" s="123">
        <v>0.52348379629629627</v>
      </c>
      <c r="AC551" s="120" t="s">
        <v>202</v>
      </c>
      <c r="AD551" s="120" t="s">
        <v>202</v>
      </c>
      <c r="AE551" s="120" t="s">
        <v>202</v>
      </c>
      <c r="AF551" s="120" t="s">
        <v>203</v>
      </c>
      <c r="AG551" s="120" t="s">
        <v>202</v>
      </c>
      <c r="AH551" s="120" t="s">
        <v>204</v>
      </c>
      <c r="AI551" t="str">
        <f t="shared" si="8"/>
        <v>3000</v>
      </c>
      <c r="AJ551" t="str">
        <f>VLOOKUP(U551,'BU041 3rd Qtr'!$M$8:$N$994,2,FALSE)</f>
        <v>YES ACADEMY</v>
      </c>
      <c r="AK551" t="str">
        <f>VLOOKUP(R551,'chart of accounts'!A:B,2,FALSE)</f>
        <v>Medicare - Certificated</v>
      </c>
    </row>
    <row r="552" spans="1:37" x14ac:dyDescent="0.25">
      <c r="A552" s="122">
        <v>3001128</v>
      </c>
      <c r="B552" s="122">
        <v>1601</v>
      </c>
      <c r="C552" s="122">
        <v>2023</v>
      </c>
      <c r="D552" s="120" t="s">
        <v>195</v>
      </c>
      <c r="E552" s="122">
        <v>2023</v>
      </c>
      <c r="F552" s="120" t="s">
        <v>94</v>
      </c>
      <c r="G552" s="122">
        <v>610</v>
      </c>
      <c r="H552" s="122">
        <v>610</v>
      </c>
      <c r="I552" s="122">
        <v>9600329972</v>
      </c>
      <c r="J552" s="122">
        <v>9</v>
      </c>
      <c r="K552" s="121">
        <v>45016</v>
      </c>
      <c r="L552" s="120" t="s">
        <v>196</v>
      </c>
      <c r="M552" s="122">
        <v>75.849999999999994</v>
      </c>
      <c r="N552" s="97">
        <v>201988</v>
      </c>
      <c r="O552" s="120" t="s">
        <v>197</v>
      </c>
      <c r="P552" s="120" t="s">
        <v>97</v>
      </c>
      <c r="Q552" s="122">
        <v>330000</v>
      </c>
      <c r="R552" s="122">
        <v>330201</v>
      </c>
      <c r="S552" s="120" t="s">
        <v>96</v>
      </c>
      <c r="T552" s="122">
        <v>1764401</v>
      </c>
      <c r="U552" s="122">
        <v>1764401</v>
      </c>
      <c r="V552" s="120" t="s">
        <v>199</v>
      </c>
      <c r="W552" s="120" t="s">
        <v>200</v>
      </c>
      <c r="X552" s="122">
        <v>330201</v>
      </c>
      <c r="Y552" s="120" t="s">
        <v>201</v>
      </c>
      <c r="Z552" s="120" t="s">
        <v>202</v>
      </c>
      <c r="AA552" s="121">
        <v>45006</v>
      </c>
      <c r="AB552" s="123">
        <v>0.41031250000000002</v>
      </c>
      <c r="AC552" s="120" t="s">
        <v>202</v>
      </c>
      <c r="AD552" s="120" t="s">
        <v>202</v>
      </c>
      <c r="AE552" s="120" t="s">
        <v>202</v>
      </c>
      <c r="AF552" s="120" t="s">
        <v>203</v>
      </c>
      <c r="AG552" s="120" t="s">
        <v>202</v>
      </c>
      <c r="AH552" s="120" t="s">
        <v>204</v>
      </c>
      <c r="AI552" t="str">
        <f t="shared" si="8"/>
        <v>3000</v>
      </c>
      <c r="AJ552" t="str">
        <f>VLOOKUP(U552,'BU041 3rd Qtr'!$M$8:$N$994,2,FALSE)</f>
        <v>WEST ATHENS EL</v>
      </c>
      <c r="AK552" t="str">
        <f>VLOOKUP(R552,'chart of accounts'!A:B,2,FALSE)</f>
        <v>Social Security-Classified</v>
      </c>
    </row>
    <row r="553" spans="1:37" x14ac:dyDescent="0.25">
      <c r="A553" s="122">
        <v>3001128</v>
      </c>
      <c r="B553" s="122">
        <v>1600</v>
      </c>
      <c r="C553" s="122">
        <v>2023</v>
      </c>
      <c r="D553" s="120" t="s">
        <v>195</v>
      </c>
      <c r="E553" s="122">
        <v>2023</v>
      </c>
      <c r="F553" s="120" t="s">
        <v>94</v>
      </c>
      <c r="G553" s="122">
        <v>609</v>
      </c>
      <c r="H553" s="122">
        <v>609</v>
      </c>
      <c r="I553" s="122">
        <v>9600329972</v>
      </c>
      <c r="J553" s="122">
        <v>9</v>
      </c>
      <c r="K553" s="121">
        <v>45016</v>
      </c>
      <c r="L553" s="120" t="s">
        <v>196</v>
      </c>
      <c r="M553" s="122">
        <v>17.73</v>
      </c>
      <c r="N553" s="97">
        <v>201988</v>
      </c>
      <c r="O553" s="120" t="s">
        <v>197</v>
      </c>
      <c r="P553" s="120" t="s">
        <v>97</v>
      </c>
      <c r="Q553" s="122">
        <v>330000</v>
      </c>
      <c r="R553" s="122">
        <v>330202</v>
      </c>
      <c r="S553" s="120" t="s">
        <v>96</v>
      </c>
      <c r="T553" s="122">
        <v>1764401</v>
      </c>
      <c r="U553" s="122">
        <v>1764401</v>
      </c>
      <c r="V553" s="120" t="s">
        <v>199</v>
      </c>
      <c r="W553" s="120" t="s">
        <v>200</v>
      </c>
      <c r="X553" s="122">
        <v>330202</v>
      </c>
      <c r="Y553" s="120" t="s">
        <v>201</v>
      </c>
      <c r="Z553" s="120" t="s">
        <v>202</v>
      </c>
      <c r="AA553" s="121">
        <v>45006</v>
      </c>
      <c r="AB553" s="123">
        <v>0.41031250000000002</v>
      </c>
      <c r="AC553" s="120" t="s">
        <v>202</v>
      </c>
      <c r="AD553" s="120" t="s">
        <v>202</v>
      </c>
      <c r="AE553" s="120" t="s">
        <v>202</v>
      </c>
      <c r="AF553" s="120" t="s">
        <v>203</v>
      </c>
      <c r="AG553" s="120" t="s">
        <v>202</v>
      </c>
      <c r="AH553" s="120" t="s">
        <v>204</v>
      </c>
      <c r="AI553" t="str">
        <f t="shared" si="8"/>
        <v>3000</v>
      </c>
      <c r="AJ553" t="str">
        <f>VLOOKUP(U553,'BU041 3rd Qtr'!$M$8:$N$994,2,FALSE)</f>
        <v>WEST ATHENS EL</v>
      </c>
      <c r="AK553" t="str">
        <f>VLOOKUP(R553,'chart of accounts'!A:B,2,FALSE)</f>
        <v>Medicare - Classified</v>
      </c>
    </row>
    <row r="554" spans="1:37" x14ac:dyDescent="0.25">
      <c r="A554" s="122">
        <v>3001188</v>
      </c>
      <c r="B554" s="122">
        <v>4610</v>
      </c>
      <c r="C554" s="122">
        <v>2023</v>
      </c>
      <c r="D554" s="120" t="s">
        <v>195</v>
      </c>
      <c r="E554" s="122">
        <v>2023</v>
      </c>
      <c r="F554" s="120" t="s">
        <v>94</v>
      </c>
      <c r="G554" s="122">
        <v>646</v>
      </c>
      <c r="H554" s="122">
        <v>646</v>
      </c>
      <c r="I554" s="122">
        <v>9600330392</v>
      </c>
      <c r="J554" s="122">
        <v>9</v>
      </c>
      <c r="K554" s="121">
        <v>45016</v>
      </c>
      <c r="L554" s="120" t="s">
        <v>196</v>
      </c>
      <c r="M554" s="122">
        <v>16.48</v>
      </c>
      <c r="N554" s="97">
        <v>201988</v>
      </c>
      <c r="O554" s="120" t="s">
        <v>197</v>
      </c>
      <c r="P554" s="120" t="s">
        <v>97</v>
      </c>
      <c r="Q554" s="122">
        <v>330000</v>
      </c>
      <c r="R554" s="122">
        <v>330202</v>
      </c>
      <c r="S554" s="120" t="s">
        <v>96</v>
      </c>
      <c r="T554" s="122">
        <v>1764401</v>
      </c>
      <c r="U554" s="122">
        <v>1764401</v>
      </c>
      <c r="V554" s="120" t="s">
        <v>199</v>
      </c>
      <c r="W554" s="120" t="s">
        <v>200</v>
      </c>
      <c r="X554" s="122">
        <v>330202</v>
      </c>
      <c r="Y554" s="120" t="s">
        <v>201</v>
      </c>
      <c r="Z554" s="120" t="s">
        <v>202</v>
      </c>
      <c r="AA554" s="121">
        <v>45006</v>
      </c>
      <c r="AB554" s="123">
        <v>0.43747685185185187</v>
      </c>
      <c r="AC554" s="120" t="s">
        <v>202</v>
      </c>
      <c r="AD554" s="120" t="s">
        <v>202</v>
      </c>
      <c r="AE554" s="120" t="s">
        <v>202</v>
      </c>
      <c r="AF554" s="120" t="s">
        <v>203</v>
      </c>
      <c r="AG554" s="120" t="s">
        <v>202</v>
      </c>
      <c r="AH554" s="120" t="s">
        <v>204</v>
      </c>
      <c r="AI554" t="str">
        <f t="shared" si="8"/>
        <v>3000</v>
      </c>
      <c r="AJ554" t="str">
        <f>VLOOKUP(U554,'BU041 3rd Qtr'!$M$8:$N$994,2,FALSE)</f>
        <v>WEST ATHENS EL</v>
      </c>
      <c r="AK554" t="str">
        <f>VLOOKUP(R554,'chart of accounts'!A:B,2,FALSE)</f>
        <v>Medicare - Classified</v>
      </c>
    </row>
    <row r="555" spans="1:37" x14ac:dyDescent="0.25">
      <c r="A555" s="122">
        <v>3001188</v>
      </c>
      <c r="B555" s="122">
        <v>4611</v>
      </c>
      <c r="C555" s="122">
        <v>2023</v>
      </c>
      <c r="D555" s="120" t="s">
        <v>195</v>
      </c>
      <c r="E555" s="122">
        <v>2023</v>
      </c>
      <c r="F555" s="120" t="s">
        <v>94</v>
      </c>
      <c r="G555" s="122">
        <v>647</v>
      </c>
      <c r="H555" s="122">
        <v>647</v>
      </c>
      <c r="I555" s="122">
        <v>9600330392</v>
      </c>
      <c r="J555" s="122">
        <v>9</v>
      </c>
      <c r="K555" s="121">
        <v>45016</v>
      </c>
      <c r="L555" s="120" t="s">
        <v>196</v>
      </c>
      <c r="M555" s="122">
        <v>70.48</v>
      </c>
      <c r="N555" s="97">
        <v>201988</v>
      </c>
      <c r="O555" s="120" t="s">
        <v>197</v>
      </c>
      <c r="P555" s="120" t="s">
        <v>97</v>
      </c>
      <c r="Q555" s="122">
        <v>330000</v>
      </c>
      <c r="R555" s="122">
        <v>330201</v>
      </c>
      <c r="S555" s="120" t="s">
        <v>96</v>
      </c>
      <c r="T555" s="122">
        <v>1764401</v>
      </c>
      <c r="U555" s="122">
        <v>1764401</v>
      </c>
      <c r="V555" s="120" t="s">
        <v>199</v>
      </c>
      <c r="W555" s="120" t="s">
        <v>200</v>
      </c>
      <c r="X555" s="122">
        <v>330201</v>
      </c>
      <c r="Y555" s="120" t="s">
        <v>201</v>
      </c>
      <c r="Z555" s="120" t="s">
        <v>202</v>
      </c>
      <c r="AA555" s="121">
        <v>45006</v>
      </c>
      <c r="AB555" s="123">
        <v>0.43747685185185187</v>
      </c>
      <c r="AC555" s="120" t="s">
        <v>202</v>
      </c>
      <c r="AD555" s="120" t="s">
        <v>202</v>
      </c>
      <c r="AE555" s="120" t="s">
        <v>202</v>
      </c>
      <c r="AF555" s="120" t="s">
        <v>203</v>
      </c>
      <c r="AG555" s="120" t="s">
        <v>202</v>
      </c>
      <c r="AH555" s="120" t="s">
        <v>204</v>
      </c>
      <c r="AI555" t="str">
        <f t="shared" si="8"/>
        <v>3000</v>
      </c>
      <c r="AJ555" t="str">
        <f>VLOOKUP(U555,'BU041 3rd Qtr'!$M$8:$N$994,2,FALSE)</f>
        <v>WEST ATHENS EL</v>
      </c>
      <c r="AK555" t="str">
        <f>VLOOKUP(R555,'chart of accounts'!A:B,2,FALSE)</f>
        <v>Social Security-Classified</v>
      </c>
    </row>
    <row r="556" spans="1:37" x14ac:dyDescent="0.25">
      <c r="A556" s="122">
        <v>3001225</v>
      </c>
      <c r="B556" s="122">
        <v>1685</v>
      </c>
      <c r="C556" s="122">
        <v>2023</v>
      </c>
      <c r="D556" s="120" t="s">
        <v>195</v>
      </c>
      <c r="E556" s="122">
        <v>2023</v>
      </c>
      <c r="F556" s="120" t="s">
        <v>94</v>
      </c>
      <c r="G556" s="122">
        <v>694</v>
      </c>
      <c r="H556" s="122">
        <v>694</v>
      </c>
      <c r="I556" s="122">
        <v>9600330415</v>
      </c>
      <c r="J556" s="122">
        <v>9</v>
      </c>
      <c r="K556" s="121">
        <v>45016</v>
      </c>
      <c r="L556" s="120" t="s">
        <v>196</v>
      </c>
      <c r="M556" s="122">
        <v>14.85</v>
      </c>
      <c r="N556" s="97">
        <v>201988</v>
      </c>
      <c r="O556" s="120" t="s">
        <v>197</v>
      </c>
      <c r="P556" s="120" t="s">
        <v>97</v>
      </c>
      <c r="Q556" s="122">
        <v>330000</v>
      </c>
      <c r="R556" s="122">
        <v>330202</v>
      </c>
      <c r="S556" s="120" t="s">
        <v>96</v>
      </c>
      <c r="T556" s="122">
        <v>1764401</v>
      </c>
      <c r="U556" s="122">
        <v>1764401</v>
      </c>
      <c r="V556" s="120" t="s">
        <v>199</v>
      </c>
      <c r="W556" s="120" t="s">
        <v>200</v>
      </c>
      <c r="X556" s="122">
        <v>330202</v>
      </c>
      <c r="Y556" s="120" t="s">
        <v>201</v>
      </c>
      <c r="Z556" s="120" t="s">
        <v>202</v>
      </c>
      <c r="AA556" s="121">
        <v>45006</v>
      </c>
      <c r="AB556" s="123">
        <v>0.44239583333333332</v>
      </c>
      <c r="AC556" s="120" t="s">
        <v>202</v>
      </c>
      <c r="AD556" s="120" t="s">
        <v>202</v>
      </c>
      <c r="AE556" s="120" t="s">
        <v>202</v>
      </c>
      <c r="AF556" s="120" t="s">
        <v>203</v>
      </c>
      <c r="AG556" s="120" t="s">
        <v>202</v>
      </c>
      <c r="AH556" s="120" t="s">
        <v>204</v>
      </c>
      <c r="AI556" t="str">
        <f t="shared" si="8"/>
        <v>3000</v>
      </c>
      <c r="AJ556" t="str">
        <f>VLOOKUP(U556,'BU041 3rd Qtr'!$M$8:$N$994,2,FALSE)</f>
        <v>WEST ATHENS EL</v>
      </c>
      <c r="AK556" t="str">
        <f>VLOOKUP(R556,'chart of accounts'!A:B,2,FALSE)</f>
        <v>Medicare - Classified</v>
      </c>
    </row>
    <row r="557" spans="1:37" x14ac:dyDescent="0.25">
      <c r="A557" s="122">
        <v>3001225</v>
      </c>
      <c r="B557" s="122">
        <v>1686</v>
      </c>
      <c r="C557" s="122">
        <v>2023</v>
      </c>
      <c r="D557" s="120" t="s">
        <v>195</v>
      </c>
      <c r="E557" s="122">
        <v>2023</v>
      </c>
      <c r="F557" s="120" t="s">
        <v>94</v>
      </c>
      <c r="G557" s="122">
        <v>695</v>
      </c>
      <c r="H557" s="122">
        <v>695</v>
      </c>
      <c r="I557" s="122">
        <v>9600330415</v>
      </c>
      <c r="J557" s="122">
        <v>9</v>
      </c>
      <c r="K557" s="121">
        <v>45016</v>
      </c>
      <c r="L557" s="120" t="s">
        <v>196</v>
      </c>
      <c r="M557" s="122">
        <v>63.51</v>
      </c>
      <c r="N557" s="97">
        <v>201988</v>
      </c>
      <c r="O557" s="120" t="s">
        <v>197</v>
      </c>
      <c r="P557" s="120" t="s">
        <v>97</v>
      </c>
      <c r="Q557" s="122">
        <v>330000</v>
      </c>
      <c r="R557" s="122">
        <v>330201</v>
      </c>
      <c r="S557" s="120" t="s">
        <v>96</v>
      </c>
      <c r="T557" s="122">
        <v>1764401</v>
      </c>
      <c r="U557" s="122">
        <v>1764401</v>
      </c>
      <c r="V557" s="120" t="s">
        <v>199</v>
      </c>
      <c r="W557" s="120" t="s">
        <v>200</v>
      </c>
      <c r="X557" s="122">
        <v>330201</v>
      </c>
      <c r="Y557" s="120" t="s">
        <v>201</v>
      </c>
      <c r="Z557" s="120" t="s">
        <v>202</v>
      </c>
      <c r="AA557" s="121">
        <v>45006</v>
      </c>
      <c r="AB557" s="123">
        <v>0.44239583333333332</v>
      </c>
      <c r="AC557" s="120" t="s">
        <v>202</v>
      </c>
      <c r="AD557" s="120" t="s">
        <v>202</v>
      </c>
      <c r="AE557" s="120" t="s">
        <v>202</v>
      </c>
      <c r="AF557" s="120" t="s">
        <v>203</v>
      </c>
      <c r="AG557" s="120" t="s">
        <v>202</v>
      </c>
      <c r="AH557" s="120" t="s">
        <v>204</v>
      </c>
      <c r="AI557" t="str">
        <f t="shared" si="8"/>
        <v>3000</v>
      </c>
      <c r="AJ557" t="str">
        <f>VLOOKUP(U557,'BU041 3rd Qtr'!$M$8:$N$994,2,FALSE)</f>
        <v>WEST ATHENS EL</v>
      </c>
      <c r="AK557" t="str">
        <f>VLOOKUP(R557,'chart of accounts'!A:B,2,FALSE)</f>
        <v>Social Security-Classified</v>
      </c>
    </row>
    <row r="558" spans="1:37" x14ac:dyDescent="0.25">
      <c r="A558" s="122">
        <v>3001225</v>
      </c>
      <c r="B558" s="122">
        <v>24912</v>
      </c>
      <c r="C558" s="122">
        <v>2023</v>
      </c>
      <c r="D558" s="120" t="s">
        <v>195</v>
      </c>
      <c r="E558" s="122">
        <v>2023</v>
      </c>
      <c r="F558" s="120" t="s">
        <v>94</v>
      </c>
      <c r="G558" s="122">
        <v>137</v>
      </c>
      <c r="H558" s="122">
        <v>137</v>
      </c>
      <c r="I558" s="122">
        <v>9600330439</v>
      </c>
      <c r="J558" s="122">
        <v>9</v>
      </c>
      <c r="K558" s="121">
        <v>45016</v>
      </c>
      <c r="L558" s="120" t="s">
        <v>196</v>
      </c>
      <c r="M558" s="122">
        <v>85.12</v>
      </c>
      <c r="N558" s="97">
        <v>201988</v>
      </c>
      <c r="O558" s="120" t="s">
        <v>197</v>
      </c>
      <c r="P558" s="120" t="s">
        <v>97</v>
      </c>
      <c r="Q558" s="122">
        <v>330000</v>
      </c>
      <c r="R558" s="122">
        <v>330103</v>
      </c>
      <c r="S558" s="120" t="s">
        <v>96</v>
      </c>
      <c r="T558" s="122">
        <v>1401401</v>
      </c>
      <c r="U558" s="122">
        <v>1401401</v>
      </c>
      <c r="V558" s="120" t="s">
        <v>199</v>
      </c>
      <c r="W558" s="120" t="s">
        <v>200</v>
      </c>
      <c r="X558" s="122">
        <v>330103</v>
      </c>
      <c r="Y558" s="120" t="s">
        <v>201</v>
      </c>
      <c r="Z558" s="120" t="s">
        <v>202</v>
      </c>
      <c r="AA558" s="121">
        <v>45006</v>
      </c>
      <c r="AB558" s="123">
        <v>0.44239583333333332</v>
      </c>
      <c r="AC558" s="120" t="s">
        <v>202</v>
      </c>
      <c r="AD558" s="120" t="s">
        <v>202</v>
      </c>
      <c r="AE558" s="120" t="s">
        <v>202</v>
      </c>
      <c r="AF558" s="120" t="s">
        <v>203</v>
      </c>
      <c r="AG558" s="120" t="s">
        <v>202</v>
      </c>
      <c r="AH558" s="120" t="s">
        <v>204</v>
      </c>
      <c r="AI558" t="str">
        <f t="shared" si="8"/>
        <v>3000</v>
      </c>
      <c r="AJ558" t="str">
        <f>VLOOKUP(U558,'BU041 3rd Qtr'!$M$8:$N$994,2,FALSE)</f>
        <v>FRIES EL</v>
      </c>
      <c r="AK558" t="str">
        <f>VLOOKUP(R558,'chart of accounts'!A:B,2,FALSE)</f>
        <v>Retirement In Lieu (PARS)-Cert</v>
      </c>
    </row>
    <row r="559" spans="1:37" x14ac:dyDescent="0.25">
      <c r="A559" s="122">
        <v>3001225</v>
      </c>
      <c r="B559" s="122">
        <v>24913</v>
      </c>
      <c r="C559" s="122">
        <v>2023</v>
      </c>
      <c r="D559" s="120" t="s">
        <v>195</v>
      </c>
      <c r="E559" s="122">
        <v>2023</v>
      </c>
      <c r="F559" s="120" t="s">
        <v>94</v>
      </c>
      <c r="G559" s="122">
        <v>138</v>
      </c>
      <c r="H559" s="122">
        <v>138</v>
      </c>
      <c r="I559" s="122">
        <v>9600330439</v>
      </c>
      <c r="J559" s="122">
        <v>9</v>
      </c>
      <c r="K559" s="121">
        <v>45016</v>
      </c>
      <c r="L559" s="120" t="s">
        <v>196</v>
      </c>
      <c r="M559" s="122">
        <v>32.909999999999997</v>
      </c>
      <c r="N559" s="97">
        <v>201988</v>
      </c>
      <c r="O559" s="120" t="s">
        <v>197</v>
      </c>
      <c r="P559" s="120" t="s">
        <v>97</v>
      </c>
      <c r="Q559" s="122">
        <v>330000</v>
      </c>
      <c r="R559" s="122">
        <v>330102</v>
      </c>
      <c r="S559" s="120" t="s">
        <v>96</v>
      </c>
      <c r="T559" s="122">
        <v>1401401</v>
      </c>
      <c r="U559" s="122">
        <v>1401401</v>
      </c>
      <c r="V559" s="120" t="s">
        <v>199</v>
      </c>
      <c r="W559" s="120" t="s">
        <v>200</v>
      </c>
      <c r="X559" s="122">
        <v>330102</v>
      </c>
      <c r="Y559" s="120" t="s">
        <v>201</v>
      </c>
      <c r="Z559" s="120" t="s">
        <v>202</v>
      </c>
      <c r="AA559" s="121">
        <v>45006</v>
      </c>
      <c r="AB559" s="123">
        <v>0.44239583333333332</v>
      </c>
      <c r="AC559" s="120" t="s">
        <v>202</v>
      </c>
      <c r="AD559" s="120" t="s">
        <v>202</v>
      </c>
      <c r="AE559" s="120" t="s">
        <v>202</v>
      </c>
      <c r="AF559" s="120" t="s">
        <v>203</v>
      </c>
      <c r="AG559" s="120" t="s">
        <v>202</v>
      </c>
      <c r="AH559" s="120" t="s">
        <v>204</v>
      </c>
      <c r="AI559" t="str">
        <f t="shared" si="8"/>
        <v>3000</v>
      </c>
      <c r="AJ559" t="str">
        <f>VLOOKUP(U559,'BU041 3rd Qtr'!$M$8:$N$994,2,FALSE)</f>
        <v>FRIES EL</v>
      </c>
      <c r="AK559" t="str">
        <f>VLOOKUP(R559,'chart of accounts'!A:B,2,FALSE)</f>
        <v>Medicare - Certificated</v>
      </c>
    </row>
    <row r="560" spans="1:37" x14ac:dyDescent="0.25">
      <c r="A560" s="122">
        <v>3004458</v>
      </c>
      <c r="B560" s="122">
        <v>5033</v>
      </c>
      <c r="C560" s="122">
        <v>2023</v>
      </c>
      <c r="D560" s="120" t="s">
        <v>195</v>
      </c>
      <c r="E560" s="122">
        <v>2023</v>
      </c>
      <c r="F560" s="120" t="s">
        <v>94</v>
      </c>
      <c r="G560" s="122">
        <v>78</v>
      </c>
      <c r="H560" s="122">
        <v>78</v>
      </c>
      <c r="I560" s="122">
        <v>9600330559</v>
      </c>
      <c r="J560" s="122">
        <v>9</v>
      </c>
      <c r="K560" s="121">
        <v>45016</v>
      </c>
      <c r="L560" s="120" t="s">
        <v>196</v>
      </c>
      <c r="M560" s="122">
        <v>1.04</v>
      </c>
      <c r="N560" s="97">
        <v>201988</v>
      </c>
      <c r="O560" s="120" t="s">
        <v>197</v>
      </c>
      <c r="P560" s="120" t="s">
        <v>97</v>
      </c>
      <c r="Q560" s="122">
        <v>330000</v>
      </c>
      <c r="R560" s="122">
        <v>330102</v>
      </c>
      <c r="S560" s="120" t="s">
        <v>96</v>
      </c>
      <c r="T560" s="122">
        <v>1465801</v>
      </c>
      <c r="U560" s="122">
        <v>1465801</v>
      </c>
      <c r="V560" s="120" t="s">
        <v>199</v>
      </c>
      <c r="W560" s="120" t="s">
        <v>200</v>
      </c>
      <c r="X560" s="122">
        <v>330102</v>
      </c>
      <c r="Y560" s="120" t="s">
        <v>201</v>
      </c>
      <c r="Z560" s="120" t="s">
        <v>202</v>
      </c>
      <c r="AA560" s="121">
        <v>45019</v>
      </c>
      <c r="AB560" s="123">
        <v>0.39903935185185185</v>
      </c>
      <c r="AC560" s="120" t="s">
        <v>202</v>
      </c>
      <c r="AD560" s="120" t="s">
        <v>202</v>
      </c>
      <c r="AE560" s="120" t="s">
        <v>202</v>
      </c>
      <c r="AF560" s="120" t="s">
        <v>203</v>
      </c>
      <c r="AG560" s="120" t="s">
        <v>202</v>
      </c>
      <c r="AH560" s="120" t="s">
        <v>204</v>
      </c>
      <c r="AI560" t="str">
        <f t="shared" si="8"/>
        <v>3000</v>
      </c>
      <c r="AJ560" t="str">
        <f>VLOOKUP(U560,'BU041 3rd Qtr'!$M$8:$N$994,2,FALSE)</f>
        <v>YES ACADEMY</v>
      </c>
      <c r="AK560" t="str">
        <f>VLOOKUP(R560,'chart of accounts'!A:B,2,FALSE)</f>
        <v>Medicare - Certificated</v>
      </c>
    </row>
    <row r="561" spans="1:37" x14ac:dyDescent="0.25">
      <c r="A561" s="122">
        <v>3004646</v>
      </c>
      <c r="B561" s="122">
        <v>1201</v>
      </c>
      <c r="C561" s="122">
        <v>2023</v>
      </c>
      <c r="D561" s="120" t="s">
        <v>195</v>
      </c>
      <c r="E561" s="122">
        <v>2023</v>
      </c>
      <c r="F561" s="120" t="s">
        <v>94</v>
      </c>
      <c r="G561" s="122">
        <v>210</v>
      </c>
      <c r="H561" s="122">
        <v>210</v>
      </c>
      <c r="I561" s="122">
        <v>9600330541</v>
      </c>
      <c r="J561" s="122">
        <v>9</v>
      </c>
      <c r="K561" s="121">
        <v>45016</v>
      </c>
      <c r="L561" s="120" t="s">
        <v>196</v>
      </c>
      <c r="M561" s="122">
        <v>-0.12</v>
      </c>
      <c r="N561" s="97">
        <v>201988</v>
      </c>
      <c r="O561" s="120" t="s">
        <v>197</v>
      </c>
      <c r="P561" s="120" t="s">
        <v>97</v>
      </c>
      <c r="Q561" s="122">
        <v>330000</v>
      </c>
      <c r="R561" s="122">
        <v>330102</v>
      </c>
      <c r="S561" s="120" t="s">
        <v>96</v>
      </c>
      <c r="T561" s="122">
        <v>1401401</v>
      </c>
      <c r="U561" s="122">
        <v>1401401</v>
      </c>
      <c r="V561" s="120" t="s">
        <v>199</v>
      </c>
      <c r="W561" s="120" t="s">
        <v>200</v>
      </c>
      <c r="X561" s="122">
        <v>330102</v>
      </c>
      <c r="Y561" s="120" t="s">
        <v>201</v>
      </c>
      <c r="Z561" s="120" t="s">
        <v>202</v>
      </c>
      <c r="AA561" s="121">
        <v>45019</v>
      </c>
      <c r="AB561" s="123">
        <v>0.39173611111111112</v>
      </c>
      <c r="AC561" s="120" t="s">
        <v>202</v>
      </c>
      <c r="AD561" s="120" t="s">
        <v>202</v>
      </c>
      <c r="AE561" s="120" t="s">
        <v>202</v>
      </c>
      <c r="AF561" s="120" t="s">
        <v>203</v>
      </c>
      <c r="AG561" s="120" t="s">
        <v>202</v>
      </c>
      <c r="AH561" s="120" t="s">
        <v>204</v>
      </c>
      <c r="AI561" t="str">
        <f t="shared" si="8"/>
        <v>3000</v>
      </c>
      <c r="AJ561" t="str">
        <f>VLOOKUP(U561,'BU041 3rd Qtr'!$M$8:$N$994,2,FALSE)</f>
        <v>FRIES EL</v>
      </c>
      <c r="AK561" t="str">
        <f>VLOOKUP(R561,'chart of accounts'!A:B,2,FALSE)</f>
        <v>Medicare - Certificated</v>
      </c>
    </row>
    <row r="562" spans="1:37" x14ac:dyDescent="0.25">
      <c r="A562" s="122">
        <v>3005453</v>
      </c>
      <c r="B562" s="122">
        <v>1967</v>
      </c>
      <c r="C562" s="122">
        <v>2023</v>
      </c>
      <c r="D562" s="120" t="s">
        <v>195</v>
      </c>
      <c r="E562" s="122">
        <v>2023</v>
      </c>
      <c r="F562" s="120" t="s">
        <v>94</v>
      </c>
      <c r="G562" s="122">
        <v>976</v>
      </c>
      <c r="H562" s="122">
        <v>976</v>
      </c>
      <c r="I562" s="122">
        <v>9600330704</v>
      </c>
      <c r="J562" s="122">
        <v>9</v>
      </c>
      <c r="K562" s="121">
        <v>45016</v>
      </c>
      <c r="L562" s="120" t="s">
        <v>196</v>
      </c>
      <c r="M562" s="122">
        <v>116.65</v>
      </c>
      <c r="N562" s="97">
        <v>201988</v>
      </c>
      <c r="O562" s="120" t="s">
        <v>197</v>
      </c>
      <c r="P562" s="120" t="s">
        <v>97</v>
      </c>
      <c r="Q562" s="122">
        <v>330000</v>
      </c>
      <c r="R562" s="122">
        <v>330102</v>
      </c>
      <c r="S562" s="120" t="s">
        <v>96</v>
      </c>
      <c r="T562" s="122">
        <v>1401401</v>
      </c>
      <c r="U562" s="122">
        <v>1401401</v>
      </c>
      <c r="V562" s="120" t="s">
        <v>199</v>
      </c>
      <c r="W562" s="120" t="s">
        <v>200</v>
      </c>
      <c r="X562" s="122">
        <v>330102</v>
      </c>
      <c r="Y562" s="120" t="s">
        <v>201</v>
      </c>
      <c r="Z562" s="120" t="s">
        <v>202</v>
      </c>
      <c r="AA562" s="121">
        <v>45019</v>
      </c>
      <c r="AB562" s="123">
        <v>0.41064814814814815</v>
      </c>
      <c r="AC562" s="120" t="s">
        <v>202</v>
      </c>
      <c r="AD562" s="120" t="s">
        <v>202</v>
      </c>
      <c r="AE562" s="120" t="s">
        <v>202</v>
      </c>
      <c r="AF562" s="120" t="s">
        <v>203</v>
      </c>
      <c r="AG562" s="120" t="s">
        <v>202</v>
      </c>
      <c r="AH562" s="120" t="s">
        <v>204</v>
      </c>
      <c r="AI562" t="str">
        <f t="shared" si="8"/>
        <v>3000</v>
      </c>
      <c r="AJ562" t="str">
        <f>VLOOKUP(U562,'BU041 3rd Qtr'!$M$8:$N$994,2,FALSE)</f>
        <v>FRIES EL</v>
      </c>
      <c r="AK562" t="str">
        <f>VLOOKUP(R562,'chart of accounts'!A:B,2,FALSE)</f>
        <v>Medicare - Certificated</v>
      </c>
    </row>
    <row r="563" spans="1:37" x14ac:dyDescent="0.25">
      <c r="A563" s="122">
        <v>3005484</v>
      </c>
      <c r="B563" s="122">
        <v>1214</v>
      </c>
      <c r="C563" s="122">
        <v>2023</v>
      </c>
      <c r="D563" s="120" t="s">
        <v>195</v>
      </c>
      <c r="E563" s="122">
        <v>2023</v>
      </c>
      <c r="F563" s="120" t="s">
        <v>94</v>
      </c>
      <c r="G563" s="122">
        <v>223</v>
      </c>
      <c r="H563" s="122">
        <v>223</v>
      </c>
      <c r="I563" s="122">
        <v>9600331021</v>
      </c>
      <c r="J563" s="122">
        <v>9</v>
      </c>
      <c r="K563" s="121">
        <v>45016</v>
      </c>
      <c r="L563" s="120" t="s">
        <v>196</v>
      </c>
      <c r="M563" s="122">
        <v>12.9</v>
      </c>
      <c r="N563" s="97">
        <v>201988</v>
      </c>
      <c r="O563" s="120" t="s">
        <v>197</v>
      </c>
      <c r="P563" s="120" t="s">
        <v>97</v>
      </c>
      <c r="Q563" s="122">
        <v>330000</v>
      </c>
      <c r="R563" s="122">
        <v>330202</v>
      </c>
      <c r="S563" s="120" t="s">
        <v>96</v>
      </c>
      <c r="T563" s="122">
        <v>1764401</v>
      </c>
      <c r="U563" s="122">
        <v>1764401</v>
      </c>
      <c r="V563" s="120" t="s">
        <v>199</v>
      </c>
      <c r="W563" s="120" t="s">
        <v>200</v>
      </c>
      <c r="X563" s="122">
        <v>330202</v>
      </c>
      <c r="Y563" s="120" t="s">
        <v>201</v>
      </c>
      <c r="Z563" s="120" t="s">
        <v>202</v>
      </c>
      <c r="AA563" s="121">
        <v>45020</v>
      </c>
      <c r="AB563" s="123">
        <v>0.41251157407407407</v>
      </c>
      <c r="AC563" s="120" t="s">
        <v>202</v>
      </c>
      <c r="AD563" s="120" t="s">
        <v>202</v>
      </c>
      <c r="AE563" s="120" t="s">
        <v>202</v>
      </c>
      <c r="AF563" s="120" t="s">
        <v>203</v>
      </c>
      <c r="AG563" s="120" t="s">
        <v>202</v>
      </c>
      <c r="AH563" s="120" t="s">
        <v>204</v>
      </c>
      <c r="AI563" t="str">
        <f t="shared" si="8"/>
        <v>3000</v>
      </c>
      <c r="AJ563" t="str">
        <f>VLOOKUP(U563,'BU041 3rd Qtr'!$M$8:$N$994,2,FALSE)</f>
        <v>WEST ATHENS EL</v>
      </c>
      <c r="AK563" t="str">
        <f>VLOOKUP(R563,'chart of accounts'!A:B,2,FALSE)</f>
        <v>Medicare - Classified</v>
      </c>
    </row>
    <row r="564" spans="1:37" x14ac:dyDescent="0.25">
      <c r="A564" s="122">
        <v>3005484</v>
      </c>
      <c r="B564" s="122">
        <v>1215</v>
      </c>
      <c r="C564" s="122">
        <v>2023</v>
      </c>
      <c r="D564" s="120" t="s">
        <v>195</v>
      </c>
      <c r="E564" s="122">
        <v>2023</v>
      </c>
      <c r="F564" s="120" t="s">
        <v>94</v>
      </c>
      <c r="G564" s="122">
        <v>224</v>
      </c>
      <c r="H564" s="122">
        <v>224</v>
      </c>
      <c r="I564" s="122">
        <v>9600331021</v>
      </c>
      <c r="J564" s="122">
        <v>9</v>
      </c>
      <c r="K564" s="121">
        <v>45016</v>
      </c>
      <c r="L564" s="120" t="s">
        <v>196</v>
      </c>
      <c r="M564" s="122">
        <v>55.16</v>
      </c>
      <c r="N564" s="97">
        <v>201988</v>
      </c>
      <c r="O564" s="120" t="s">
        <v>197</v>
      </c>
      <c r="P564" s="120" t="s">
        <v>97</v>
      </c>
      <c r="Q564" s="122">
        <v>330000</v>
      </c>
      <c r="R564" s="122">
        <v>330201</v>
      </c>
      <c r="S564" s="120" t="s">
        <v>96</v>
      </c>
      <c r="T564" s="122">
        <v>1764401</v>
      </c>
      <c r="U564" s="122">
        <v>1764401</v>
      </c>
      <c r="V564" s="120" t="s">
        <v>199</v>
      </c>
      <c r="W564" s="120" t="s">
        <v>200</v>
      </c>
      <c r="X564" s="122">
        <v>330201</v>
      </c>
      <c r="Y564" s="120" t="s">
        <v>201</v>
      </c>
      <c r="Z564" s="120" t="s">
        <v>202</v>
      </c>
      <c r="AA564" s="121">
        <v>45020</v>
      </c>
      <c r="AB564" s="123">
        <v>0.41251157407407407</v>
      </c>
      <c r="AC564" s="120" t="s">
        <v>202</v>
      </c>
      <c r="AD564" s="120" t="s">
        <v>202</v>
      </c>
      <c r="AE564" s="120" t="s">
        <v>202</v>
      </c>
      <c r="AF564" s="120" t="s">
        <v>203</v>
      </c>
      <c r="AG564" s="120" t="s">
        <v>202</v>
      </c>
      <c r="AH564" s="120" t="s">
        <v>204</v>
      </c>
      <c r="AI564" t="str">
        <f t="shared" si="8"/>
        <v>3000</v>
      </c>
      <c r="AJ564" t="str">
        <f>VLOOKUP(U564,'BU041 3rd Qtr'!$M$8:$N$994,2,FALSE)</f>
        <v>WEST ATHENS EL</v>
      </c>
      <c r="AK564" t="str">
        <f>VLOOKUP(R564,'chart of accounts'!A:B,2,FALSE)</f>
        <v>Social Security-Classified</v>
      </c>
    </row>
    <row r="565" spans="1:37" x14ac:dyDescent="0.25">
      <c r="A565" s="122">
        <v>3007708</v>
      </c>
      <c r="B565" s="122">
        <v>342</v>
      </c>
      <c r="C565" s="122">
        <v>2023</v>
      </c>
      <c r="D565" s="120" t="s">
        <v>195</v>
      </c>
      <c r="E565" s="122">
        <v>2023</v>
      </c>
      <c r="F565" s="120" t="s">
        <v>94</v>
      </c>
      <c r="G565" s="122">
        <v>342</v>
      </c>
      <c r="H565" s="122">
        <v>342</v>
      </c>
      <c r="I565" s="122">
        <v>9600331309</v>
      </c>
      <c r="J565" s="122">
        <v>9</v>
      </c>
      <c r="K565" s="121">
        <v>45016</v>
      </c>
      <c r="L565" s="120" t="s">
        <v>196</v>
      </c>
      <c r="M565" s="122">
        <v>10.71</v>
      </c>
      <c r="N565" s="97">
        <v>201988</v>
      </c>
      <c r="O565" s="120" t="s">
        <v>197</v>
      </c>
      <c r="P565" s="120" t="s">
        <v>97</v>
      </c>
      <c r="Q565" s="122">
        <v>330000</v>
      </c>
      <c r="R565" s="122">
        <v>330202</v>
      </c>
      <c r="S565" s="120" t="s">
        <v>96</v>
      </c>
      <c r="T565" s="122">
        <v>1764401</v>
      </c>
      <c r="U565" s="122">
        <v>1764401</v>
      </c>
      <c r="V565" s="120" t="s">
        <v>199</v>
      </c>
      <c r="W565" s="120" t="s">
        <v>200</v>
      </c>
      <c r="X565" s="122">
        <v>330202</v>
      </c>
      <c r="Y565" s="120" t="s">
        <v>201</v>
      </c>
      <c r="Z565" s="120" t="s">
        <v>202</v>
      </c>
      <c r="AA565" s="121">
        <v>45021</v>
      </c>
      <c r="AB565" s="123">
        <v>0.54802083333333329</v>
      </c>
      <c r="AC565" s="120" t="s">
        <v>202</v>
      </c>
      <c r="AD565" s="120" t="s">
        <v>202</v>
      </c>
      <c r="AE565" s="120" t="s">
        <v>202</v>
      </c>
      <c r="AF565" s="120" t="s">
        <v>203</v>
      </c>
      <c r="AG565" s="120" t="s">
        <v>202</v>
      </c>
      <c r="AH565" s="120" t="s">
        <v>204</v>
      </c>
      <c r="AI565" t="str">
        <f t="shared" si="8"/>
        <v>3000</v>
      </c>
      <c r="AJ565" t="str">
        <f>VLOOKUP(U565,'BU041 3rd Qtr'!$M$8:$N$994,2,FALSE)</f>
        <v>WEST ATHENS EL</v>
      </c>
      <c r="AK565" t="str">
        <f>VLOOKUP(R565,'chart of accounts'!A:B,2,FALSE)</f>
        <v>Medicare - Classified</v>
      </c>
    </row>
    <row r="566" spans="1:37" x14ac:dyDescent="0.25">
      <c r="A566" s="122">
        <v>3007708</v>
      </c>
      <c r="B566" s="122">
        <v>343</v>
      </c>
      <c r="C566" s="122">
        <v>2023</v>
      </c>
      <c r="D566" s="120" t="s">
        <v>195</v>
      </c>
      <c r="E566" s="122">
        <v>2023</v>
      </c>
      <c r="F566" s="120" t="s">
        <v>94</v>
      </c>
      <c r="G566" s="122">
        <v>343</v>
      </c>
      <c r="H566" s="122">
        <v>343</v>
      </c>
      <c r="I566" s="122">
        <v>9600331309</v>
      </c>
      <c r="J566" s="122">
        <v>9</v>
      </c>
      <c r="K566" s="121">
        <v>45016</v>
      </c>
      <c r="L566" s="120" t="s">
        <v>196</v>
      </c>
      <c r="M566" s="122">
        <v>45.8</v>
      </c>
      <c r="N566" s="97">
        <v>201988</v>
      </c>
      <c r="O566" s="120" t="s">
        <v>197</v>
      </c>
      <c r="P566" s="120" t="s">
        <v>97</v>
      </c>
      <c r="Q566" s="122">
        <v>330000</v>
      </c>
      <c r="R566" s="122">
        <v>330201</v>
      </c>
      <c r="S566" s="120" t="s">
        <v>96</v>
      </c>
      <c r="T566" s="122">
        <v>1764401</v>
      </c>
      <c r="U566" s="122">
        <v>1764401</v>
      </c>
      <c r="V566" s="120" t="s">
        <v>199</v>
      </c>
      <c r="W566" s="120" t="s">
        <v>200</v>
      </c>
      <c r="X566" s="122">
        <v>330201</v>
      </c>
      <c r="Y566" s="120" t="s">
        <v>201</v>
      </c>
      <c r="Z566" s="120" t="s">
        <v>202</v>
      </c>
      <c r="AA566" s="121">
        <v>45021</v>
      </c>
      <c r="AB566" s="123">
        <v>0.54802083333333329</v>
      </c>
      <c r="AC566" s="120" t="s">
        <v>202</v>
      </c>
      <c r="AD566" s="120" t="s">
        <v>202</v>
      </c>
      <c r="AE566" s="120" t="s">
        <v>202</v>
      </c>
      <c r="AF566" s="120" t="s">
        <v>203</v>
      </c>
      <c r="AG566" s="120" t="s">
        <v>202</v>
      </c>
      <c r="AH566" s="120" t="s">
        <v>204</v>
      </c>
      <c r="AI566" t="str">
        <f t="shared" si="8"/>
        <v>3000</v>
      </c>
      <c r="AJ566" t="str">
        <f>VLOOKUP(U566,'BU041 3rd Qtr'!$M$8:$N$994,2,FALSE)</f>
        <v>WEST ATHENS EL</v>
      </c>
      <c r="AK566" t="str">
        <f>VLOOKUP(R566,'chart of accounts'!A:B,2,FALSE)</f>
        <v>Social Security-Classified</v>
      </c>
    </row>
    <row r="567" spans="1:37" x14ac:dyDescent="0.25">
      <c r="A567" s="122">
        <v>3007708</v>
      </c>
      <c r="B567" s="122">
        <v>22451</v>
      </c>
      <c r="C567" s="122">
        <v>2023</v>
      </c>
      <c r="D567" s="120" t="s">
        <v>195</v>
      </c>
      <c r="E567" s="122">
        <v>2023</v>
      </c>
      <c r="F567" s="120" t="s">
        <v>94</v>
      </c>
      <c r="G567" s="122">
        <v>649</v>
      </c>
      <c r="H567" s="122">
        <v>649</v>
      </c>
      <c r="I567" s="122">
        <v>9600331331</v>
      </c>
      <c r="J567" s="122">
        <v>9</v>
      </c>
      <c r="K567" s="121">
        <v>45016</v>
      </c>
      <c r="L567" s="120" t="s">
        <v>196</v>
      </c>
      <c r="M567" s="122">
        <v>69.2</v>
      </c>
      <c r="N567" s="97">
        <v>201988</v>
      </c>
      <c r="O567" s="120" t="s">
        <v>197</v>
      </c>
      <c r="P567" s="120" t="s">
        <v>97</v>
      </c>
      <c r="Q567" s="122">
        <v>330000</v>
      </c>
      <c r="R567" s="122">
        <v>330103</v>
      </c>
      <c r="S567" s="120" t="s">
        <v>96</v>
      </c>
      <c r="T567" s="122">
        <v>1401401</v>
      </c>
      <c r="U567" s="122">
        <v>1401401</v>
      </c>
      <c r="V567" s="120" t="s">
        <v>199</v>
      </c>
      <c r="W567" s="120" t="s">
        <v>200</v>
      </c>
      <c r="X567" s="122">
        <v>330103</v>
      </c>
      <c r="Y567" s="120" t="s">
        <v>201</v>
      </c>
      <c r="Z567" s="120" t="s">
        <v>202</v>
      </c>
      <c r="AA567" s="121">
        <v>45021</v>
      </c>
      <c r="AB567" s="123">
        <v>0.54802083333333329</v>
      </c>
      <c r="AC567" s="120" t="s">
        <v>202</v>
      </c>
      <c r="AD567" s="120" t="s">
        <v>202</v>
      </c>
      <c r="AE567" s="120" t="s">
        <v>202</v>
      </c>
      <c r="AF567" s="120" t="s">
        <v>203</v>
      </c>
      <c r="AG567" s="120" t="s">
        <v>202</v>
      </c>
      <c r="AH567" s="120" t="s">
        <v>204</v>
      </c>
      <c r="AI567" t="str">
        <f t="shared" si="8"/>
        <v>3000</v>
      </c>
      <c r="AJ567" t="str">
        <f>VLOOKUP(U567,'BU041 3rd Qtr'!$M$8:$N$994,2,FALSE)</f>
        <v>FRIES EL</v>
      </c>
      <c r="AK567" t="str">
        <f>VLOOKUP(R567,'chart of accounts'!A:B,2,FALSE)</f>
        <v>Retirement In Lieu (PARS)-Cert</v>
      </c>
    </row>
    <row r="568" spans="1:37" x14ac:dyDescent="0.25">
      <c r="A568" s="122">
        <v>3007708</v>
      </c>
      <c r="B568" s="122">
        <v>22450</v>
      </c>
      <c r="C568" s="122">
        <v>2023</v>
      </c>
      <c r="D568" s="120" t="s">
        <v>195</v>
      </c>
      <c r="E568" s="122">
        <v>2023</v>
      </c>
      <c r="F568" s="120" t="s">
        <v>94</v>
      </c>
      <c r="G568" s="122">
        <v>648</v>
      </c>
      <c r="H568" s="122">
        <v>648</v>
      </c>
      <c r="I568" s="122">
        <v>9600331331</v>
      </c>
      <c r="J568" s="122">
        <v>9</v>
      </c>
      <c r="K568" s="121">
        <v>45016</v>
      </c>
      <c r="L568" s="120" t="s">
        <v>196</v>
      </c>
      <c r="M568" s="122">
        <v>26.76</v>
      </c>
      <c r="N568" s="97">
        <v>201988</v>
      </c>
      <c r="O568" s="120" t="s">
        <v>197</v>
      </c>
      <c r="P568" s="120" t="s">
        <v>97</v>
      </c>
      <c r="Q568" s="122">
        <v>330000</v>
      </c>
      <c r="R568" s="122">
        <v>330102</v>
      </c>
      <c r="S568" s="120" t="s">
        <v>96</v>
      </c>
      <c r="T568" s="122">
        <v>1401401</v>
      </c>
      <c r="U568" s="122">
        <v>1401401</v>
      </c>
      <c r="V568" s="120" t="s">
        <v>199</v>
      </c>
      <c r="W568" s="120" t="s">
        <v>200</v>
      </c>
      <c r="X568" s="122">
        <v>330102</v>
      </c>
      <c r="Y568" s="120" t="s">
        <v>201</v>
      </c>
      <c r="Z568" s="120" t="s">
        <v>202</v>
      </c>
      <c r="AA568" s="121">
        <v>45021</v>
      </c>
      <c r="AB568" s="123">
        <v>0.54802083333333329</v>
      </c>
      <c r="AC568" s="120" t="s">
        <v>202</v>
      </c>
      <c r="AD568" s="120" t="s">
        <v>202</v>
      </c>
      <c r="AE568" s="120" t="s">
        <v>202</v>
      </c>
      <c r="AF568" s="120" t="s">
        <v>203</v>
      </c>
      <c r="AG568" s="120" t="s">
        <v>202</v>
      </c>
      <c r="AH568" s="120" t="s">
        <v>204</v>
      </c>
      <c r="AI568" t="str">
        <f t="shared" si="8"/>
        <v>3000</v>
      </c>
      <c r="AJ568" t="str">
        <f>VLOOKUP(U568,'BU041 3rd Qtr'!$M$8:$N$994,2,FALSE)</f>
        <v>FRIES EL</v>
      </c>
      <c r="AK568" t="str">
        <f>VLOOKUP(R568,'chart of accounts'!A:B,2,FALSE)</f>
        <v>Medicare - Certificated</v>
      </c>
    </row>
    <row r="569" spans="1:37" x14ac:dyDescent="0.25">
      <c r="A569" s="122">
        <v>3009352</v>
      </c>
      <c r="B569" s="122">
        <v>2776</v>
      </c>
      <c r="C569" s="122">
        <v>2023</v>
      </c>
      <c r="D569" s="120" t="s">
        <v>195</v>
      </c>
      <c r="E569" s="122">
        <v>2023</v>
      </c>
      <c r="F569" s="120" t="s">
        <v>94</v>
      </c>
      <c r="G569" s="122">
        <v>794</v>
      </c>
      <c r="H569" s="122">
        <v>794</v>
      </c>
      <c r="I569" s="122">
        <v>9600331564</v>
      </c>
      <c r="J569" s="122">
        <v>9</v>
      </c>
      <c r="K569" s="121">
        <v>45016</v>
      </c>
      <c r="L569" s="120" t="s">
        <v>196</v>
      </c>
      <c r="M569" s="122">
        <v>11.99</v>
      </c>
      <c r="N569" s="97">
        <v>201988</v>
      </c>
      <c r="O569" s="120" t="s">
        <v>197</v>
      </c>
      <c r="P569" s="120" t="s">
        <v>97</v>
      </c>
      <c r="Q569" s="122">
        <v>330000</v>
      </c>
      <c r="R569" s="122">
        <v>330202</v>
      </c>
      <c r="S569" s="120" t="s">
        <v>96</v>
      </c>
      <c r="T569" s="122">
        <v>1764401</v>
      </c>
      <c r="U569" s="122">
        <v>1764401</v>
      </c>
      <c r="V569" s="120" t="s">
        <v>199</v>
      </c>
      <c r="W569" s="120" t="s">
        <v>200</v>
      </c>
      <c r="X569" s="122">
        <v>330202</v>
      </c>
      <c r="Y569" s="120" t="s">
        <v>201</v>
      </c>
      <c r="Z569" s="120" t="s">
        <v>202</v>
      </c>
      <c r="AA569" s="121">
        <v>45029</v>
      </c>
      <c r="AB569" s="123">
        <v>0.48048611111111111</v>
      </c>
      <c r="AC569" s="120" t="s">
        <v>202</v>
      </c>
      <c r="AD569" s="120" t="s">
        <v>202</v>
      </c>
      <c r="AE569" s="120" t="s">
        <v>202</v>
      </c>
      <c r="AF569" s="120" t="s">
        <v>203</v>
      </c>
      <c r="AG569" s="120" t="s">
        <v>202</v>
      </c>
      <c r="AH569" s="120" t="s">
        <v>204</v>
      </c>
      <c r="AI569" t="str">
        <f t="shared" si="8"/>
        <v>3000</v>
      </c>
      <c r="AJ569" t="str">
        <f>VLOOKUP(U569,'BU041 3rd Qtr'!$M$8:$N$994,2,FALSE)</f>
        <v>WEST ATHENS EL</v>
      </c>
      <c r="AK569" t="str">
        <f>VLOOKUP(R569,'chart of accounts'!A:B,2,FALSE)</f>
        <v>Medicare - Classified</v>
      </c>
    </row>
    <row r="570" spans="1:37" x14ac:dyDescent="0.25">
      <c r="A570" s="122">
        <v>3009352</v>
      </c>
      <c r="B570" s="122">
        <v>2777</v>
      </c>
      <c r="C570" s="122">
        <v>2023</v>
      </c>
      <c r="D570" s="120" t="s">
        <v>195</v>
      </c>
      <c r="E570" s="122">
        <v>2023</v>
      </c>
      <c r="F570" s="120" t="s">
        <v>94</v>
      </c>
      <c r="G570" s="122">
        <v>795</v>
      </c>
      <c r="H570" s="122">
        <v>795</v>
      </c>
      <c r="I570" s="122">
        <v>9600331564</v>
      </c>
      <c r="J570" s="122">
        <v>9</v>
      </c>
      <c r="K570" s="121">
        <v>45016</v>
      </c>
      <c r="L570" s="120" t="s">
        <v>196</v>
      </c>
      <c r="M570" s="122">
        <v>51.26</v>
      </c>
      <c r="N570" s="97">
        <v>201988</v>
      </c>
      <c r="O570" s="120" t="s">
        <v>197</v>
      </c>
      <c r="P570" s="120" t="s">
        <v>97</v>
      </c>
      <c r="Q570" s="122">
        <v>330000</v>
      </c>
      <c r="R570" s="122">
        <v>330201</v>
      </c>
      <c r="S570" s="120" t="s">
        <v>96</v>
      </c>
      <c r="T570" s="122">
        <v>1764401</v>
      </c>
      <c r="U570" s="122">
        <v>1764401</v>
      </c>
      <c r="V570" s="120" t="s">
        <v>199</v>
      </c>
      <c r="W570" s="120" t="s">
        <v>200</v>
      </c>
      <c r="X570" s="122">
        <v>330201</v>
      </c>
      <c r="Y570" s="120" t="s">
        <v>201</v>
      </c>
      <c r="Z570" s="120" t="s">
        <v>202</v>
      </c>
      <c r="AA570" s="121">
        <v>45029</v>
      </c>
      <c r="AB570" s="123">
        <v>0.48048611111111111</v>
      </c>
      <c r="AC570" s="120" t="s">
        <v>202</v>
      </c>
      <c r="AD570" s="120" t="s">
        <v>202</v>
      </c>
      <c r="AE570" s="120" t="s">
        <v>202</v>
      </c>
      <c r="AF570" s="120" t="s">
        <v>203</v>
      </c>
      <c r="AG570" s="120" t="s">
        <v>202</v>
      </c>
      <c r="AH570" s="120" t="s">
        <v>204</v>
      </c>
      <c r="AI570" t="str">
        <f t="shared" si="8"/>
        <v>3000</v>
      </c>
      <c r="AJ570" t="str">
        <f>VLOOKUP(U570,'BU041 3rd Qtr'!$M$8:$N$994,2,FALSE)</f>
        <v>WEST ATHENS EL</v>
      </c>
      <c r="AK570" t="str">
        <f>VLOOKUP(R570,'chart of accounts'!A:B,2,FALSE)</f>
        <v>Social Security-Classified</v>
      </c>
    </row>
    <row r="571" spans="1:37" x14ac:dyDescent="0.25">
      <c r="A571" s="122">
        <v>2981949</v>
      </c>
      <c r="B571" s="122">
        <v>504</v>
      </c>
      <c r="C571" s="122">
        <v>2023</v>
      </c>
      <c r="D571" s="120" t="s">
        <v>195</v>
      </c>
      <c r="E571" s="122">
        <v>2023</v>
      </c>
      <c r="F571" s="120" t="s">
        <v>94</v>
      </c>
      <c r="G571" s="122">
        <v>504</v>
      </c>
      <c r="H571" s="122">
        <v>504</v>
      </c>
      <c r="I571" s="122">
        <v>9600326673</v>
      </c>
      <c r="J571" s="122">
        <v>7</v>
      </c>
      <c r="K571" s="121">
        <v>44957</v>
      </c>
      <c r="L571" s="120" t="s">
        <v>196</v>
      </c>
      <c r="M571" s="124">
        <v>1183.33</v>
      </c>
      <c r="N571" s="97">
        <v>201988</v>
      </c>
      <c r="O571" s="120" t="s">
        <v>197</v>
      </c>
      <c r="P571" s="120" t="s">
        <v>97</v>
      </c>
      <c r="Q571" s="122">
        <v>340000</v>
      </c>
      <c r="R571" s="122">
        <v>340201</v>
      </c>
      <c r="S571" s="120" t="s">
        <v>96</v>
      </c>
      <c r="T571" s="122">
        <v>1764401</v>
      </c>
      <c r="U571" s="122">
        <v>1764401</v>
      </c>
      <c r="V571" s="120" t="s">
        <v>199</v>
      </c>
      <c r="W571" s="120" t="s">
        <v>200</v>
      </c>
      <c r="X571" s="122">
        <v>340201</v>
      </c>
      <c r="Y571" s="120" t="s">
        <v>201</v>
      </c>
      <c r="Z571" s="120" t="s">
        <v>202</v>
      </c>
      <c r="AA571" s="121">
        <v>44945</v>
      </c>
      <c r="AB571" s="123">
        <v>0.3705092592592592</v>
      </c>
      <c r="AC571" s="120" t="s">
        <v>202</v>
      </c>
      <c r="AD571" s="120" t="s">
        <v>202</v>
      </c>
      <c r="AE571" s="120" t="s">
        <v>202</v>
      </c>
      <c r="AF571" s="120" t="s">
        <v>203</v>
      </c>
      <c r="AG571" s="120" t="s">
        <v>202</v>
      </c>
      <c r="AH571" s="120" t="s">
        <v>204</v>
      </c>
      <c r="AI571" t="str">
        <f t="shared" si="8"/>
        <v>3000</v>
      </c>
      <c r="AJ571" t="str">
        <f>VLOOKUP(U571,'BU041 3rd Qtr'!$M$8:$N$994,2,FALSE)</f>
        <v>WEST ATHENS EL</v>
      </c>
      <c r="AK571" t="str">
        <f>VLOOKUP(R571,'chart of accounts'!A:B,2,FALSE)</f>
        <v>Health/Welfare - Classified</v>
      </c>
    </row>
    <row r="572" spans="1:37" x14ac:dyDescent="0.25">
      <c r="A572" s="122">
        <v>2982019</v>
      </c>
      <c r="B572" s="122">
        <v>10737</v>
      </c>
      <c r="C572" s="122">
        <v>2023</v>
      </c>
      <c r="D572" s="120" t="s">
        <v>195</v>
      </c>
      <c r="E572" s="122">
        <v>2023</v>
      </c>
      <c r="F572" s="120" t="s">
        <v>94</v>
      </c>
      <c r="G572" s="122">
        <v>827</v>
      </c>
      <c r="H572" s="122">
        <v>827</v>
      </c>
      <c r="I572" s="122">
        <v>9600327094</v>
      </c>
      <c r="J572" s="122">
        <v>7</v>
      </c>
      <c r="K572" s="121">
        <v>44957</v>
      </c>
      <c r="L572" s="120" t="s">
        <v>196</v>
      </c>
      <c r="M572" s="124">
        <v>1183.33</v>
      </c>
      <c r="N572" s="97">
        <v>201988</v>
      </c>
      <c r="O572" s="120" t="s">
        <v>197</v>
      </c>
      <c r="P572" s="120" t="s">
        <v>97</v>
      </c>
      <c r="Q572" s="122">
        <v>340000</v>
      </c>
      <c r="R572" s="122">
        <v>340201</v>
      </c>
      <c r="S572" s="120" t="s">
        <v>96</v>
      </c>
      <c r="T572" s="122">
        <v>1764401</v>
      </c>
      <c r="U572" s="122">
        <v>1764401</v>
      </c>
      <c r="V572" s="120" t="s">
        <v>199</v>
      </c>
      <c r="W572" s="120" t="s">
        <v>200</v>
      </c>
      <c r="X572" s="122">
        <v>340201</v>
      </c>
      <c r="Y572" s="120" t="s">
        <v>201</v>
      </c>
      <c r="Z572" s="120" t="s">
        <v>202</v>
      </c>
      <c r="AA572" s="121">
        <v>44945</v>
      </c>
      <c r="AB572" s="123">
        <v>0.39658564814814817</v>
      </c>
      <c r="AC572" s="120" t="s">
        <v>202</v>
      </c>
      <c r="AD572" s="120" t="s">
        <v>202</v>
      </c>
      <c r="AE572" s="120" t="s">
        <v>202</v>
      </c>
      <c r="AF572" s="120" t="s">
        <v>203</v>
      </c>
      <c r="AG572" s="120" t="s">
        <v>202</v>
      </c>
      <c r="AH572" s="120" t="s">
        <v>204</v>
      </c>
      <c r="AI572" t="str">
        <f t="shared" si="8"/>
        <v>3000</v>
      </c>
      <c r="AJ572" t="str">
        <f>VLOOKUP(U572,'BU041 3rd Qtr'!$M$8:$N$994,2,FALSE)</f>
        <v>WEST ATHENS EL</v>
      </c>
      <c r="AK572" t="str">
        <f>VLOOKUP(R572,'chart of accounts'!A:B,2,FALSE)</f>
        <v>Health/Welfare - Classified</v>
      </c>
    </row>
    <row r="573" spans="1:37" x14ac:dyDescent="0.25">
      <c r="A573" s="122">
        <v>2984947</v>
      </c>
      <c r="B573" s="122">
        <v>2281</v>
      </c>
      <c r="C573" s="122">
        <v>2023</v>
      </c>
      <c r="D573" s="120" t="s">
        <v>195</v>
      </c>
      <c r="E573" s="122">
        <v>2023</v>
      </c>
      <c r="F573" s="120" t="s">
        <v>94</v>
      </c>
      <c r="G573" s="122">
        <v>299</v>
      </c>
      <c r="H573" s="122">
        <v>299</v>
      </c>
      <c r="I573" s="122">
        <v>9600327326</v>
      </c>
      <c r="J573" s="122">
        <v>7</v>
      </c>
      <c r="K573" s="121">
        <v>44957</v>
      </c>
      <c r="L573" s="120" t="s">
        <v>196</v>
      </c>
      <c r="M573" s="124">
        <v>1183.33</v>
      </c>
      <c r="N573" s="97">
        <v>201988</v>
      </c>
      <c r="O573" s="120" t="s">
        <v>197</v>
      </c>
      <c r="P573" s="120" t="s">
        <v>97</v>
      </c>
      <c r="Q573" s="122">
        <v>340000</v>
      </c>
      <c r="R573" s="122">
        <v>340101</v>
      </c>
      <c r="S573" s="120" t="s">
        <v>96</v>
      </c>
      <c r="T573" s="122">
        <v>1401401</v>
      </c>
      <c r="U573" s="122">
        <v>1401401</v>
      </c>
      <c r="V573" s="120" t="s">
        <v>199</v>
      </c>
      <c r="W573" s="120" t="s">
        <v>200</v>
      </c>
      <c r="X573" s="122">
        <v>340101</v>
      </c>
      <c r="Y573" s="120" t="s">
        <v>201</v>
      </c>
      <c r="Z573" s="120" t="s">
        <v>202</v>
      </c>
      <c r="AA573" s="121">
        <v>44957</v>
      </c>
      <c r="AB573" s="123">
        <v>0.39248842592592598</v>
      </c>
      <c r="AC573" s="120" t="s">
        <v>202</v>
      </c>
      <c r="AD573" s="120" t="s">
        <v>202</v>
      </c>
      <c r="AE573" s="120" t="s">
        <v>202</v>
      </c>
      <c r="AF573" s="120" t="s">
        <v>203</v>
      </c>
      <c r="AG573" s="120" t="s">
        <v>202</v>
      </c>
      <c r="AH573" s="120" t="s">
        <v>204</v>
      </c>
      <c r="AI573" t="str">
        <f t="shared" si="8"/>
        <v>3000</v>
      </c>
      <c r="AJ573" t="str">
        <f>VLOOKUP(U573,'BU041 3rd Qtr'!$M$8:$N$994,2,FALSE)</f>
        <v>FRIES EL</v>
      </c>
      <c r="AK573" t="str">
        <f>VLOOKUP(R573,'chart of accounts'!A:B,2,FALSE)</f>
        <v>Health/Welfare - Certificated</v>
      </c>
    </row>
    <row r="574" spans="1:37" x14ac:dyDescent="0.25">
      <c r="A574" s="122">
        <v>2992725</v>
      </c>
      <c r="B574" s="122">
        <v>2451</v>
      </c>
      <c r="C574" s="122">
        <v>2023</v>
      </c>
      <c r="D574" s="120" t="s">
        <v>195</v>
      </c>
      <c r="E574" s="122">
        <v>2023</v>
      </c>
      <c r="F574" s="120" t="s">
        <v>94</v>
      </c>
      <c r="G574" s="122">
        <v>469</v>
      </c>
      <c r="H574" s="122">
        <v>469</v>
      </c>
      <c r="I574" s="122">
        <v>9600328336</v>
      </c>
      <c r="J574" s="122">
        <v>8</v>
      </c>
      <c r="K574" s="121">
        <v>44985</v>
      </c>
      <c r="L574" s="120" t="s">
        <v>196</v>
      </c>
      <c r="M574" s="124">
        <v>1183.33</v>
      </c>
      <c r="N574" s="97">
        <v>201988</v>
      </c>
      <c r="O574" s="120" t="s">
        <v>197</v>
      </c>
      <c r="P574" s="120" t="s">
        <v>97</v>
      </c>
      <c r="Q574" s="122">
        <v>340000</v>
      </c>
      <c r="R574" s="122">
        <v>340201</v>
      </c>
      <c r="S574" s="120" t="s">
        <v>96</v>
      </c>
      <c r="T574" s="122">
        <v>1764401</v>
      </c>
      <c r="U574" s="122">
        <v>1764401</v>
      </c>
      <c r="V574" s="120" t="s">
        <v>199</v>
      </c>
      <c r="W574" s="120" t="s">
        <v>200</v>
      </c>
      <c r="X574" s="122">
        <v>340201</v>
      </c>
      <c r="Y574" s="120" t="s">
        <v>201</v>
      </c>
      <c r="Z574" s="120" t="s">
        <v>202</v>
      </c>
      <c r="AA574" s="121">
        <v>44978</v>
      </c>
      <c r="AB574" s="123">
        <v>0.37060185185185185</v>
      </c>
      <c r="AC574" s="120" t="s">
        <v>202</v>
      </c>
      <c r="AD574" s="120" t="s">
        <v>202</v>
      </c>
      <c r="AE574" s="120" t="s">
        <v>202</v>
      </c>
      <c r="AF574" s="120" t="s">
        <v>203</v>
      </c>
      <c r="AG574" s="120" t="s">
        <v>202</v>
      </c>
      <c r="AH574" s="120" t="s">
        <v>204</v>
      </c>
      <c r="AI574" t="str">
        <f t="shared" si="8"/>
        <v>3000</v>
      </c>
      <c r="AJ574" t="str">
        <f>VLOOKUP(U574,'BU041 3rd Qtr'!$M$8:$N$994,2,FALSE)</f>
        <v>WEST ATHENS EL</v>
      </c>
      <c r="AK574" t="str">
        <f>VLOOKUP(R574,'chart of accounts'!A:B,2,FALSE)</f>
        <v>Health/Welfare - Classified</v>
      </c>
    </row>
    <row r="575" spans="1:37" x14ac:dyDescent="0.25">
      <c r="A575" s="122">
        <v>2992796</v>
      </c>
      <c r="B575" s="122">
        <v>960</v>
      </c>
      <c r="C575" s="122">
        <v>2023</v>
      </c>
      <c r="D575" s="120" t="s">
        <v>195</v>
      </c>
      <c r="E575" s="122">
        <v>2023</v>
      </c>
      <c r="F575" s="120" t="s">
        <v>94</v>
      </c>
      <c r="G575" s="122">
        <v>960</v>
      </c>
      <c r="H575" s="122">
        <v>960</v>
      </c>
      <c r="I575" s="122">
        <v>9600328769</v>
      </c>
      <c r="J575" s="122">
        <v>8</v>
      </c>
      <c r="K575" s="121">
        <v>44985</v>
      </c>
      <c r="L575" s="120" t="s">
        <v>196</v>
      </c>
      <c r="M575" s="124">
        <v>1183.33</v>
      </c>
      <c r="N575" s="97">
        <v>201988</v>
      </c>
      <c r="O575" s="120" t="s">
        <v>197</v>
      </c>
      <c r="P575" s="120" t="s">
        <v>97</v>
      </c>
      <c r="Q575" s="122">
        <v>340000</v>
      </c>
      <c r="R575" s="122">
        <v>340201</v>
      </c>
      <c r="S575" s="120" t="s">
        <v>96</v>
      </c>
      <c r="T575" s="122">
        <v>1764401</v>
      </c>
      <c r="U575" s="122">
        <v>1764401</v>
      </c>
      <c r="V575" s="120" t="s">
        <v>199</v>
      </c>
      <c r="W575" s="120" t="s">
        <v>200</v>
      </c>
      <c r="X575" s="122">
        <v>340201</v>
      </c>
      <c r="Y575" s="120" t="s">
        <v>201</v>
      </c>
      <c r="Z575" s="120" t="s">
        <v>202</v>
      </c>
      <c r="AA575" s="121">
        <v>44978</v>
      </c>
      <c r="AB575" s="123">
        <v>0.40478009259259262</v>
      </c>
      <c r="AC575" s="120" t="s">
        <v>202</v>
      </c>
      <c r="AD575" s="120" t="s">
        <v>202</v>
      </c>
      <c r="AE575" s="120" t="s">
        <v>202</v>
      </c>
      <c r="AF575" s="120" t="s">
        <v>203</v>
      </c>
      <c r="AG575" s="120" t="s">
        <v>202</v>
      </c>
      <c r="AH575" s="120" t="s">
        <v>204</v>
      </c>
      <c r="AI575" t="str">
        <f t="shared" si="8"/>
        <v>3000</v>
      </c>
      <c r="AJ575" t="str">
        <f>VLOOKUP(U575,'BU041 3rd Qtr'!$M$8:$N$994,2,FALSE)</f>
        <v>WEST ATHENS EL</v>
      </c>
      <c r="AK575" t="str">
        <f>VLOOKUP(R575,'chart of accounts'!A:B,2,FALSE)</f>
        <v>Health/Welfare - Classified</v>
      </c>
    </row>
    <row r="576" spans="1:37" x14ac:dyDescent="0.25">
      <c r="A576" s="122">
        <v>2996375</v>
      </c>
      <c r="B576" s="122">
        <v>1684</v>
      </c>
      <c r="C576" s="122">
        <v>2023</v>
      </c>
      <c r="D576" s="120" t="s">
        <v>195</v>
      </c>
      <c r="E576" s="122">
        <v>2023</v>
      </c>
      <c r="F576" s="120" t="s">
        <v>94</v>
      </c>
      <c r="G576" s="122">
        <v>693</v>
      </c>
      <c r="H576" s="122">
        <v>693</v>
      </c>
      <c r="I576" s="122">
        <v>9600329008</v>
      </c>
      <c r="J576" s="122">
        <v>8</v>
      </c>
      <c r="K576" s="121">
        <v>44985</v>
      </c>
      <c r="L576" s="120" t="s">
        <v>196</v>
      </c>
      <c r="M576" s="124">
        <v>1183.33</v>
      </c>
      <c r="N576" s="97">
        <v>201988</v>
      </c>
      <c r="O576" s="120" t="s">
        <v>197</v>
      </c>
      <c r="P576" s="120" t="s">
        <v>97</v>
      </c>
      <c r="Q576" s="122">
        <v>340000</v>
      </c>
      <c r="R576" s="122">
        <v>340101</v>
      </c>
      <c r="S576" s="120" t="s">
        <v>96</v>
      </c>
      <c r="T576" s="122">
        <v>1401401</v>
      </c>
      <c r="U576" s="122">
        <v>1401401</v>
      </c>
      <c r="V576" s="120" t="s">
        <v>199</v>
      </c>
      <c r="W576" s="120" t="s">
        <v>200</v>
      </c>
      <c r="X576" s="122">
        <v>340101</v>
      </c>
      <c r="Y576" s="120" t="s">
        <v>201</v>
      </c>
      <c r="Z576" s="120" t="s">
        <v>202</v>
      </c>
      <c r="AA576" s="121">
        <v>44985</v>
      </c>
      <c r="AB576" s="123">
        <v>0.41539351851851852</v>
      </c>
      <c r="AC576" s="120" t="s">
        <v>202</v>
      </c>
      <c r="AD576" s="120" t="s">
        <v>202</v>
      </c>
      <c r="AE576" s="120" t="s">
        <v>202</v>
      </c>
      <c r="AF576" s="120" t="s">
        <v>203</v>
      </c>
      <c r="AG576" s="120" t="s">
        <v>202</v>
      </c>
      <c r="AH576" s="120" t="s">
        <v>204</v>
      </c>
      <c r="AI576" t="str">
        <f t="shared" si="8"/>
        <v>3000</v>
      </c>
      <c r="AJ576" t="str">
        <f>VLOOKUP(U576,'BU041 3rd Qtr'!$M$8:$N$994,2,FALSE)</f>
        <v>FRIES EL</v>
      </c>
      <c r="AK576" t="str">
        <f>VLOOKUP(R576,'chart of accounts'!A:B,2,FALSE)</f>
        <v>Health/Welfare - Certificated</v>
      </c>
    </row>
    <row r="577" spans="1:37" x14ac:dyDescent="0.25">
      <c r="A577" s="122">
        <v>3001128</v>
      </c>
      <c r="B577" s="122">
        <v>1604</v>
      </c>
      <c r="C577" s="122">
        <v>2023</v>
      </c>
      <c r="D577" s="120" t="s">
        <v>195</v>
      </c>
      <c r="E577" s="122">
        <v>2023</v>
      </c>
      <c r="F577" s="120" t="s">
        <v>94</v>
      </c>
      <c r="G577" s="122">
        <v>613</v>
      </c>
      <c r="H577" s="122">
        <v>613</v>
      </c>
      <c r="I577" s="122">
        <v>9600329972</v>
      </c>
      <c r="J577" s="122">
        <v>9</v>
      </c>
      <c r="K577" s="121">
        <v>45016</v>
      </c>
      <c r="L577" s="120" t="s">
        <v>196</v>
      </c>
      <c r="M577" s="124">
        <v>1183.33</v>
      </c>
      <c r="N577" s="97">
        <v>201988</v>
      </c>
      <c r="O577" s="120" t="s">
        <v>197</v>
      </c>
      <c r="P577" s="120" t="s">
        <v>97</v>
      </c>
      <c r="Q577" s="122">
        <v>340000</v>
      </c>
      <c r="R577" s="122">
        <v>340201</v>
      </c>
      <c r="S577" s="120" t="s">
        <v>96</v>
      </c>
      <c r="T577" s="122">
        <v>1764401</v>
      </c>
      <c r="U577" s="122">
        <v>1764401</v>
      </c>
      <c r="V577" s="120" t="s">
        <v>199</v>
      </c>
      <c r="W577" s="120" t="s">
        <v>200</v>
      </c>
      <c r="X577" s="122">
        <v>340201</v>
      </c>
      <c r="Y577" s="120" t="s">
        <v>201</v>
      </c>
      <c r="Z577" s="120" t="s">
        <v>202</v>
      </c>
      <c r="AA577" s="121">
        <v>45006</v>
      </c>
      <c r="AB577" s="123">
        <v>0.41031250000000002</v>
      </c>
      <c r="AC577" s="120" t="s">
        <v>202</v>
      </c>
      <c r="AD577" s="120" t="s">
        <v>202</v>
      </c>
      <c r="AE577" s="120" t="s">
        <v>202</v>
      </c>
      <c r="AF577" s="120" t="s">
        <v>203</v>
      </c>
      <c r="AG577" s="120" t="s">
        <v>202</v>
      </c>
      <c r="AH577" s="120" t="s">
        <v>204</v>
      </c>
      <c r="AI577" t="str">
        <f t="shared" si="8"/>
        <v>3000</v>
      </c>
      <c r="AJ577" t="str">
        <f>VLOOKUP(U577,'BU041 3rd Qtr'!$M$8:$N$994,2,FALSE)</f>
        <v>WEST ATHENS EL</v>
      </c>
      <c r="AK577" t="str">
        <f>VLOOKUP(R577,'chart of accounts'!A:B,2,FALSE)</f>
        <v>Health/Welfare - Classified</v>
      </c>
    </row>
    <row r="578" spans="1:37" x14ac:dyDescent="0.25">
      <c r="A578" s="122">
        <v>3001188</v>
      </c>
      <c r="B578" s="122">
        <v>4614</v>
      </c>
      <c r="C578" s="122">
        <v>2023</v>
      </c>
      <c r="D578" s="120" t="s">
        <v>195</v>
      </c>
      <c r="E578" s="122">
        <v>2023</v>
      </c>
      <c r="F578" s="120" t="s">
        <v>94</v>
      </c>
      <c r="G578" s="122">
        <v>650</v>
      </c>
      <c r="H578" s="122">
        <v>650</v>
      </c>
      <c r="I578" s="122">
        <v>9600330392</v>
      </c>
      <c r="J578" s="122">
        <v>9</v>
      </c>
      <c r="K578" s="121">
        <v>45016</v>
      </c>
      <c r="L578" s="120" t="s">
        <v>196</v>
      </c>
      <c r="M578" s="124">
        <v>1183.33</v>
      </c>
      <c r="N578" s="97">
        <v>201988</v>
      </c>
      <c r="O578" s="120" t="s">
        <v>197</v>
      </c>
      <c r="P578" s="120" t="s">
        <v>97</v>
      </c>
      <c r="Q578" s="122">
        <v>340000</v>
      </c>
      <c r="R578" s="122">
        <v>340201</v>
      </c>
      <c r="S578" s="120" t="s">
        <v>96</v>
      </c>
      <c r="T578" s="122">
        <v>1764401</v>
      </c>
      <c r="U578" s="122">
        <v>1764401</v>
      </c>
      <c r="V578" s="120" t="s">
        <v>199</v>
      </c>
      <c r="W578" s="120" t="s">
        <v>200</v>
      </c>
      <c r="X578" s="122">
        <v>340201</v>
      </c>
      <c r="Y578" s="120" t="s">
        <v>201</v>
      </c>
      <c r="Z578" s="120" t="s">
        <v>202</v>
      </c>
      <c r="AA578" s="121">
        <v>45006</v>
      </c>
      <c r="AB578" s="123">
        <v>0.43747685185185187</v>
      </c>
      <c r="AC578" s="120" t="s">
        <v>202</v>
      </c>
      <c r="AD578" s="120" t="s">
        <v>202</v>
      </c>
      <c r="AE578" s="120" t="s">
        <v>202</v>
      </c>
      <c r="AF578" s="120" t="s">
        <v>203</v>
      </c>
      <c r="AG578" s="120" t="s">
        <v>202</v>
      </c>
      <c r="AH578" s="120" t="s">
        <v>204</v>
      </c>
      <c r="AI578" t="str">
        <f t="shared" si="8"/>
        <v>3000</v>
      </c>
      <c r="AJ578" t="str">
        <f>VLOOKUP(U578,'BU041 3rd Qtr'!$M$8:$N$994,2,FALSE)</f>
        <v>WEST ATHENS EL</v>
      </c>
      <c r="AK578" t="str">
        <f>VLOOKUP(R578,'chart of accounts'!A:B,2,FALSE)</f>
        <v>Health/Welfare - Classified</v>
      </c>
    </row>
    <row r="579" spans="1:37" x14ac:dyDescent="0.25">
      <c r="A579" s="122">
        <v>3005453</v>
      </c>
      <c r="B579" s="122">
        <v>1968</v>
      </c>
      <c r="C579" s="122">
        <v>2023</v>
      </c>
      <c r="D579" s="120" t="s">
        <v>195</v>
      </c>
      <c r="E579" s="122">
        <v>2023</v>
      </c>
      <c r="F579" s="120" t="s">
        <v>94</v>
      </c>
      <c r="G579" s="122">
        <v>977</v>
      </c>
      <c r="H579" s="122">
        <v>977</v>
      </c>
      <c r="I579" s="122">
        <v>9600330704</v>
      </c>
      <c r="J579" s="122">
        <v>9</v>
      </c>
      <c r="K579" s="121">
        <v>45016</v>
      </c>
      <c r="L579" s="120" t="s">
        <v>196</v>
      </c>
      <c r="M579" s="124">
        <v>1183.33</v>
      </c>
      <c r="N579" s="97">
        <v>201988</v>
      </c>
      <c r="O579" s="120" t="s">
        <v>197</v>
      </c>
      <c r="P579" s="120" t="s">
        <v>97</v>
      </c>
      <c r="Q579" s="122">
        <v>340000</v>
      </c>
      <c r="R579" s="122">
        <v>340101</v>
      </c>
      <c r="S579" s="120" t="s">
        <v>96</v>
      </c>
      <c r="T579" s="122">
        <v>1401401</v>
      </c>
      <c r="U579" s="122">
        <v>1401401</v>
      </c>
      <c r="V579" s="120" t="s">
        <v>199</v>
      </c>
      <c r="W579" s="120" t="s">
        <v>200</v>
      </c>
      <c r="X579" s="122">
        <v>340101</v>
      </c>
      <c r="Y579" s="120" t="s">
        <v>201</v>
      </c>
      <c r="Z579" s="120" t="s">
        <v>202</v>
      </c>
      <c r="AA579" s="121">
        <v>45019</v>
      </c>
      <c r="AB579" s="123">
        <v>0.41064814814814815</v>
      </c>
      <c r="AC579" s="120" t="s">
        <v>202</v>
      </c>
      <c r="AD579" s="120" t="s">
        <v>202</v>
      </c>
      <c r="AE579" s="120" t="s">
        <v>202</v>
      </c>
      <c r="AF579" s="120" t="s">
        <v>203</v>
      </c>
      <c r="AG579" s="120" t="s">
        <v>202</v>
      </c>
      <c r="AH579" s="120" t="s">
        <v>204</v>
      </c>
      <c r="AI579" t="str">
        <f t="shared" si="8"/>
        <v>3000</v>
      </c>
      <c r="AJ579" t="str">
        <f>VLOOKUP(U579,'BU041 3rd Qtr'!$M$8:$N$994,2,FALSE)</f>
        <v>FRIES EL</v>
      </c>
      <c r="AK579" t="str">
        <f>VLOOKUP(R579,'chart of accounts'!A:B,2,FALSE)</f>
        <v>Health/Welfare - Certificated</v>
      </c>
    </row>
    <row r="580" spans="1:37" x14ac:dyDescent="0.25">
      <c r="A580" s="122">
        <v>2981807</v>
      </c>
      <c r="B580" s="122">
        <v>1116</v>
      </c>
      <c r="C580" s="122">
        <v>2023</v>
      </c>
      <c r="D580" s="120" t="s">
        <v>195</v>
      </c>
      <c r="E580" s="122">
        <v>2023</v>
      </c>
      <c r="F580" s="120" t="s">
        <v>94</v>
      </c>
      <c r="G580" s="122">
        <v>125</v>
      </c>
      <c r="H580" s="122">
        <v>125</v>
      </c>
      <c r="I580" s="122">
        <v>9600326471</v>
      </c>
      <c r="J580" s="122">
        <v>7</v>
      </c>
      <c r="K580" s="121">
        <v>44938</v>
      </c>
      <c r="L580" s="120" t="s">
        <v>196</v>
      </c>
      <c r="M580" s="122">
        <v>0.34</v>
      </c>
      <c r="N580" s="97">
        <v>201988</v>
      </c>
      <c r="O580" s="120" t="s">
        <v>197</v>
      </c>
      <c r="P580" s="120" t="s">
        <v>97</v>
      </c>
      <c r="Q580" s="122">
        <v>350000</v>
      </c>
      <c r="R580" s="122">
        <v>350101</v>
      </c>
      <c r="S580" s="120" t="s">
        <v>96</v>
      </c>
      <c r="T580" s="122">
        <v>1465801</v>
      </c>
      <c r="U580" s="122">
        <v>1465801</v>
      </c>
      <c r="V580" s="120" t="s">
        <v>199</v>
      </c>
      <c r="W580" s="120" t="s">
        <v>200</v>
      </c>
      <c r="X580" s="122">
        <v>350101</v>
      </c>
      <c r="Y580" s="120" t="s">
        <v>201</v>
      </c>
      <c r="Z580" s="120" t="s">
        <v>202</v>
      </c>
      <c r="AA580" s="121">
        <v>44932</v>
      </c>
      <c r="AB580" s="123">
        <v>0.6752893518518519</v>
      </c>
      <c r="AC580" s="120" t="s">
        <v>202</v>
      </c>
      <c r="AD580" s="120" t="s">
        <v>202</v>
      </c>
      <c r="AE580" s="120" t="s">
        <v>202</v>
      </c>
      <c r="AF580" s="120" t="s">
        <v>203</v>
      </c>
      <c r="AG580" s="120" t="s">
        <v>202</v>
      </c>
      <c r="AH580" s="120" t="s">
        <v>204</v>
      </c>
      <c r="AI580" t="str">
        <f t="shared" ref="AI580:AI643" si="9">LEFT(R580,1)&amp;"000"</f>
        <v>3000</v>
      </c>
      <c r="AJ580" t="str">
        <f>VLOOKUP(U580,'BU041 3rd Qtr'!$M$8:$N$994,2,FALSE)</f>
        <v>YES ACADEMY</v>
      </c>
      <c r="AK580" t="str">
        <f>VLOOKUP(R580,'chart of accounts'!A:B,2,FALSE)</f>
        <v>Unemploy Insur - Certificated</v>
      </c>
    </row>
    <row r="581" spans="1:37" x14ac:dyDescent="0.25">
      <c r="A581" s="122">
        <v>2981816</v>
      </c>
      <c r="B581" s="122">
        <v>1606</v>
      </c>
      <c r="C581" s="122">
        <v>2023</v>
      </c>
      <c r="D581" s="120" t="s">
        <v>195</v>
      </c>
      <c r="E581" s="122">
        <v>2023</v>
      </c>
      <c r="F581" s="120" t="s">
        <v>94</v>
      </c>
      <c r="G581" s="122">
        <v>615</v>
      </c>
      <c r="H581" s="122">
        <v>615</v>
      </c>
      <c r="I581" s="122">
        <v>9600326494</v>
      </c>
      <c r="J581" s="122">
        <v>7</v>
      </c>
      <c r="K581" s="121">
        <v>44938</v>
      </c>
      <c r="L581" s="120" t="s">
        <v>196</v>
      </c>
      <c r="M581" s="122">
        <v>0.73</v>
      </c>
      <c r="N581" s="97">
        <v>201988</v>
      </c>
      <c r="O581" s="120" t="s">
        <v>197</v>
      </c>
      <c r="P581" s="120" t="s">
        <v>97</v>
      </c>
      <c r="Q581" s="122">
        <v>350000</v>
      </c>
      <c r="R581" s="122">
        <v>350101</v>
      </c>
      <c r="S581" s="120" t="s">
        <v>96</v>
      </c>
      <c r="T581" s="122">
        <v>1465801</v>
      </c>
      <c r="U581" s="122">
        <v>1465801</v>
      </c>
      <c r="V581" s="120" t="s">
        <v>199</v>
      </c>
      <c r="W581" s="120" t="s">
        <v>200</v>
      </c>
      <c r="X581" s="122">
        <v>350101</v>
      </c>
      <c r="Y581" s="120" t="s">
        <v>201</v>
      </c>
      <c r="Z581" s="120" t="s">
        <v>202</v>
      </c>
      <c r="AA581" s="121">
        <v>44932</v>
      </c>
      <c r="AB581" s="123">
        <v>0.67605324074074069</v>
      </c>
      <c r="AC581" s="120" t="s">
        <v>202</v>
      </c>
      <c r="AD581" s="120" t="s">
        <v>202</v>
      </c>
      <c r="AE581" s="120" t="s">
        <v>202</v>
      </c>
      <c r="AF581" s="120" t="s">
        <v>203</v>
      </c>
      <c r="AG581" s="120" t="s">
        <v>202</v>
      </c>
      <c r="AH581" s="120" t="s">
        <v>204</v>
      </c>
      <c r="AI581" t="str">
        <f t="shared" si="9"/>
        <v>3000</v>
      </c>
      <c r="AJ581" t="str">
        <f>VLOOKUP(U581,'BU041 3rd Qtr'!$M$8:$N$994,2,FALSE)</f>
        <v>YES ACADEMY</v>
      </c>
      <c r="AK581" t="str">
        <f>VLOOKUP(R581,'chart of accounts'!A:B,2,FALSE)</f>
        <v>Unemploy Insur - Certificated</v>
      </c>
    </row>
    <row r="582" spans="1:37" x14ac:dyDescent="0.25">
      <c r="A582" s="122">
        <v>2981842</v>
      </c>
      <c r="B582" s="122">
        <v>600</v>
      </c>
      <c r="C582" s="122">
        <v>2023</v>
      </c>
      <c r="D582" s="120" t="s">
        <v>195</v>
      </c>
      <c r="E582" s="122">
        <v>2023</v>
      </c>
      <c r="F582" s="120" t="s">
        <v>94</v>
      </c>
      <c r="G582" s="122">
        <v>600</v>
      </c>
      <c r="H582" s="122">
        <v>600</v>
      </c>
      <c r="I582" s="122">
        <v>9600326510</v>
      </c>
      <c r="J582" s="122">
        <v>7</v>
      </c>
      <c r="K582" s="121">
        <v>44938</v>
      </c>
      <c r="L582" s="120" t="s">
        <v>196</v>
      </c>
      <c r="M582" s="122">
        <v>0.39</v>
      </c>
      <c r="N582" s="97">
        <v>201988</v>
      </c>
      <c r="O582" s="120" t="s">
        <v>197</v>
      </c>
      <c r="P582" s="120" t="s">
        <v>97</v>
      </c>
      <c r="Q582" s="122">
        <v>350000</v>
      </c>
      <c r="R582" s="122">
        <v>350101</v>
      </c>
      <c r="S582" s="120" t="s">
        <v>96</v>
      </c>
      <c r="T582" s="122">
        <v>1465801</v>
      </c>
      <c r="U582" s="122">
        <v>1465801</v>
      </c>
      <c r="V582" s="120" t="s">
        <v>199</v>
      </c>
      <c r="W582" s="120" t="s">
        <v>200</v>
      </c>
      <c r="X582" s="122">
        <v>350101</v>
      </c>
      <c r="Y582" s="120" t="s">
        <v>201</v>
      </c>
      <c r="Z582" s="120" t="s">
        <v>202</v>
      </c>
      <c r="AA582" s="121">
        <v>44932</v>
      </c>
      <c r="AB582" s="123">
        <v>0.67667824074074068</v>
      </c>
      <c r="AC582" s="120" t="s">
        <v>202</v>
      </c>
      <c r="AD582" s="120" t="s">
        <v>202</v>
      </c>
      <c r="AE582" s="120" t="s">
        <v>202</v>
      </c>
      <c r="AF582" s="120" t="s">
        <v>203</v>
      </c>
      <c r="AG582" s="120" t="s">
        <v>202</v>
      </c>
      <c r="AH582" s="120" t="s">
        <v>204</v>
      </c>
      <c r="AI582" t="str">
        <f t="shared" si="9"/>
        <v>3000</v>
      </c>
      <c r="AJ582" t="str">
        <f>VLOOKUP(U582,'BU041 3rd Qtr'!$M$8:$N$994,2,FALSE)</f>
        <v>YES ACADEMY</v>
      </c>
      <c r="AK582" t="str">
        <f>VLOOKUP(R582,'chart of accounts'!A:B,2,FALSE)</f>
        <v>Unemploy Insur - Certificated</v>
      </c>
    </row>
    <row r="583" spans="1:37" x14ac:dyDescent="0.25">
      <c r="A583" s="122">
        <v>2981851</v>
      </c>
      <c r="B583" s="122">
        <v>102</v>
      </c>
      <c r="C583" s="122">
        <v>2023</v>
      </c>
      <c r="D583" s="120" t="s">
        <v>195</v>
      </c>
      <c r="E583" s="122">
        <v>2023</v>
      </c>
      <c r="F583" s="120" t="s">
        <v>94</v>
      </c>
      <c r="G583" s="122">
        <v>102</v>
      </c>
      <c r="H583" s="122">
        <v>102</v>
      </c>
      <c r="I583" s="122">
        <v>9600326589</v>
      </c>
      <c r="J583" s="122">
        <v>7</v>
      </c>
      <c r="K583" s="121">
        <v>44943</v>
      </c>
      <c r="L583" s="120" t="s">
        <v>196</v>
      </c>
      <c r="M583" s="122">
        <v>0.14000000000000001</v>
      </c>
      <c r="N583" s="97">
        <v>201988</v>
      </c>
      <c r="O583" s="120" t="s">
        <v>197</v>
      </c>
      <c r="P583" s="120" t="s">
        <v>97</v>
      </c>
      <c r="Q583" s="122">
        <v>350000</v>
      </c>
      <c r="R583" s="122">
        <v>350201</v>
      </c>
      <c r="S583" s="120" t="s">
        <v>96</v>
      </c>
      <c r="T583" s="122">
        <v>1764401</v>
      </c>
      <c r="U583" s="122">
        <v>1764401</v>
      </c>
      <c r="V583" s="120" t="s">
        <v>199</v>
      </c>
      <c r="W583" s="120" t="s">
        <v>200</v>
      </c>
      <c r="X583" s="122">
        <v>350201</v>
      </c>
      <c r="Y583" s="120" t="s">
        <v>201</v>
      </c>
      <c r="Z583" s="120" t="s">
        <v>202</v>
      </c>
      <c r="AA583" s="121">
        <v>44943</v>
      </c>
      <c r="AB583" s="123">
        <v>0.40752314814814811</v>
      </c>
      <c r="AC583" s="120" t="s">
        <v>202</v>
      </c>
      <c r="AD583" s="120" t="s">
        <v>202</v>
      </c>
      <c r="AE583" s="120" t="s">
        <v>202</v>
      </c>
      <c r="AF583" s="120" t="s">
        <v>203</v>
      </c>
      <c r="AG583" s="120" t="s">
        <v>202</v>
      </c>
      <c r="AH583" s="120" t="s">
        <v>204</v>
      </c>
      <c r="AI583" t="str">
        <f t="shared" si="9"/>
        <v>3000</v>
      </c>
      <c r="AJ583" t="str">
        <f>VLOOKUP(U583,'BU041 3rd Qtr'!$M$8:$N$994,2,FALSE)</f>
        <v>WEST ATHENS EL</v>
      </c>
      <c r="AK583" t="str">
        <f>VLOOKUP(R583,'chart of accounts'!A:B,2,FALSE)</f>
        <v>Unemploy Insur - Classified</v>
      </c>
    </row>
    <row r="584" spans="1:37" x14ac:dyDescent="0.25">
      <c r="A584" s="122">
        <v>2981949</v>
      </c>
      <c r="B584" s="122">
        <v>499</v>
      </c>
      <c r="C584" s="122">
        <v>2023</v>
      </c>
      <c r="D584" s="120" t="s">
        <v>195</v>
      </c>
      <c r="E584" s="122">
        <v>2023</v>
      </c>
      <c r="F584" s="120" t="s">
        <v>94</v>
      </c>
      <c r="G584" s="122">
        <v>499</v>
      </c>
      <c r="H584" s="122">
        <v>499</v>
      </c>
      <c r="I584" s="122">
        <v>9600326673</v>
      </c>
      <c r="J584" s="122">
        <v>7</v>
      </c>
      <c r="K584" s="121">
        <v>44957</v>
      </c>
      <c r="L584" s="120" t="s">
        <v>196</v>
      </c>
      <c r="M584" s="122">
        <v>3.34</v>
      </c>
      <c r="N584" s="97">
        <v>201988</v>
      </c>
      <c r="O584" s="120" t="s">
        <v>197</v>
      </c>
      <c r="P584" s="120" t="s">
        <v>97</v>
      </c>
      <c r="Q584" s="122">
        <v>350000</v>
      </c>
      <c r="R584" s="122">
        <v>350201</v>
      </c>
      <c r="S584" s="120" t="s">
        <v>96</v>
      </c>
      <c r="T584" s="122">
        <v>1764401</v>
      </c>
      <c r="U584" s="122">
        <v>1764401</v>
      </c>
      <c r="V584" s="120" t="s">
        <v>199</v>
      </c>
      <c r="W584" s="120" t="s">
        <v>200</v>
      </c>
      <c r="X584" s="122">
        <v>350201</v>
      </c>
      <c r="Y584" s="120" t="s">
        <v>201</v>
      </c>
      <c r="Z584" s="120" t="s">
        <v>202</v>
      </c>
      <c r="AA584" s="121">
        <v>44945</v>
      </c>
      <c r="AB584" s="123">
        <v>0.3705092592592592</v>
      </c>
      <c r="AC584" s="120" t="s">
        <v>202</v>
      </c>
      <c r="AD584" s="120" t="s">
        <v>202</v>
      </c>
      <c r="AE584" s="120" t="s">
        <v>202</v>
      </c>
      <c r="AF584" s="120" t="s">
        <v>203</v>
      </c>
      <c r="AG584" s="120" t="s">
        <v>202</v>
      </c>
      <c r="AH584" s="120" t="s">
        <v>204</v>
      </c>
      <c r="AI584" t="str">
        <f t="shared" si="9"/>
        <v>3000</v>
      </c>
      <c r="AJ584" t="str">
        <f>VLOOKUP(U584,'BU041 3rd Qtr'!$M$8:$N$994,2,FALSE)</f>
        <v>WEST ATHENS EL</v>
      </c>
      <c r="AK584" t="str">
        <f>VLOOKUP(R584,'chart of accounts'!A:B,2,FALSE)</f>
        <v>Unemploy Insur - Classified</v>
      </c>
    </row>
    <row r="585" spans="1:37" x14ac:dyDescent="0.25">
      <c r="A585" s="122">
        <v>2981961</v>
      </c>
      <c r="B585" s="122">
        <v>2646</v>
      </c>
      <c r="C585" s="122">
        <v>2023</v>
      </c>
      <c r="D585" s="120" t="s">
        <v>195</v>
      </c>
      <c r="E585" s="122">
        <v>2023</v>
      </c>
      <c r="F585" s="120" t="s">
        <v>94</v>
      </c>
      <c r="G585" s="122">
        <v>664</v>
      </c>
      <c r="H585" s="122">
        <v>664</v>
      </c>
      <c r="I585" s="122">
        <v>9600327037</v>
      </c>
      <c r="J585" s="122">
        <v>7</v>
      </c>
      <c r="K585" s="121">
        <v>44957</v>
      </c>
      <c r="L585" s="120" t="s">
        <v>196</v>
      </c>
      <c r="M585" s="122">
        <v>5.12</v>
      </c>
      <c r="N585" s="97">
        <v>201988</v>
      </c>
      <c r="O585" s="120" t="s">
        <v>197</v>
      </c>
      <c r="P585" s="120" t="s">
        <v>97</v>
      </c>
      <c r="Q585" s="122">
        <v>350000</v>
      </c>
      <c r="R585" s="122">
        <v>350101</v>
      </c>
      <c r="S585" s="120" t="s">
        <v>96</v>
      </c>
      <c r="T585" s="122">
        <v>1401401</v>
      </c>
      <c r="U585" s="122">
        <v>1401401</v>
      </c>
      <c r="V585" s="120" t="s">
        <v>199</v>
      </c>
      <c r="W585" s="120" t="s">
        <v>200</v>
      </c>
      <c r="X585" s="122">
        <v>350101</v>
      </c>
      <c r="Y585" s="120" t="s">
        <v>201</v>
      </c>
      <c r="Z585" s="120" t="s">
        <v>202</v>
      </c>
      <c r="AA585" s="121">
        <v>44945</v>
      </c>
      <c r="AB585" s="123">
        <v>0.38813657407407409</v>
      </c>
      <c r="AC585" s="120" t="s">
        <v>202</v>
      </c>
      <c r="AD585" s="120" t="s">
        <v>202</v>
      </c>
      <c r="AE585" s="120" t="s">
        <v>202</v>
      </c>
      <c r="AF585" s="120" t="s">
        <v>203</v>
      </c>
      <c r="AG585" s="120" t="s">
        <v>202</v>
      </c>
      <c r="AH585" s="120" t="s">
        <v>204</v>
      </c>
      <c r="AI585" t="str">
        <f t="shared" si="9"/>
        <v>3000</v>
      </c>
      <c r="AJ585" t="str">
        <f>VLOOKUP(U585,'BU041 3rd Qtr'!$M$8:$N$994,2,FALSE)</f>
        <v>FRIES EL</v>
      </c>
      <c r="AK585" t="str">
        <f>VLOOKUP(R585,'chart of accounts'!A:B,2,FALSE)</f>
        <v>Unemploy Insur - Certificated</v>
      </c>
    </row>
    <row r="586" spans="1:37" x14ac:dyDescent="0.25">
      <c r="A586" s="122">
        <v>2982019</v>
      </c>
      <c r="B586" s="122">
        <v>21058</v>
      </c>
      <c r="C586" s="122">
        <v>2023</v>
      </c>
      <c r="D586" s="120" t="s">
        <v>195</v>
      </c>
      <c r="E586" s="122">
        <v>2023</v>
      </c>
      <c r="F586" s="120" t="s">
        <v>94</v>
      </c>
      <c r="G586" s="122">
        <v>247</v>
      </c>
      <c r="H586" s="122">
        <v>247</v>
      </c>
      <c r="I586" s="122">
        <v>9600327105</v>
      </c>
      <c r="J586" s="122">
        <v>7</v>
      </c>
      <c r="K586" s="121">
        <v>44957</v>
      </c>
      <c r="L586" s="120" t="s">
        <v>196</v>
      </c>
      <c r="M586" s="122">
        <v>5.46</v>
      </c>
      <c r="N586" s="97">
        <v>201988</v>
      </c>
      <c r="O586" s="120" t="s">
        <v>197</v>
      </c>
      <c r="P586" s="120" t="s">
        <v>97</v>
      </c>
      <c r="Q586" s="122">
        <v>350000</v>
      </c>
      <c r="R586" s="122">
        <v>350201</v>
      </c>
      <c r="S586" s="120" t="s">
        <v>96</v>
      </c>
      <c r="T586" s="122">
        <v>1764401</v>
      </c>
      <c r="U586" s="122">
        <v>1764401</v>
      </c>
      <c r="V586" s="120" t="s">
        <v>199</v>
      </c>
      <c r="W586" s="120" t="s">
        <v>200</v>
      </c>
      <c r="X586" s="122">
        <v>350201</v>
      </c>
      <c r="Y586" s="120" t="s">
        <v>201</v>
      </c>
      <c r="Z586" s="120" t="s">
        <v>202</v>
      </c>
      <c r="AA586" s="121">
        <v>44945</v>
      </c>
      <c r="AB586" s="123">
        <v>0.39658564814814817</v>
      </c>
      <c r="AC586" s="120" t="s">
        <v>202</v>
      </c>
      <c r="AD586" s="120" t="s">
        <v>202</v>
      </c>
      <c r="AE586" s="120" t="s">
        <v>202</v>
      </c>
      <c r="AF586" s="120" t="s">
        <v>203</v>
      </c>
      <c r="AG586" s="120" t="s">
        <v>202</v>
      </c>
      <c r="AH586" s="120" t="s">
        <v>204</v>
      </c>
      <c r="AI586" t="str">
        <f t="shared" si="9"/>
        <v>3000</v>
      </c>
      <c r="AJ586" t="str">
        <f>VLOOKUP(U586,'BU041 3rd Qtr'!$M$8:$N$994,2,FALSE)</f>
        <v>WEST ATHENS EL</v>
      </c>
      <c r="AK586" t="str">
        <f>VLOOKUP(R586,'chart of accounts'!A:B,2,FALSE)</f>
        <v>Unemploy Insur - Classified</v>
      </c>
    </row>
    <row r="587" spans="1:37" x14ac:dyDescent="0.25">
      <c r="A587" s="122">
        <v>2984919</v>
      </c>
      <c r="B587" s="122">
        <v>3484</v>
      </c>
      <c r="C587" s="122">
        <v>2023</v>
      </c>
      <c r="D587" s="120" t="s">
        <v>195</v>
      </c>
      <c r="E587" s="122">
        <v>2023</v>
      </c>
      <c r="F587" s="120" t="s">
        <v>94</v>
      </c>
      <c r="G587" s="122">
        <v>511</v>
      </c>
      <c r="H587" s="122">
        <v>511</v>
      </c>
      <c r="I587" s="122">
        <v>9600327237</v>
      </c>
      <c r="J587" s="122">
        <v>7</v>
      </c>
      <c r="K587" s="121">
        <v>44957</v>
      </c>
      <c r="L587" s="120" t="s">
        <v>196</v>
      </c>
      <c r="M587" s="122">
        <v>0.4</v>
      </c>
      <c r="N587" s="97">
        <v>201988</v>
      </c>
      <c r="O587" s="120" t="s">
        <v>197</v>
      </c>
      <c r="P587" s="120" t="s">
        <v>97</v>
      </c>
      <c r="Q587" s="122">
        <v>350000</v>
      </c>
      <c r="R587" s="122">
        <v>350101</v>
      </c>
      <c r="S587" s="120" t="s">
        <v>96</v>
      </c>
      <c r="T587" s="122">
        <v>1465801</v>
      </c>
      <c r="U587" s="122">
        <v>1465801</v>
      </c>
      <c r="V587" s="120" t="s">
        <v>199</v>
      </c>
      <c r="W587" s="120" t="s">
        <v>200</v>
      </c>
      <c r="X587" s="122">
        <v>350101</v>
      </c>
      <c r="Y587" s="120" t="s">
        <v>201</v>
      </c>
      <c r="Z587" s="120" t="s">
        <v>202</v>
      </c>
      <c r="AA587" s="121">
        <v>44957</v>
      </c>
      <c r="AB587" s="123">
        <v>0.38843749999999999</v>
      </c>
      <c r="AC587" s="120" t="s">
        <v>202</v>
      </c>
      <c r="AD587" s="120" t="s">
        <v>202</v>
      </c>
      <c r="AE587" s="120" t="s">
        <v>202</v>
      </c>
      <c r="AF587" s="120" t="s">
        <v>203</v>
      </c>
      <c r="AG587" s="120" t="s">
        <v>202</v>
      </c>
      <c r="AH587" s="120" t="s">
        <v>204</v>
      </c>
      <c r="AI587" t="str">
        <f t="shared" si="9"/>
        <v>3000</v>
      </c>
      <c r="AJ587" t="str">
        <f>VLOOKUP(U587,'BU041 3rd Qtr'!$M$8:$N$994,2,FALSE)</f>
        <v>YES ACADEMY</v>
      </c>
      <c r="AK587" t="str">
        <f>VLOOKUP(R587,'chart of accounts'!A:B,2,FALSE)</f>
        <v>Unemploy Insur - Certificated</v>
      </c>
    </row>
    <row r="588" spans="1:37" x14ac:dyDescent="0.25">
      <c r="A588" s="122">
        <v>2984947</v>
      </c>
      <c r="B588" s="122">
        <v>2213</v>
      </c>
      <c r="C588" s="122">
        <v>2023</v>
      </c>
      <c r="D588" s="120" t="s">
        <v>195</v>
      </c>
      <c r="E588" s="122">
        <v>2023</v>
      </c>
      <c r="F588" s="120" t="s">
        <v>94</v>
      </c>
      <c r="G588" s="122">
        <v>231</v>
      </c>
      <c r="H588" s="122">
        <v>231</v>
      </c>
      <c r="I588" s="122">
        <v>9600327326</v>
      </c>
      <c r="J588" s="122">
        <v>7</v>
      </c>
      <c r="K588" s="121">
        <v>44957</v>
      </c>
      <c r="L588" s="120" t="s">
        <v>196</v>
      </c>
      <c r="M588" s="122">
        <v>40.119999999999997</v>
      </c>
      <c r="N588" s="97">
        <v>201988</v>
      </c>
      <c r="O588" s="120" t="s">
        <v>197</v>
      </c>
      <c r="P588" s="120" t="s">
        <v>97</v>
      </c>
      <c r="Q588" s="122">
        <v>350000</v>
      </c>
      <c r="R588" s="122">
        <v>350101</v>
      </c>
      <c r="S588" s="120" t="s">
        <v>96</v>
      </c>
      <c r="T588" s="122">
        <v>1401401</v>
      </c>
      <c r="U588" s="122">
        <v>1401401</v>
      </c>
      <c r="V588" s="120" t="s">
        <v>199</v>
      </c>
      <c r="W588" s="120" t="s">
        <v>200</v>
      </c>
      <c r="X588" s="122">
        <v>350101</v>
      </c>
      <c r="Y588" s="120" t="s">
        <v>201</v>
      </c>
      <c r="Z588" s="120" t="s">
        <v>202</v>
      </c>
      <c r="AA588" s="121">
        <v>44957</v>
      </c>
      <c r="AB588" s="123">
        <v>0.39248842592592598</v>
      </c>
      <c r="AC588" s="120" t="s">
        <v>202</v>
      </c>
      <c r="AD588" s="120" t="s">
        <v>202</v>
      </c>
      <c r="AE588" s="120" t="s">
        <v>202</v>
      </c>
      <c r="AF588" s="120" t="s">
        <v>203</v>
      </c>
      <c r="AG588" s="120" t="s">
        <v>202</v>
      </c>
      <c r="AH588" s="120" t="s">
        <v>204</v>
      </c>
      <c r="AI588" t="str">
        <f t="shared" si="9"/>
        <v>3000</v>
      </c>
      <c r="AJ588" t="str">
        <f>VLOOKUP(U588,'BU041 3rd Qtr'!$M$8:$N$994,2,FALSE)</f>
        <v>FRIES EL</v>
      </c>
      <c r="AK588" t="str">
        <f>VLOOKUP(R588,'chart of accounts'!A:B,2,FALSE)</f>
        <v>Unemploy Insur - Certificated</v>
      </c>
    </row>
    <row r="589" spans="1:37" x14ac:dyDescent="0.25">
      <c r="A589" s="122">
        <v>2985119</v>
      </c>
      <c r="B589" s="122">
        <v>1658</v>
      </c>
      <c r="C589" s="122">
        <v>2023</v>
      </c>
      <c r="D589" s="120" t="s">
        <v>195</v>
      </c>
      <c r="E589" s="122">
        <v>2023</v>
      </c>
      <c r="F589" s="120" t="s">
        <v>94</v>
      </c>
      <c r="G589" s="122">
        <v>667</v>
      </c>
      <c r="H589" s="122">
        <v>667</v>
      </c>
      <c r="I589" s="122">
        <v>9600327655</v>
      </c>
      <c r="J589" s="122">
        <v>7</v>
      </c>
      <c r="K589" s="121">
        <v>44957</v>
      </c>
      <c r="L589" s="120" t="s">
        <v>196</v>
      </c>
      <c r="M589" s="122">
        <v>6.67</v>
      </c>
      <c r="N589" s="97">
        <v>201988</v>
      </c>
      <c r="O589" s="120" t="s">
        <v>197</v>
      </c>
      <c r="P589" s="120" t="s">
        <v>97</v>
      </c>
      <c r="Q589" s="122">
        <v>350000</v>
      </c>
      <c r="R589" s="122">
        <v>350201</v>
      </c>
      <c r="S589" s="120" t="s">
        <v>96</v>
      </c>
      <c r="T589" s="122">
        <v>1764401</v>
      </c>
      <c r="U589" s="122">
        <v>1764401</v>
      </c>
      <c r="V589" s="120" t="s">
        <v>199</v>
      </c>
      <c r="W589" s="120" t="s">
        <v>200</v>
      </c>
      <c r="X589" s="122">
        <v>350201</v>
      </c>
      <c r="Y589" s="120" t="s">
        <v>201</v>
      </c>
      <c r="Z589" s="120" t="s">
        <v>202</v>
      </c>
      <c r="AA589" s="121">
        <v>44963</v>
      </c>
      <c r="AB589" s="123">
        <v>0.39677083333333335</v>
      </c>
      <c r="AC589" s="120" t="s">
        <v>202</v>
      </c>
      <c r="AD589" s="120" t="s">
        <v>202</v>
      </c>
      <c r="AE589" s="120" t="s">
        <v>202</v>
      </c>
      <c r="AF589" s="120" t="s">
        <v>203</v>
      </c>
      <c r="AG589" s="120" t="s">
        <v>202</v>
      </c>
      <c r="AH589" s="120" t="s">
        <v>204</v>
      </c>
      <c r="AI589" t="str">
        <f t="shared" si="9"/>
        <v>3000</v>
      </c>
      <c r="AJ589" t="str">
        <f>VLOOKUP(U589,'BU041 3rd Qtr'!$M$8:$N$994,2,FALSE)</f>
        <v>WEST ATHENS EL</v>
      </c>
      <c r="AK589" t="str">
        <f>VLOOKUP(R589,'chart of accounts'!A:B,2,FALSE)</f>
        <v>Unemploy Insur - Classified</v>
      </c>
    </row>
    <row r="590" spans="1:37" x14ac:dyDescent="0.25">
      <c r="A590" s="122">
        <v>2985942</v>
      </c>
      <c r="B590" s="122">
        <v>5077</v>
      </c>
      <c r="C590" s="122">
        <v>2023</v>
      </c>
      <c r="D590" s="120" t="s">
        <v>195</v>
      </c>
      <c r="E590" s="122">
        <v>2023</v>
      </c>
      <c r="F590" s="120" t="s">
        <v>94</v>
      </c>
      <c r="G590" s="122">
        <v>122</v>
      </c>
      <c r="H590" s="122">
        <v>122</v>
      </c>
      <c r="I590" s="122">
        <v>9600327251</v>
      </c>
      <c r="J590" s="122">
        <v>7</v>
      </c>
      <c r="K590" s="121">
        <v>44957</v>
      </c>
      <c r="L590" s="120" t="s">
        <v>196</v>
      </c>
      <c r="M590" s="122">
        <v>0.38</v>
      </c>
      <c r="N590" s="97">
        <v>201988</v>
      </c>
      <c r="O590" s="120" t="s">
        <v>197</v>
      </c>
      <c r="P590" s="120" t="s">
        <v>97</v>
      </c>
      <c r="Q590" s="122">
        <v>350000</v>
      </c>
      <c r="R590" s="122">
        <v>350101</v>
      </c>
      <c r="S590" s="120" t="s">
        <v>96</v>
      </c>
      <c r="T590" s="122">
        <v>1465801</v>
      </c>
      <c r="U590" s="122">
        <v>1465801</v>
      </c>
      <c r="V590" s="120" t="s">
        <v>199</v>
      </c>
      <c r="W590" s="120" t="s">
        <v>200</v>
      </c>
      <c r="X590" s="122">
        <v>350101</v>
      </c>
      <c r="Y590" s="120" t="s">
        <v>201</v>
      </c>
      <c r="Z590" s="120" t="s">
        <v>202</v>
      </c>
      <c r="AA590" s="121">
        <v>44957</v>
      </c>
      <c r="AB590" s="123">
        <v>0.38687500000000002</v>
      </c>
      <c r="AC590" s="120" t="s">
        <v>202</v>
      </c>
      <c r="AD590" s="120" t="s">
        <v>202</v>
      </c>
      <c r="AE590" s="120" t="s">
        <v>202</v>
      </c>
      <c r="AF590" s="120" t="s">
        <v>203</v>
      </c>
      <c r="AG590" s="120" t="s">
        <v>202</v>
      </c>
      <c r="AH590" s="120" t="s">
        <v>204</v>
      </c>
      <c r="AI590" t="str">
        <f t="shared" si="9"/>
        <v>3000</v>
      </c>
      <c r="AJ590" t="str">
        <f>VLOOKUP(U590,'BU041 3rd Qtr'!$M$8:$N$994,2,FALSE)</f>
        <v>YES ACADEMY</v>
      </c>
      <c r="AK590" t="str">
        <f>VLOOKUP(R590,'chart of accounts'!A:B,2,FALSE)</f>
        <v>Unemploy Insur - Certificated</v>
      </c>
    </row>
    <row r="591" spans="1:37" x14ac:dyDescent="0.25">
      <c r="A591" s="122">
        <v>2985949</v>
      </c>
      <c r="B591" s="122">
        <v>5154</v>
      </c>
      <c r="C591" s="122">
        <v>2023</v>
      </c>
      <c r="D591" s="120" t="s">
        <v>195</v>
      </c>
      <c r="E591" s="122">
        <v>2023</v>
      </c>
      <c r="F591" s="120" t="s">
        <v>94</v>
      </c>
      <c r="G591" s="122">
        <v>199</v>
      </c>
      <c r="H591" s="122">
        <v>199</v>
      </c>
      <c r="I591" s="122">
        <v>9600328009</v>
      </c>
      <c r="J591" s="122">
        <v>7</v>
      </c>
      <c r="K591" s="121">
        <v>44957</v>
      </c>
      <c r="L591" s="120" t="s">
        <v>196</v>
      </c>
      <c r="M591" s="122">
        <v>10.79</v>
      </c>
      <c r="N591" s="97">
        <v>201988</v>
      </c>
      <c r="O591" s="120" t="s">
        <v>197</v>
      </c>
      <c r="P591" s="120" t="s">
        <v>97</v>
      </c>
      <c r="Q591" s="122">
        <v>350000</v>
      </c>
      <c r="R591" s="122">
        <v>350101</v>
      </c>
      <c r="S591" s="120" t="s">
        <v>96</v>
      </c>
      <c r="T591" s="122">
        <v>1401401</v>
      </c>
      <c r="U591" s="122">
        <v>1401401</v>
      </c>
      <c r="V591" s="120" t="s">
        <v>199</v>
      </c>
      <c r="W591" s="120" t="s">
        <v>200</v>
      </c>
      <c r="X591" s="122">
        <v>350101</v>
      </c>
      <c r="Y591" s="120" t="s">
        <v>201</v>
      </c>
      <c r="Z591" s="120" t="s">
        <v>202</v>
      </c>
      <c r="AA591" s="121">
        <v>44963</v>
      </c>
      <c r="AB591" s="123">
        <v>0.417025462962963</v>
      </c>
      <c r="AC591" s="120" t="s">
        <v>202</v>
      </c>
      <c r="AD591" s="120" t="s">
        <v>202</v>
      </c>
      <c r="AE591" s="120" t="s">
        <v>202</v>
      </c>
      <c r="AF591" s="120" t="s">
        <v>203</v>
      </c>
      <c r="AG591" s="120" t="s">
        <v>202</v>
      </c>
      <c r="AH591" s="120" t="s">
        <v>204</v>
      </c>
      <c r="AI591" t="str">
        <f t="shared" si="9"/>
        <v>3000</v>
      </c>
      <c r="AJ591" t="str">
        <f>VLOOKUP(U591,'BU041 3rd Qtr'!$M$8:$N$994,2,FALSE)</f>
        <v>FRIES EL</v>
      </c>
      <c r="AK591" t="str">
        <f>VLOOKUP(R591,'chart of accounts'!A:B,2,FALSE)</f>
        <v>Unemploy Insur - Certificated</v>
      </c>
    </row>
    <row r="592" spans="1:37" x14ac:dyDescent="0.25">
      <c r="A592" s="122">
        <v>2985949</v>
      </c>
      <c r="B592" s="122">
        <v>6709</v>
      </c>
      <c r="C592" s="122">
        <v>2023</v>
      </c>
      <c r="D592" s="120" t="s">
        <v>195</v>
      </c>
      <c r="E592" s="122">
        <v>2023</v>
      </c>
      <c r="F592" s="120" t="s">
        <v>94</v>
      </c>
      <c r="G592" s="122">
        <v>763</v>
      </c>
      <c r="H592" s="122">
        <v>763</v>
      </c>
      <c r="I592" s="122">
        <v>9600328010</v>
      </c>
      <c r="J592" s="122">
        <v>7</v>
      </c>
      <c r="K592" s="121">
        <v>44957</v>
      </c>
      <c r="L592" s="120" t="s">
        <v>196</v>
      </c>
      <c r="M592" s="122">
        <v>5.63</v>
      </c>
      <c r="N592" s="97">
        <v>201988</v>
      </c>
      <c r="O592" s="120" t="s">
        <v>197</v>
      </c>
      <c r="P592" s="120" t="s">
        <v>97</v>
      </c>
      <c r="Q592" s="122">
        <v>350000</v>
      </c>
      <c r="R592" s="122">
        <v>350201</v>
      </c>
      <c r="S592" s="120" t="s">
        <v>96</v>
      </c>
      <c r="T592" s="122">
        <v>1764401</v>
      </c>
      <c r="U592" s="122">
        <v>1764401</v>
      </c>
      <c r="V592" s="120" t="s">
        <v>199</v>
      </c>
      <c r="W592" s="120" t="s">
        <v>200</v>
      </c>
      <c r="X592" s="122">
        <v>350201</v>
      </c>
      <c r="Y592" s="120" t="s">
        <v>201</v>
      </c>
      <c r="Z592" s="120" t="s">
        <v>202</v>
      </c>
      <c r="AA592" s="121">
        <v>44963</v>
      </c>
      <c r="AB592" s="123">
        <v>0.417025462962963</v>
      </c>
      <c r="AC592" s="120" t="s">
        <v>202</v>
      </c>
      <c r="AD592" s="120" t="s">
        <v>202</v>
      </c>
      <c r="AE592" s="120" t="s">
        <v>202</v>
      </c>
      <c r="AF592" s="120" t="s">
        <v>203</v>
      </c>
      <c r="AG592" s="120" t="s">
        <v>202</v>
      </c>
      <c r="AH592" s="120" t="s">
        <v>204</v>
      </c>
      <c r="AI592" t="str">
        <f t="shared" si="9"/>
        <v>3000</v>
      </c>
      <c r="AJ592" t="str">
        <f>VLOOKUP(U592,'BU041 3rd Qtr'!$M$8:$N$994,2,FALSE)</f>
        <v>WEST ATHENS EL</v>
      </c>
      <c r="AK592" t="str">
        <f>VLOOKUP(R592,'chart of accounts'!A:B,2,FALSE)</f>
        <v>Unemploy Insur - Classified</v>
      </c>
    </row>
    <row r="593" spans="1:37" x14ac:dyDescent="0.25">
      <c r="A593" s="122">
        <v>2986747</v>
      </c>
      <c r="B593" s="122">
        <v>2816</v>
      </c>
      <c r="C593" s="122">
        <v>2023</v>
      </c>
      <c r="D593" s="120" t="s">
        <v>195</v>
      </c>
      <c r="E593" s="122">
        <v>2023</v>
      </c>
      <c r="F593" s="120" t="s">
        <v>94</v>
      </c>
      <c r="G593" s="122">
        <v>834</v>
      </c>
      <c r="H593" s="122">
        <v>834</v>
      </c>
      <c r="I593" s="122">
        <v>9600328028</v>
      </c>
      <c r="J593" s="122">
        <v>7</v>
      </c>
      <c r="K593" s="121">
        <v>44957</v>
      </c>
      <c r="L593" s="120" t="s">
        <v>196</v>
      </c>
      <c r="M593" s="122">
        <v>6.2</v>
      </c>
      <c r="N593" s="97">
        <v>201988</v>
      </c>
      <c r="O593" s="120" t="s">
        <v>197</v>
      </c>
      <c r="P593" s="120" t="s">
        <v>97</v>
      </c>
      <c r="Q593" s="122">
        <v>350000</v>
      </c>
      <c r="R593" s="122">
        <v>350201</v>
      </c>
      <c r="S593" s="120" t="s">
        <v>96</v>
      </c>
      <c r="T593" s="122">
        <v>1764401</v>
      </c>
      <c r="U593" s="122">
        <v>1764401</v>
      </c>
      <c r="V593" s="120" t="s">
        <v>199</v>
      </c>
      <c r="W593" s="120" t="s">
        <v>200</v>
      </c>
      <c r="X593" s="122">
        <v>350201</v>
      </c>
      <c r="Y593" s="120" t="s">
        <v>201</v>
      </c>
      <c r="Z593" s="120" t="s">
        <v>202</v>
      </c>
      <c r="AA593" s="121">
        <v>44963</v>
      </c>
      <c r="AB593" s="123">
        <v>0.42008101851851848</v>
      </c>
      <c r="AC593" s="120" t="s">
        <v>202</v>
      </c>
      <c r="AD593" s="120" t="s">
        <v>202</v>
      </c>
      <c r="AE593" s="120" t="s">
        <v>202</v>
      </c>
      <c r="AF593" s="120" t="s">
        <v>203</v>
      </c>
      <c r="AG593" s="120" t="s">
        <v>202</v>
      </c>
      <c r="AH593" s="120" t="s">
        <v>204</v>
      </c>
      <c r="AI593" t="str">
        <f t="shared" si="9"/>
        <v>3000</v>
      </c>
      <c r="AJ593" t="str">
        <f>VLOOKUP(U593,'BU041 3rd Qtr'!$M$8:$N$994,2,FALSE)</f>
        <v>WEST ATHENS EL</v>
      </c>
      <c r="AK593" t="str">
        <f>VLOOKUP(R593,'chart of accounts'!A:B,2,FALSE)</f>
        <v>Unemploy Insur - Classified</v>
      </c>
    </row>
    <row r="594" spans="1:37" x14ac:dyDescent="0.25">
      <c r="A594" s="122">
        <v>2992560</v>
      </c>
      <c r="B594" s="122">
        <v>3535</v>
      </c>
      <c r="C594" s="122">
        <v>2023</v>
      </c>
      <c r="D594" s="120" t="s">
        <v>195</v>
      </c>
      <c r="E594" s="122">
        <v>2023</v>
      </c>
      <c r="F594" s="120" t="s">
        <v>94</v>
      </c>
      <c r="G594" s="122">
        <v>562</v>
      </c>
      <c r="H594" s="122">
        <v>562</v>
      </c>
      <c r="I594" s="122">
        <v>9600328148</v>
      </c>
      <c r="J594" s="122">
        <v>8</v>
      </c>
      <c r="K594" s="121">
        <v>44967</v>
      </c>
      <c r="L594" s="120" t="s">
        <v>196</v>
      </c>
      <c r="M594" s="122">
        <v>-0.04</v>
      </c>
      <c r="N594" s="97">
        <v>201988</v>
      </c>
      <c r="O594" s="120" t="s">
        <v>197</v>
      </c>
      <c r="P594" s="120" t="s">
        <v>97</v>
      </c>
      <c r="Q594" s="122">
        <v>350000</v>
      </c>
      <c r="R594" s="122">
        <v>350101</v>
      </c>
      <c r="S594" s="120" t="s">
        <v>146</v>
      </c>
      <c r="T594" s="122">
        <v>1465801</v>
      </c>
      <c r="U594" s="122">
        <v>1465801</v>
      </c>
      <c r="V594" s="120" t="s">
        <v>199</v>
      </c>
      <c r="W594" s="120" t="s">
        <v>200</v>
      </c>
      <c r="X594" s="122">
        <v>350101</v>
      </c>
      <c r="Y594" s="120" t="s">
        <v>201</v>
      </c>
      <c r="Z594" s="120" t="s">
        <v>202</v>
      </c>
      <c r="AA594" s="121">
        <v>44964</v>
      </c>
      <c r="AB594" s="123">
        <v>0.37883101851851847</v>
      </c>
      <c r="AC594" s="120" t="s">
        <v>202</v>
      </c>
      <c r="AD594" s="120" t="s">
        <v>202</v>
      </c>
      <c r="AE594" s="120" t="s">
        <v>202</v>
      </c>
      <c r="AF594" s="120" t="s">
        <v>203</v>
      </c>
      <c r="AG594" s="120" t="s">
        <v>202</v>
      </c>
      <c r="AH594" s="120" t="s">
        <v>204</v>
      </c>
      <c r="AI594" t="str">
        <f t="shared" si="9"/>
        <v>3000</v>
      </c>
      <c r="AJ594" t="str">
        <f>VLOOKUP(U594,'BU041 3rd Qtr'!$M$8:$N$994,2,FALSE)</f>
        <v>YES ACADEMY</v>
      </c>
      <c r="AK594" t="str">
        <f>VLOOKUP(R594,'chart of accounts'!A:B,2,FALSE)</f>
        <v>Unemploy Insur - Certificated</v>
      </c>
    </row>
    <row r="595" spans="1:37" x14ac:dyDescent="0.25">
      <c r="A595" s="122">
        <v>2992560</v>
      </c>
      <c r="B595" s="122">
        <v>1716</v>
      </c>
      <c r="C595" s="122">
        <v>2023</v>
      </c>
      <c r="D595" s="120" t="s">
        <v>195</v>
      </c>
      <c r="E595" s="122">
        <v>2023</v>
      </c>
      <c r="F595" s="120" t="s">
        <v>94</v>
      </c>
      <c r="G595" s="122">
        <v>725</v>
      </c>
      <c r="H595" s="122">
        <v>725</v>
      </c>
      <c r="I595" s="122">
        <v>9600328146</v>
      </c>
      <c r="J595" s="122">
        <v>8</v>
      </c>
      <c r="K595" s="121">
        <v>44967</v>
      </c>
      <c r="L595" s="120" t="s">
        <v>196</v>
      </c>
      <c r="M595" s="122">
        <v>0.96</v>
      </c>
      <c r="N595" s="97">
        <v>201988</v>
      </c>
      <c r="O595" s="120" t="s">
        <v>197</v>
      </c>
      <c r="P595" s="120" t="s">
        <v>97</v>
      </c>
      <c r="Q595" s="122">
        <v>350000</v>
      </c>
      <c r="R595" s="122">
        <v>350101</v>
      </c>
      <c r="S595" s="120" t="s">
        <v>96</v>
      </c>
      <c r="T595" s="122">
        <v>1465801</v>
      </c>
      <c r="U595" s="122">
        <v>1465801</v>
      </c>
      <c r="V595" s="120" t="s">
        <v>199</v>
      </c>
      <c r="W595" s="120" t="s">
        <v>200</v>
      </c>
      <c r="X595" s="122">
        <v>350101</v>
      </c>
      <c r="Y595" s="120" t="s">
        <v>201</v>
      </c>
      <c r="Z595" s="120" t="s">
        <v>202</v>
      </c>
      <c r="AA595" s="121">
        <v>44964</v>
      </c>
      <c r="AB595" s="123">
        <v>0.37883101851851847</v>
      </c>
      <c r="AC595" s="120" t="s">
        <v>202</v>
      </c>
      <c r="AD595" s="120" t="s">
        <v>202</v>
      </c>
      <c r="AE595" s="120" t="s">
        <v>202</v>
      </c>
      <c r="AF595" s="120" t="s">
        <v>203</v>
      </c>
      <c r="AG595" s="120" t="s">
        <v>202</v>
      </c>
      <c r="AH595" s="120" t="s">
        <v>204</v>
      </c>
      <c r="AI595" t="str">
        <f t="shared" si="9"/>
        <v>3000</v>
      </c>
      <c r="AJ595" t="str">
        <f>VLOOKUP(U595,'BU041 3rd Qtr'!$M$8:$N$994,2,FALSE)</f>
        <v>YES ACADEMY</v>
      </c>
      <c r="AK595" t="str">
        <f>VLOOKUP(R595,'chart of accounts'!A:B,2,FALSE)</f>
        <v>Unemploy Insur - Certificated</v>
      </c>
    </row>
    <row r="596" spans="1:37" x14ac:dyDescent="0.25">
      <c r="A596" s="122">
        <v>2992560</v>
      </c>
      <c r="B596" s="122">
        <v>3530</v>
      </c>
      <c r="C596" s="122">
        <v>2023</v>
      </c>
      <c r="D596" s="120" t="s">
        <v>195</v>
      </c>
      <c r="E596" s="122">
        <v>2023</v>
      </c>
      <c r="F596" s="120" t="s">
        <v>94</v>
      </c>
      <c r="G596" s="122">
        <v>557</v>
      </c>
      <c r="H596" s="122">
        <v>557</v>
      </c>
      <c r="I596" s="122">
        <v>9600328148</v>
      </c>
      <c r="J596" s="122">
        <v>8</v>
      </c>
      <c r="K596" s="121">
        <v>44967</v>
      </c>
      <c r="L596" s="120" t="s">
        <v>196</v>
      </c>
      <c r="M596" s="122">
        <v>-0.01</v>
      </c>
      <c r="N596" s="97">
        <v>201988</v>
      </c>
      <c r="O596" s="120" t="s">
        <v>197</v>
      </c>
      <c r="P596" s="120" t="s">
        <v>97</v>
      </c>
      <c r="Q596" s="122">
        <v>350000</v>
      </c>
      <c r="R596" s="122">
        <v>350101</v>
      </c>
      <c r="S596" s="120" t="s">
        <v>175</v>
      </c>
      <c r="T596" s="122">
        <v>1465801</v>
      </c>
      <c r="U596" s="122">
        <v>1465801</v>
      </c>
      <c r="V596" s="120" t="s">
        <v>199</v>
      </c>
      <c r="W596" s="120" t="s">
        <v>200</v>
      </c>
      <c r="X596" s="122">
        <v>350101</v>
      </c>
      <c r="Y596" s="120" t="s">
        <v>201</v>
      </c>
      <c r="Z596" s="120" t="s">
        <v>202</v>
      </c>
      <c r="AA596" s="121">
        <v>44964</v>
      </c>
      <c r="AB596" s="123">
        <v>0.37883101851851847</v>
      </c>
      <c r="AC596" s="120" t="s">
        <v>202</v>
      </c>
      <c r="AD596" s="120" t="s">
        <v>202</v>
      </c>
      <c r="AE596" s="120" t="s">
        <v>202</v>
      </c>
      <c r="AF596" s="120" t="s">
        <v>203</v>
      </c>
      <c r="AG596" s="120" t="s">
        <v>202</v>
      </c>
      <c r="AH596" s="120" t="s">
        <v>204</v>
      </c>
      <c r="AI596" t="str">
        <f t="shared" si="9"/>
        <v>3000</v>
      </c>
      <c r="AJ596" t="str">
        <f>VLOOKUP(U596,'BU041 3rd Qtr'!$M$8:$N$994,2,FALSE)</f>
        <v>YES ACADEMY</v>
      </c>
      <c r="AK596" t="str">
        <f>VLOOKUP(R596,'chart of accounts'!A:B,2,FALSE)</f>
        <v>Unemploy Insur - Certificated</v>
      </c>
    </row>
    <row r="597" spans="1:37" x14ac:dyDescent="0.25">
      <c r="A597" s="122">
        <v>2992614</v>
      </c>
      <c r="B597" s="122">
        <v>3286</v>
      </c>
      <c r="C597" s="122">
        <v>2023</v>
      </c>
      <c r="D597" s="120" t="s">
        <v>195</v>
      </c>
      <c r="E597" s="122">
        <v>2023</v>
      </c>
      <c r="F597" s="120" t="s">
        <v>94</v>
      </c>
      <c r="G597" s="122">
        <v>313</v>
      </c>
      <c r="H597" s="122">
        <v>313</v>
      </c>
      <c r="I597" s="122">
        <v>9600328162</v>
      </c>
      <c r="J597" s="122">
        <v>8</v>
      </c>
      <c r="K597" s="121">
        <v>44967</v>
      </c>
      <c r="L597" s="120" t="s">
        <v>196</v>
      </c>
      <c r="M597" s="122">
        <v>0.46</v>
      </c>
      <c r="N597" s="97">
        <v>201988</v>
      </c>
      <c r="O597" s="120" t="s">
        <v>197</v>
      </c>
      <c r="P597" s="120" t="s">
        <v>97</v>
      </c>
      <c r="Q597" s="122">
        <v>350000</v>
      </c>
      <c r="R597" s="122">
        <v>350101</v>
      </c>
      <c r="S597" s="120" t="s">
        <v>96</v>
      </c>
      <c r="T597" s="122">
        <v>1465801</v>
      </c>
      <c r="U597" s="122">
        <v>1465801</v>
      </c>
      <c r="V597" s="120" t="s">
        <v>199</v>
      </c>
      <c r="W597" s="120" t="s">
        <v>200</v>
      </c>
      <c r="X597" s="122">
        <v>350101</v>
      </c>
      <c r="Y597" s="120" t="s">
        <v>201</v>
      </c>
      <c r="Z597" s="120" t="s">
        <v>202</v>
      </c>
      <c r="AA597" s="121">
        <v>44964</v>
      </c>
      <c r="AB597" s="123">
        <v>0.37771990740740741</v>
      </c>
      <c r="AC597" s="120" t="s">
        <v>202</v>
      </c>
      <c r="AD597" s="120" t="s">
        <v>202</v>
      </c>
      <c r="AE597" s="120" t="s">
        <v>202</v>
      </c>
      <c r="AF597" s="120" t="s">
        <v>203</v>
      </c>
      <c r="AG597" s="120" t="s">
        <v>202</v>
      </c>
      <c r="AH597" s="120" t="s">
        <v>204</v>
      </c>
      <c r="AI597" t="str">
        <f t="shared" si="9"/>
        <v>3000</v>
      </c>
      <c r="AJ597" t="str">
        <f>VLOOKUP(U597,'BU041 3rd Qtr'!$M$8:$N$994,2,FALSE)</f>
        <v>YES ACADEMY</v>
      </c>
      <c r="AK597" t="str">
        <f>VLOOKUP(R597,'chart of accounts'!A:B,2,FALSE)</f>
        <v>Unemploy Insur - Certificated</v>
      </c>
    </row>
    <row r="598" spans="1:37" x14ac:dyDescent="0.25">
      <c r="A598" s="122">
        <v>2992725</v>
      </c>
      <c r="B598" s="122">
        <v>2446</v>
      </c>
      <c r="C598" s="122">
        <v>2023</v>
      </c>
      <c r="D598" s="120" t="s">
        <v>195</v>
      </c>
      <c r="E598" s="122">
        <v>2023</v>
      </c>
      <c r="F598" s="120" t="s">
        <v>94</v>
      </c>
      <c r="G598" s="122">
        <v>464</v>
      </c>
      <c r="H598" s="122">
        <v>464</v>
      </c>
      <c r="I598" s="122">
        <v>9600328336</v>
      </c>
      <c r="J598" s="122">
        <v>8</v>
      </c>
      <c r="K598" s="121">
        <v>44985</v>
      </c>
      <c r="L598" s="120" t="s">
        <v>196</v>
      </c>
      <c r="M598" s="122">
        <v>6.12</v>
      </c>
      <c r="N598" s="97">
        <v>201988</v>
      </c>
      <c r="O598" s="120" t="s">
        <v>197</v>
      </c>
      <c r="P598" s="120" t="s">
        <v>97</v>
      </c>
      <c r="Q598" s="122">
        <v>350000</v>
      </c>
      <c r="R598" s="122">
        <v>350201</v>
      </c>
      <c r="S598" s="120" t="s">
        <v>96</v>
      </c>
      <c r="T598" s="122">
        <v>1764401</v>
      </c>
      <c r="U598" s="122">
        <v>1764401</v>
      </c>
      <c r="V598" s="120" t="s">
        <v>199</v>
      </c>
      <c r="W598" s="120" t="s">
        <v>200</v>
      </c>
      <c r="X598" s="122">
        <v>350201</v>
      </c>
      <c r="Y598" s="120" t="s">
        <v>201</v>
      </c>
      <c r="Z598" s="120" t="s">
        <v>202</v>
      </c>
      <c r="AA598" s="121">
        <v>44978</v>
      </c>
      <c r="AB598" s="123">
        <v>0.37060185185185185</v>
      </c>
      <c r="AC598" s="120" t="s">
        <v>202</v>
      </c>
      <c r="AD598" s="120" t="s">
        <v>202</v>
      </c>
      <c r="AE598" s="120" t="s">
        <v>202</v>
      </c>
      <c r="AF598" s="120" t="s">
        <v>203</v>
      </c>
      <c r="AG598" s="120" t="s">
        <v>202</v>
      </c>
      <c r="AH598" s="120" t="s">
        <v>204</v>
      </c>
      <c r="AI598" t="str">
        <f t="shared" si="9"/>
        <v>3000</v>
      </c>
      <c r="AJ598" t="str">
        <f>VLOOKUP(U598,'BU041 3rd Qtr'!$M$8:$N$994,2,FALSE)</f>
        <v>WEST ATHENS EL</v>
      </c>
      <c r="AK598" t="str">
        <f>VLOOKUP(R598,'chart of accounts'!A:B,2,FALSE)</f>
        <v>Unemploy Insur - Classified</v>
      </c>
    </row>
    <row r="599" spans="1:37" x14ac:dyDescent="0.25">
      <c r="A599" s="122">
        <v>2992766</v>
      </c>
      <c r="B599" s="122">
        <v>11147</v>
      </c>
      <c r="C599" s="122">
        <v>2023</v>
      </c>
      <c r="D599" s="120" t="s">
        <v>195</v>
      </c>
      <c r="E599" s="122">
        <v>2023</v>
      </c>
      <c r="F599" s="120" t="s">
        <v>94</v>
      </c>
      <c r="G599" s="122">
        <v>246</v>
      </c>
      <c r="H599" s="122">
        <v>246</v>
      </c>
      <c r="I599" s="122">
        <v>9600328754</v>
      </c>
      <c r="J599" s="122">
        <v>8</v>
      </c>
      <c r="K599" s="121">
        <v>44985</v>
      </c>
      <c r="L599" s="120" t="s">
        <v>196</v>
      </c>
      <c r="M599" s="122">
        <v>5.13</v>
      </c>
      <c r="N599" s="97">
        <v>201988</v>
      </c>
      <c r="O599" s="120" t="s">
        <v>197</v>
      </c>
      <c r="P599" s="120" t="s">
        <v>97</v>
      </c>
      <c r="Q599" s="122">
        <v>350000</v>
      </c>
      <c r="R599" s="122">
        <v>350201</v>
      </c>
      <c r="S599" s="120" t="s">
        <v>96</v>
      </c>
      <c r="T599" s="122">
        <v>1764401</v>
      </c>
      <c r="U599" s="122">
        <v>1764401</v>
      </c>
      <c r="V599" s="120" t="s">
        <v>199</v>
      </c>
      <c r="W599" s="120" t="s">
        <v>200</v>
      </c>
      <c r="X599" s="122">
        <v>350201</v>
      </c>
      <c r="Y599" s="120" t="s">
        <v>201</v>
      </c>
      <c r="Z599" s="120" t="s">
        <v>202</v>
      </c>
      <c r="AA599" s="121">
        <v>44978</v>
      </c>
      <c r="AB599" s="123">
        <v>0.40326388888888887</v>
      </c>
      <c r="AC599" s="120" t="s">
        <v>202</v>
      </c>
      <c r="AD599" s="120" t="s">
        <v>202</v>
      </c>
      <c r="AE599" s="120" t="s">
        <v>202</v>
      </c>
      <c r="AF599" s="120" t="s">
        <v>203</v>
      </c>
      <c r="AG599" s="120" t="s">
        <v>202</v>
      </c>
      <c r="AH599" s="120" t="s">
        <v>204</v>
      </c>
      <c r="AI599" t="str">
        <f t="shared" si="9"/>
        <v>3000</v>
      </c>
      <c r="AJ599" t="str">
        <f>VLOOKUP(U599,'BU041 3rd Qtr'!$M$8:$N$994,2,FALSE)</f>
        <v>WEST ATHENS EL</v>
      </c>
      <c r="AK599" t="str">
        <f>VLOOKUP(R599,'chart of accounts'!A:B,2,FALSE)</f>
        <v>Unemploy Insur - Classified</v>
      </c>
    </row>
    <row r="600" spans="1:37" x14ac:dyDescent="0.25">
      <c r="A600" s="122">
        <v>2992766</v>
      </c>
      <c r="B600" s="122">
        <v>20939</v>
      </c>
      <c r="C600" s="122">
        <v>2023</v>
      </c>
      <c r="D600" s="120" t="s">
        <v>195</v>
      </c>
      <c r="E600" s="122">
        <v>2023</v>
      </c>
      <c r="F600" s="120" t="s">
        <v>94</v>
      </c>
      <c r="G600" s="122">
        <v>128</v>
      </c>
      <c r="H600" s="122">
        <v>128</v>
      </c>
      <c r="I600" s="122">
        <v>9600328764</v>
      </c>
      <c r="J600" s="122">
        <v>8</v>
      </c>
      <c r="K600" s="121">
        <v>44985</v>
      </c>
      <c r="L600" s="120" t="s">
        <v>196</v>
      </c>
      <c r="M600" s="122">
        <v>10.81</v>
      </c>
      <c r="N600" s="97">
        <v>201988</v>
      </c>
      <c r="O600" s="120" t="s">
        <v>197</v>
      </c>
      <c r="P600" s="120" t="s">
        <v>97</v>
      </c>
      <c r="Q600" s="122">
        <v>350000</v>
      </c>
      <c r="R600" s="122">
        <v>350101</v>
      </c>
      <c r="S600" s="120" t="s">
        <v>96</v>
      </c>
      <c r="T600" s="122">
        <v>1401401</v>
      </c>
      <c r="U600" s="122">
        <v>1401401</v>
      </c>
      <c r="V600" s="120" t="s">
        <v>199</v>
      </c>
      <c r="W600" s="120" t="s">
        <v>200</v>
      </c>
      <c r="X600" s="122">
        <v>350101</v>
      </c>
      <c r="Y600" s="120" t="s">
        <v>201</v>
      </c>
      <c r="Z600" s="120" t="s">
        <v>202</v>
      </c>
      <c r="AA600" s="121">
        <v>44978</v>
      </c>
      <c r="AB600" s="123">
        <v>0.40326388888888887</v>
      </c>
      <c r="AC600" s="120" t="s">
        <v>202</v>
      </c>
      <c r="AD600" s="120" t="s">
        <v>202</v>
      </c>
      <c r="AE600" s="120" t="s">
        <v>202</v>
      </c>
      <c r="AF600" s="120" t="s">
        <v>203</v>
      </c>
      <c r="AG600" s="120" t="s">
        <v>202</v>
      </c>
      <c r="AH600" s="120" t="s">
        <v>204</v>
      </c>
      <c r="AI600" t="str">
        <f t="shared" si="9"/>
        <v>3000</v>
      </c>
      <c r="AJ600" t="str">
        <f>VLOOKUP(U600,'BU041 3rd Qtr'!$M$8:$N$994,2,FALSE)</f>
        <v>FRIES EL</v>
      </c>
      <c r="AK600" t="str">
        <f>VLOOKUP(R600,'chart of accounts'!A:B,2,FALSE)</f>
        <v>Unemploy Insur - Certificated</v>
      </c>
    </row>
    <row r="601" spans="1:37" x14ac:dyDescent="0.25">
      <c r="A601" s="122">
        <v>2992796</v>
      </c>
      <c r="B601" s="122">
        <v>955</v>
      </c>
      <c r="C601" s="122">
        <v>2023</v>
      </c>
      <c r="D601" s="120" t="s">
        <v>195</v>
      </c>
      <c r="E601" s="122">
        <v>2023</v>
      </c>
      <c r="F601" s="120" t="s">
        <v>94</v>
      </c>
      <c r="G601" s="122">
        <v>955</v>
      </c>
      <c r="H601" s="122">
        <v>955</v>
      </c>
      <c r="I601" s="122">
        <v>9600328769</v>
      </c>
      <c r="J601" s="122">
        <v>8</v>
      </c>
      <c r="K601" s="121">
        <v>44985</v>
      </c>
      <c r="L601" s="120" t="s">
        <v>196</v>
      </c>
      <c r="M601" s="122">
        <v>5.68</v>
      </c>
      <c r="N601" s="97">
        <v>201988</v>
      </c>
      <c r="O601" s="120" t="s">
        <v>197</v>
      </c>
      <c r="P601" s="120" t="s">
        <v>97</v>
      </c>
      <c r="Q601" s="122">
        <v>350000</v>
      </c>
      <c r="R601" s="122">
        <v>350201</v>
      </c>
      <c r="S601" s="120" t="s">
        <v>96</v>
      </c>
      <c r="T601" s="122">
        <v>1764401</v>
      </c>
      <c r="U601" s="122">
        <v>1764401</v>
      </c>
      <c r="V601" s="120" t="s">
        <v>199</v>
      </c>
      <c r="W601" s="120" t="s">
        <v>200</v>
      </c>
      <c r="X601" s="122">
        <v>350201</v>
      </c>
      <c r="Y601" s="120" t="s">
        <v>201</v>
      </c>
      <c r="Z601" s="120" t="s">
        <v>202</v>
      </c>
      <c r="AA601" s="121">
        <v>44978</v>
      </c>
      <c r="AB601" s="123">
        <v>0.40478009259259262</v>
      </c>
      <c r="AC601" s="120" t="s">
        <v>202</v>
      </c>
      <c r="AD601" s="120" t="s">
        <v>202</v>
      </c>
      <c r="AE601" s="120" t="s">
        <v>202</v>
      </c>
      <c r="AF601" s="120" t="s">
        <v>203</v>
      </c>
      <c r="AG601" s="120" t="s">
        <v>202</v>
      </c>
      <c r="AH601" s="120" t="s">
        <v>204</v>
      </c>
      <c r="AI601" t="str">
        <f t="shared" si="9"/>
        <v>3000</v>
      </c>
      <c r="AJ601" t="str">
        <f>VLOOKUP(U601,'BU041 3rd Qtr'!$M$8:$N$994,2,FALSE)</f>
        <v>WEST ATHENS EL</v>
      </c>
      <c r="AK601" t="str">
        <f>VLOOKUP(R601,'chart of accounts'!A:B,2,FALSE)</f>
        <v>Unemploy Insur - Classified</v>
      </c>
    </row>
    <row r="602" spans="1:37" x14ac:dyDescent="0.25">
      <c r="A602" s="122">
        <v>2996375</v>
      </c>
      <c r="B602" s="122">
        <v>1688</v>
      </c>
      <c r="C602" s="122">
        <v>2023</v>
      </c>
      <c r="D602" s="120" t="s">
        <v>195</v>
      </c>
      <c r="E602" s="122">
        <v>2023</v>
      </c>
      <c r="F602" s="120" t="s">
        <v>94</v>
      </c>
      <c r="G602" s="122">
        <v>697</v>
      </c>
      <c r="H602" s="122">
        <v>697</v>
      </c>
      <c r="I602" s="122">
        <v>9600329008</v>
      </c>
      <c r="J602" s="122">
        <v>8</v>
      </c>
      <c r="K602" s="121">
        <v>44985</v>
      </c>
      <c r="L602" s="120" t="s">
        <v>196</v>
      </c>
      <c r="M602" s="122">
        <v>40.159999999999997</v>
      </c>
      <c r="N602" s="97">
        <v>201988</v>
      </c>
      <c r="O602" s="120" t="s">
        <v>197</v>
      </c>
      <c r="P602" s="120" t="s">
        <v>97</v>
      </c>
      <c r="Q602" s="122">
        <v>350000</v>
      </c>
      <c r="R602" s="122">
        <v>350101</v>
      </c>
      <c r="S602" s="120" t="s">
        <v>96</v>
      </c>
      <c r="T602" s="122">
        <v>1401401</v>
      </c>
      <c r="U602" s="122">
        <v>1401401</v>
      </c>
      <c r="V602" s="120" t="s">
        <v>199</v>
      </c>
      <c r="W602" s="120" t="s">
        <v>200</v>
      </c>
      <c r="X602" s="122">
        <v>350101</v>
      </c>
      <c r="Y602" s="120" t="s">
        <v>201</v>
      </c>
      <c r="Z602" s="120" t="s">
        <v>202</v>
      </c>
      <c r="AA602" s="121">
        <v>44985</v>
      </c>
      <c r="AB602" s="123">
        <v>0.41539351851851852</v>
      </c>
      <c r="AC602" s="120" t="s">
        <v>202</v>
      </c>
      <c r="AD602" s="120" t="s">
        <v>202</v>
      </c>
      <c r="AE602" s="120" t="s">
        <v>202</v>
      </c>
      <c r="AF602" s="120" t="s">
        <v>203</v>
      </c>
      <c r="AG602" s="120" t="s">
        <v>202</v>
      </c>
      <c r="AH602" s="120" t="s">
        <v>204</v>
      </c>
      <c r="AI602" t="str">
        <f t="shared" si="9"/>
        <v>3000</v>
      </c>
      <c r="AJ602" t="str">
        <f>VLOOKUP(U602,'BU041 3rd Qtr'!$M$8:$N$994,2,FALSE)</f>
        <v>FRIES EL</v>
      </c>
      <c r="AK602" t="str">
        <f>VLOOKUP(R602,'chart of accounts'!A:B,2,FALSE)</f>
        <v>Unemploy Insur - Certificated</v>
      </c>
    </row>
    <row r="603" spans="1:37" x14ac:dyDescent="0.25">
      <c r="A603" s="122">
        <v>2996411</v>
      </c>
      <c r="B603" s="122">
        <v>1389</v>
      </c>
      <c r="C603" s="122">
        <v>2023</v>
      </c>
      <c r="D603" s="120" t="s">
        <v>195</v>
      </c>
      <c r="E603" s="122">
        <v>2023</v>
      </c>
      <c r="F603" s="120" t="s">
        <v>94</v>
      </c>
      <c r="G603" s="122">
        <v>398</v>
      </c>
      <c r="H603" s="122">
        <v>398</v>
      </c>
      <c r="I603" s="122">
        <v>9600329324</v>
      </c>
      <c r="J603" s="122">
        <v>8</v>
      </c>
      <c r="K603" s="121">
        <v>44985</v>
      </c>
      <c r="L603" s="120" t="s">
        <v>196</v>
      </c>
      <c r="M603" s="122">
        <v>5</v>
      </c>
      <c r="N603" s="97">
        <v>201988</v>
      </c>
      <c r="O603" s="120" t="s">
        <v>197</v>
      </c>
      <c r="P603" s="120" t="s">
        <v>97</v>
      </c>
      <c r="Q603" s="122">
        <v>350000</v>
      </c>
      <c r="R603" s="122">
        <v>350201</v>
      </c>
      <c r="S603" s="120" t="s">
        <v>96</v>
      </c>
      <c r="T603" s="122">
        <v>1764401</v>
      </c>
      <c r="U603" s="122">
        <v>1764401</v>
      </c>
      <c r="V603" s="120" t="s">
        <v>199</v>
      </c>
      <c r="W603" s="120" t="s">
        <v>200</v>
      </c>
      <c r="X603" s="122">
        <v>350201</v>
      </c>
      <c r="Y603" s="120" t="s">
        <v>201</v>
      </c>
      <c r="Z603" s="120" t="s">
        <v>202</v>
      </c>
      <c r="AA603" s="121">
        <v>44991</v>
      </c>
      <c r="AB603" s="123">
        <v>0.68694444444444447</v>
      </c>
      <c r="AC603" s="120" t="s">
        <v>202</v>
      </c>
      <c r="AD603" s="120" t="s">
        <v>202</v>
      </c>
      <c r="AE603" s="120" t="s">
        <v>202</v>
      </c>
      <c r="AF603" s="120" t="s">
        <v>203</v>
      </c>
      <c r="AG603" s="120" t="s">
        <v>202</v>
      </c>
      <c r="AH603" s="120" t="s">
        <v>204</v>
      </c>
      <c r="AI603" t="str">
        <f t="shared" si="9"/>
        <v>3000</v>
      </c>
      <c r="AJ603" t="str">
        <f>VLOOKUP(U603,'BU041 3rd Qtr'!$M$8:$N$994,2,FALSE)</f>
        <v>WEST ATHENS EL</v>
      </c>
      <c r="AK603" t="str">
        <f>VLOOKUP(R603,'chart of accounts'!A:B,2,FALSE)</f>
        <v>Unemploy Insur - Classified</v>
      </c>
    </row>
    <row r="604" spans="1:37" x14ac:dyDescent="0.25">
      <c r="A604" s="122">
        <v>2997979</v>
      </c>
      <c r="B604" s="122">
        <v>18714</v>
      </c>
      <c r="C604" s="122">
        <v>2023</v>
      </c>
      <c r="D604" s="120" t="s">
        <v>195</v>
      </c>
      <c r="E604" s="122">
        <v>2023</v>
      </c>
      <c r="F604" s="120" t="s">
        <v>94</v>
      </c>
      <c r="G604" s="122">
        <v>876</v>
      </c>
      <c r="H604" s="122">
        <v>876</v>
      </c>
      <c r="I604" s="122">
        <v>9600329662</v>
      </c>
      <c r="J604" s="122">
        <v>8</v>
      </c>
      <c r="K604" s="121">
        <v>44985</v>
      </c>
      <c r="L604" s="120" t="s">
        <v>196</v>
      </c>
      <c r="M604" s="122">
        <v>8.25</v>
      </c>
      <c r="N604" s="97">
        <v>201988</v>
      </c>
      <c r="O604" s="120" t="s">
        <v>197</v>
      </c>
      <c r="P604" s="120" t="s">
        <v>97</v>
      </c>
      <c r="Q604" s="122">
        <v>350000</v>
      </c>
      <c r="R604" s="122">
        <v>350101</v>
      </c>
      <c r="S604" s="120" t="s">
        <v>96</v>
      </c>
      <c r="T604" s="122">
        <v>1401401</v>
      </c>
      <c r="U604" s="122">
        <v>1401401</v>
      </c>
      <c r="V604" s="120" t="s">
        <v>199</v>
      </c>
      <c r="W604" s="120" t="s">
        <v>200</v>
      </c>
      <c r="X604" s="122">
        <v>350101</v>
      </c>
      <c r="Y604" s="120" t="s">
        <v>201</v>
      </c>
      <c r="Z604" s="120" t="s">
        <v>202</v>
      </c>
      <c r="AA604" s="121">
        <v>44991</v>
      </c>
      <c r="AB604" s="123">
        <v>0.70798611111111109</v>
      </c>
      <c r="AC604" s="120" t="s">
        <v>202</v>
      </c>
      <c r="AD604" s="120" t="s">
        <v>202</v>
      </c>
      <c r="AE604" s="120" t="s">
        <v>202</v>
      </c>
      <c r="AF604" s="120" t="s">
        <v>203</v>
      </c>
      <c r="AG604" s="120" t="s">
        <v>202</v>
      </c>
      <c r="AH604" s="120" t="s">
        <v>204</v>
      </c>
      <c r="AI604" t="str">
        <f t="shared" si="9"/>
        <v>3000</v>
      </c>
      <c r="AJ604" t="str">
        <f>VLOOKUP(U604,'BU041 3rd Qtr'!$M$8:$N$994,2,FALSE)</f>
        <v>FRIES EL</v>
      </c>
      <c r="AK604" t="str">
        <f>VLOOKUP(R604,'chart of accounts'!A:B,2,FALSE)</f>
        <v>Unemploy Insur - Certificated</v>
      </c>
    </row>
    <row r="605" spans="1:37" x14ac:dyDescent="0.25">
      <c r="A605" s="122">
        <v>2997979</v>
      </c>
      <c r="B605" s="122">
        <v>10570</v>
      </c>
      <c r="C605" s="122">
        <v>2023</v>
      </c>
      <c r="D605" s="120" t="s">
        <v>195</v>
      </c>
      <c r="E605" s="122">
        <v>2023</v>
      </c>
      <c r="F605" s="120" t="s">
        <v>94</v>
      </c>
      <c r="G605" s="122">
        <v>660</v>
      </c>
      <c r="H605" s="122">
        <v>660</v>
      </c>
      <c r="I605" s="122">
        <v>9600329654</v>
      </c>
      <c r="J605" s="122">
        <v>8</v>
      </c>
      <c r="K605" s="121">
        <v>44985</v>
      </c>
      <c r="L605" s="120" t="s">
        <v>196</v>
      </c>
      <c r="M605" s="122">
        <v>4.08</v>
      </c>
      <c r="N605" s="97">
        <v>201988</v>
      </c>
      <c r="O605" s="120" t="s">
        <v>197</v>
      </c>
      <c r="P605" s="120" t="s">
        <v>97</v>
      </c>
      <c r="Q605" s="122">
        <v>350000</v>
      </c>
      <c r="R605" s="122">
        <v>350201</v>
      </c>
      <c r="S605" s="120" t="s">
        <v>96</v>
      </c>
      <c r="T605" s="122">
        <v>1764401</v>
      </c>
      <c r="U605" s="122">
        <v>1764401</v>
      </c>
      <c r="V605" s="120" t="s">
        <v>199</v>
      </c>
      <c r="W605" s="120" t="s">
        <v>200</v>
      </c>
      <c r="X605" s="122">
        <v>350201</v>
      </c>
      <c r="Y605" s="120" t="s">
        <v>201</v>
      </c>
      <c r="Z605" s="120" t="s">
        <v>202</v>
      </c>
      <c r="AA605" s="121">
        <v>44991</v>
      </c>
      <c r="AB605" s="123">
        <v>0.70798611111111109</v>
      </c>
      <c r="AC605" s="120" t="s">
        <v>202</v>
      </c>
      <c r="AD605" s="120" t="s">
        <v>202</v>
      </c>
      <c r="AE605" s="120" t="s">
        <v>202</v>
      </c>
      <c r="AF605" s="120" t="s">
        <v>203</v>
      </c>
      <c r="AG605" s="120" t="s">
        <v>202</v>
      </c>
      <c r="AH605" s="120" t="s">
        <v>204</v>
      </c>
      <c r="AI605" t="str">
        <f t="shared" si="9"/>
        <v>3000</v>
      </c>
      <c r="AJ605" t="str">
        <f>VLOOKUP(U605,'BU041 3rd Qtr'!$M$8:$N$994,2,FALSE)</f>
        <v>WEST ATHENS EL</v>
      </c>
      <c r="AK605" t="str">
        <f>VLOOKUP(R605,'chart of accounts'!A:B,2,FALSE)</f>
        <v>Unemploy Insur - Classified</v>
      </c>
    </row>
    <row r="606" spans="1:37" x14ac:dyDescent="0.25">
      <c r="A606" s="122">
        <v>2999513</v>
      </c>
      <c r="B606" s="122">
        <v>5416</v>
      </c>
      <c r="C606" s="122">
        <v>2023</v>
      </c>
      <c r="D606" s="120" t="s">
        <v>195</v>
      </c>
      <c r="E606" s="122">
        <v>2023</v>
      </c>
      <c r="F606" s="120" t="s">
        <v>94</v>
      </c>
      <c r="G606" s="122">
        <v>461</v>
      </c>
      <c r="H606" s="122">
        <v>461</v>
      </c>
      <c r="I606" s="122">
        <v>9600329672</v>
      </c>
      <c r="J606" s="122">
        <v>8</v>
      </c>
      <c r="K606" s="121">
        <v>44985</v>
      </c>
      <c r="L606" s="120" t="s">
        <v>196</v>
      </c>
      <c r="M606" s="122">
        <v>4.6500000000000004</v>
      </c>
      <c r="N606" s="97">
        <v>201988</v>
      </c>
      <c r="O606" s="120" t="s">
        <v>197</v>
      </c>
      <c r="P606" s="120" t="s">
        <v>97</v>
      </c>
      <c r="Q606" s="122">
        <v>350000</v>
      </c>
      <c r="R606" s="122">
        <v>350201</v>
      </c>
      <c r="S606" s="120" t="s">
        <v>96</v>
      </c>
      <c r="T606" s="122">
        <v>1764401</v>
      </c>
      <c r="U606" s="122">
        <v>1764401</v>
      </c>
      <c r="V606" s="120" t="s">
        <v>199</v>
      </c>
      <c r="W606" s="120" t="s">
        <v>200</v>
      </c>
      <c r="X606" s="122">
        <v>350201</v>
      </c>
      <c r="Y606" s="120" t="s">
        <v>201</v>
      </c>
      <c r="Z606" s="120" t="s">
        <v>202</v>
      </c>
      <c r="AA606" s="121">
        <v>44991</v>
      </c>
      <c r="AB606" s="123">
        <v>0.71050925925925934</v>
      </c>
      <c r="AC606" s="120" t="s">
        <v>202</v>
      </c>
      <c r="AD606" s="120" t="s">
        <v>202</v>
      </c>
      <c r="AE606" s="120" t="s">
        <v>202</v>
      </c>
      <c r="AF606" s="120" t="s">
        <v>203</v>
      </c>
      <c r="AG606" s="120" t="s">
        <v>202</v>
      </c>
      <c r="AH606" s="120" t="s">
        <v>204</v>
      </c>
      <c r="AI606" t="str">
        <f t="shared" si="9"/>
        <v>3000</v>
      </c>
      <c r="AJ606" t="str">
        <f>VLOOKUP(U606,'BU041 3rd Qtr'!$M$8:$N$994,2,FALSE)</f>
        <v>WEST ATHENS EL</v>
      </c>
      <c r="AK606" t="str">
        <f>VLOOKUP(R606,'chart of accounts'!A:B,2,FALSE)</f>
        <v>Unemploy Insur - Classified</v>
      </c>
    </row>
    <row r="607" spans="1:37" x14ac:dyDescent="0.25">
      <c r="A607" s="122">
        <v>3001019</v>
      </c>
      <c r="B607" s="122">
        <v>1951</v>
      </c>
      <c r="C607" s="122">
        <v>2023</v>
      </c>
      <c r="D607" s="120" t="s">
        <v>195</v>
      </c>
      <c r="E607" s="122">
        <v>2023</v>
      </c>
      <c r="F607" s="120" t="s">
        <v>94</v>
      </c>
      <c r="G607" s="122">
        <v>960</v>
      </c>
      <c r="H607" s="122">
        <v>960</v>
      </c>
      <c r="I607" s="122">
        <v>9600329841</v>
      </c>
      <c r="J607" s="122">
        <v>9</v>
      </c>
      <c r="K607" s="121">
        <v>44995</v>
      </c>
      <c r="L607" s="120" t="s">
        <v>196</v>
      </c>
      <c r="M607" s="122">
        <v>3.2</v>
      </c>
      <c r="N607" s="97">
        <v>201988</v>
      </c>
      <c r="O607" s="120" t="s">
        <v>197</v>
      </c>
      <c r="P607" s="120" t="s">
        <v>97</v>
      </c>
      <c r="Q607" s="122">
        <v>350000</v>
      </c>
      <c r="R607" s="122">
        <v>350101</v>
      </c>
      <c r="S607" s="120" t="s">
        <v>96</v>
      </c>
      <c r="T607" s="122">
        <v>1401401</v>
      </c>
      <c r="U607" s="122">
        <v>1401401</v>
      </c>
      <c r="V607" s="120" t="s">
        <v>199</v>
      </c>
      <c r="W607" s="120" t="s">
        <v>200</v>
      </c>
      <c r="X607" s="122">
        <v>350101</v>
      </c>
      <c r="Y607" s="120" t="s">
        <v>201</v>
      </c>
      <c r="Z607" s="120" t="s">
        <v>202</v>
      </c>
      <c r="AA607" s="121">
        <v>44992</v>
      </c>
      <c r="AB607" s="123">
        <v>0.5271527777777778</v>
      </c>
      <c r="AC607" s="120" t="s">
        <v>202</v>
      </c>
      <c r="AD607" s="120" t="s">
        <v>202</v>
      </c>
      <c r="AE607" s="120" t="s">
        <v>202</v>
      </c>
      <c r="AF607" s="120" t="s">
        <v>203</v>
      </c>
      <c r="AG607" s="120" t="s">
        <v>202</v>
      </c>
      <c r="AH607" s="120" t="s">
        <v>204</v>
      </c>
      <c r="AI607" t="str">
        <f t="shared" si="9"/>
        <v>3000</v>
      </c>
      <c r="AJ607" t="str">
        <f>VLOOKUP(U607,'BU041 3rd Qtr'!$M$8:$N$994,2,FALSE)</f>
        <v>FRIES EL</v>
      </c>
      <c r="AK607" t="str">
        <f>VLOOKUP(R607,'chart of accounts'!A:B,2,FALSE)</f>
        <v>Unemploy Insur - Certificated</v>
      </c>
    </row>
    <row r="608" spans="1:37" x14ac:dyDescent="0.25">
      <c r="A608" s="122">
        <v>3001020</v>
      </c>
      <c r="B608" s="122">
        <v>146</v>
      </c>
      <c r="C608" s="122">
        <v>2023</v>
      </c>
      <c r="D608" s="120" t="s">
        <v>195</v>
      </c>
      <c r="E608" s="122">
        <v>2023</v>
      </c>
      <c r="F608" s="120" t="s">
        <v>94</v>
      </c>
      <c r="G608" s="122">
        <v>146</v>
      </c>
      <c r="H608" s="122">
        <v>146</v>
      </c>
      <c r="I608" s="122">
        <v>9600329795</v>
      </c>
      <c r="J608" s="122">
        <v>9</v>
      </c>
      <c r="K608" s="121">
        <v>44995</v>
      </c>
      <c r="L608" s="120" t="s">
        <v>196</v>
      </c>
      <c r="M608" s="122">
        <v>4.0999999999999996</v>
      </c>
      <c r="N608" s="97">
        <v>201988</v>
      </c>
      <c r="O608" s="120" t="s">
        <v>197</v>
      </c>
      <c r="P608" s="120" t="s">
        <v>97</v>
      </c>
      <c r="Q608" s="122">
        <v>350000</v>
      </c>
      <c r="R608" s="122">
        <v>350101</v>
      </c>
      <c r="S608" s="120" t="s">
        <v>96</v>
      </c>
      <c r="T608" s="122">
        <v>1401401</v>
      </c>
      <c r="U608" s="122">
        <v>1401401</v>
      </c>
      <c r="V608" s="120" t="s">
        <v>199</v>
      </c>
      <c r="W608" s="120" t="s">
        <v>200</v>
      </c>
      <c r="X608" s="122">
        <v>350101</v>
      </c>
      <c r="Y608" s="120" t="s">
        <v>201</v>
      </c>
      <c r="Z608" s="120" t="s">
        <v>202</v>
      </c>
      <c r="AA608" s="121">
        <v>44992</v>
      </c>
      <c r="AB608" s="123">
        <v>0.52268518518518514</v>
      </c>
      <c r="AC608" s="120" t="s">
        <v>202</v>
      </c>
      <c r="AD608" s="120" t="s">
        <v>202</v>
      </c>
      <c r="AE608" s="120" t="s">
        <v>202</v>
      </c>
      <c r="AF608" s="120" t="s">
        <v>203</v>
      </c>
      <c r="AG608" s="120" t="s">
        <v>202</v>
      </c>
      <c r="AH608" s="120" t="s">
        <v>204</v>
      </c>
      <c r="AI608" t="str">
        <f t="shared" si="9"/>
        <v>3000</v>
      </c>
      <c r="AJ608" t="str">
        <f>VLOOKUP(U608,'BU041 3rd Qtr'!$M$8:$N$994,2,FALSE)</f>
        <v>FRIES EL</v>
      </c>
      <c r="AK608" t="str">
        <f>VLOOKUP(R608,'chart of accounts'!A:B,2,FALSE)</f>
        <v>Unemploy Insur - Certificated</v>
      </c>
    </row>
    <row r="609" spans="1:37" x14ac:dyDescent="0.25">
      <c r="A609" s="122">
        <v>3001068</v>
      </c>
      <c r="B609" s="122">
        <v>482</v>
      </c>
      <c r="C609" s="122">
        <v>2023</v>
      </c>
      <c r="D609" s="120" t="s">
        <v>195</v>
      </c>
      <c r="E609" s="122">
        <v>2023</v>
      </c>
      <c r="F609" s="120" t="s">
        <v>94</v>
      </c>
      <c r="G609" s="122">
        <v>482</v>
      </c>
      <c r="H609" s="122">
        <v>482</v>
      </c>
      <c r="I609" s="122">
        <v>9600329896</v>
      </c>
      <c r="J609" s="122">
        <v>9</v>
      </c>
      <c r="K609" s="121">
        <v>44995</v>
      </c>
      <c r="L609" s="120" t="s">
        <v>196</v>
      </c>
      <c r="M609" s="122">
        <v>2.4300000000000002</v>
      </c>
      <c r="N609" s="97">
        <v>201988</v>
      </c>
      <c r="O609" s="120" t="s">
        <v>197</v>
      </c>
      <c r="P609" s="120" t="s">
        <v>97</v>
      </c>
      <c r="Q609" s="122">
        <v>350000</v>
      </c>
      <c r="R609" s="122">
        <v>350101</v>
      </c>
      <c r="S609" s="120" t="s">
        <v>96</v>
      </c>
      <c r="T609" s="122">
        <v>1401401</v>
      </c>
      <c r="U609" s="122">
        <v>1401401</v>
      </c>
      <c r="V609" s="120" t="s">
        <v>199</v>
      </c>
      <c r="W609" s="120" t="s">
        <v>200</v>
      </c>
      <c r="X609" s="122">
        <v>350101</v>
      </c>
      <c r="Y609" s="120" t="s">
        <v>201</v>
      </c>
      <c r="Z609" s="120" t="s">
        <v>202</v>
      </c>
      <c r="AA609" s="121">
        <v>44992</v>
      </c>
      <c r="AB609" s="123">
        <v>0.53788194444444437</v>
      </c>
      <c r="AC609" s="120" t="s">
        <v>202</v>
      </c>
      <c r="AD609" s="120" t="s">
        <v>202</v>
      </c>
      <c r="AE609" s="120" t="s">
        <v>202</v>
      </c>
      <c r="AF609" s="120" t="s">
        <v>203</v>
      </c>
      <c r="AG609" s="120" t="s">
        <v>202</v>
      </c>
      <c r="AH609" s="120" t="s">
        <v>204</v>
      </c>
      <c r="AI609" t="str">
        <f t="shared" si="9"/>
        <v>3000</v>
      </c>
      <c r="AJ609" t="str">
        <f>VLOOKUP(U609,'BU041 3rd Qtr'!$M$8:$N$994,2,FALSE)</f>
        <v>FRIES EL</v>
      </c>
      <c r="AK609" t="str">
        <f>VLOOKUP(R609,'chart of accounts'!A:B,2,FALSE)</f>
        <v>Unemploy Insur - Certificated</v>
      </c>
    </row>
    <row r="610" spans="1:37" x14ac:dyDescent="0.25">
      <c r="A610" s="122">
        <v>3001093</v>
      </c>
      <c r="B610" s="122">
        <v>536</v>
      </c>
      <c r="C610" s="122">
        <v>2023</v>
      </c>
      <c r="D610" s="120" t="s">
        <v>195</v>
      </c>
      <c r="E610" s="122">
        <v>2023</v>
      </c>
      <c r="F610" s="120" t="s">
        <v>94</v>
      </c>
      <c r="G610" s="122">
        <v>536</v>
      </c>
      <c r="H610" s="122">
        <v>536</v>
      </c>
      <c r="I610" s="122">
        <v>9600329817</v>
      </c>
      <c r="J610" s="122">
        <v>9</v>
      </c>
      <c r="K610" s="121">
        <v>44995</v>
      </c>
      <c r="L610" s="120" t="s">
        <v>196</v>
      </c>
      <c r="M610" s="122">
        <v>6.34</v>
      </c>
      <c r="N610" s="97">
        <v>201988</v>
      </c>
      <c r="O610" s="120" t="s">
        <v>197</v>
      </c>
      <c r="P610" s="120" t="s">
        <v>97</v>
      </c>
      <c r="Q610" s="122">
        <v>350000</v>
      </c>
      <c r="R610" s="122">
        <v>350101</v>
      </c>
      <c r="S610" s="120" t="s">
        <v>96</v>
      </c>
      <c r="T610" s="122">
        <v>1401401</v>
      </c>
      <c r="U610" s="122">
        <v>1401401</v>
      </c>
      <c r="V610" s="120" t="s">
        <v>199</v>
      </c>
      <c r="W610" s="120" t="s">
        <v>200</v>
      </c>
      <c r="X610" s="122">
        <v>350101</v>
      </c>
      <c r="Y610" s="120" t="s">
        <v>201</v>
      </c>
      <c r="Z610" s="120" t="s">
        <v>202</v>
      </c>
      <c r="AA610" s="121">
        <v>44992</v>
      </c>
      <c r="AB610" s="123">
        <v>0.52366898148148155</v>
      </c>
      <c r="AC610" s="120" t="s">
        <v>202</v>
      </c>
      <c r="AD610" s="120" t="s">
        <v>202</v>
      </c>
      <c r="AE610" s="120" t="s">
        <v>202</v>
      </c>
      <c r="AF610" s="120" t="s">
        <v>203</v>
      </c>
      <c r="AG610" s="120" t="s">
        <v>202</v>
      </c>
      <c r="AH610" s="120" t="s">
        <v>204</v>
      </c>
      <c r="AI610" t="str">
        <f t="shared" si="9"/>
        <v>3000</v>
      </c>
      <c r="AJ610" t="str">
        <f>VLOOKUP(U610,'BU041 3rd Qtr'!$M$8:$N$994,2,FALSE)</f>
        <v>FRIES EL</v>
      </c>
      <c r="AK610" t="str">
        <f>VLOOKUP(R610,'chart of accounts'!A:B,2,FALSE)</f>
        <v>Unemploy Insur - Certificated</v>
      </c>
    </row>
    <row r="611" spans="1:37" x14ac:dyDescent="0.25">
      <c r="A611" s="122">
        <v>3001112</v>
      </c>
      <c r="B611" s="122">
        <v>1757</v>
      </c>
      <c r="C611" s="122">
        <v>2023</v>
      </c>
      <c r="D611" s="120" t="s">
        <v>195</v>
      </c>
      <c r="E611" s="122">
        <v>2023</v>
      </c>
      <c r="F611" s="120" t="s">
        <v>94</v>
      </c>
      <c r="G611" s="122">
        <v>766</v>
      </c>
      <c r="H611" s="122">
        <v>766</v>
      </c>
      <c r="I611" s="122">
        <v>9600329770</v>
      </c>
      <c r="J611" s="122">
        <v>9</v>
      </c>
      <c r="K611" s="121">
        <v>44995</v>
      </c>
      <c r="L611" s="120" t="s">
        <v>196</v>
      </c>
      <c r="M611" s="122">
        <v>0.64</v>
      </c>
      <c r="N611" s="97">
        <v>201988</v>
      </c>
      <c r="O611" s="120" t="s">
        <v>197</v>
      </c>
      <c r="P611" s="120" t="s">
        <v>97</v>
      </c>
      <c r="Q611" s="122">
        <v>350000</v>
      </c>
      <c r="R611" s="122">
        <v>350101</v>
      </c>
      <c r="S611" s="120" t="s">
        <v>96</v>
      </c>
      <c r="T611" s="122">
        <v>1465801</v>
      </c>
      <c r="U611" s="122">
        <v>1465801</v>
      </c>
      <c r="V611" s="120" t="s">
        <v>199</v>
      </c>
      <c r="W611" s="120" t="s">
        <v>200</v>
      </c>
      <c r="X611" s="122">
        <v>350101</v>
      </c>
      <c r="Y611" s="120" t="s">
        <v>201</v>
      </c>
      <c r="Z611" s="120" t="s">
        <v>202</v>
      </c>
      <c r="AA611" s="121">
        <v>44992</v>
      </c>
      <c r="AB611" s="123">
        <v>0.52348379629629627</v>
      </c>
      <c r="AC611" s="120" t="s">
        <v>202</v>
      </c>
      <c r="AD611" s="120" t="s">
        <v>202</v>
      </c>
      <c r="AE611" s="120" t="s">
        <v>202</v>
      </c>
      <c r="AF611" s="120" t="s">
        <v>203</v>
      </c>
      <c r="AG611" s="120" t="s">
        <v>202</v>
      </c>
      <c r="AH611" s="120" t="s">
        <v>204</v>
      </c>
      <c r="AI611" t="str">
        <f t="shared" si="9"/>
        <v>3000</v>
      </c>
      <c r="AJ611" t="str">
        <f>VLOOKUP(U611,'BU041 3rd Qtr'!$M$8:$N$994,2,FALSE)</f>
        <v>YES ACADEMY</v>
      </c>
      <c r="AK611" t="str">
        <f>VLOOKUP(R611,'chart of accounts'!A:B,2,FALSE)</f>
        <v>Unemploy Insur - Certificated</v>
      </c>
    </row>
    <row r="612" spans="1:37" x14ac:dyDescent="0.25">
      <c r="A612" s="122">
        <v>3001128</v>
      </c>
      <c r="B612" s="122">
        <v>1599</v>
      </c>
      <c r="C612" s="122">
        <v>2023</v>
      </c>
      <c r="D612" s="120" t="s">
        <v>195</v>
      </c>
      <c r="E612" s="122">
        <v>2023</v>
      </c>
      <c r="F612" s="120" t="s">
        <v>94</v>
      </c>
      <c r="G612" s="122">
        <v>608</v>
      </c>
      <c r="H612" s="122">
        <v>608</v>
      </c>
      <c r="I612" s="122">
        <v>9600329972</v>
      </c>
      <c r="J612" s="122">
        <v>9</v>
      </c>
      <c r="K612" s="121">
        <v>45016</v>
      </c>
      <c r="L612" s="120" t="s">
        <v>196</v>
      </c>
      <c r="M612" s="122">
        <v>6.12</v>
      </c>
      <c r="N612" s="97">
        <v>201988</v>
      </c>
      <c r="O612" s="120" t="s">
        <v>197</v>
      </c>
      <c r="P612" s="120" t="s">
        <v>97</v>
      </c>
      <c r="Q612" s="122">
        <v>350000</v>
      </c>
      <c r="R612" s="122">
        <v>350201</v>
      </c>
      <c r="S612" s="120" t="s">
        <v>96</v>
      </c>
      <c r="T612" s="122">
        <v>1764401</v>
      </c>
      <c r="U612" s="122">
        <v>1764401</v>
      </c>
      <c r="V612" s="120" t="s">
        <v>199</v>
      </c>
      <c r="W612" s="120" t="s">
        <v>200</v>
      </c>
      <c r="X612" s="122">
        <v>350201</v>
      </c>
      <c r="Y612" s="120" t="s">
        <v>201</v>
      </c>
      <c r="Z612" s="120" t="s">
        <v>202</v>
      </c>
      <c r="AA612" s="121">
        <v>45006</v>
      </c>
      <c r="AB612" s="123">
        <v>0.41031250000000002</v>
      </c>
      <c r="AC612" s="120" t="s">
        <v>202</v>
      </c>
      <c r="AD612" s="120" t="s">
        <v>202</v>
      </c>
      <c r="AE612" s="120" t="s">
        <v>202</v>
      </c>
      <c r="AF612" s="120" t="s">
        <v>203</v>
      </c>
      <c r="AG612" s="120" t="s">
        <v>202</v>
      </c>
      <c r="AH612" s="120" t="s">
        <v>204</v>
      </c>
      <c r="AI612" t="str">
        <f t="shared" si="9"/>
        <v>3000</v>
      </c>
      <c r="AJ612" t="str">
        <f>VLOOKUP(U612,'BU041 3rd Qtr'!$M$8:$N$994,2,FALSE)</f>
        <v>WEST ATHENS EL</v>
      </c>
      <c r="AK612" t="str">
        <f>VLOOKUP(R612,'chart of accounts'!A:B,2,FALSE)</f>
        <v>Unemploy Insur - Classified</v>
      </c>
    </row>
    <row r="613" spans="1:37" x14ac:dyDescent="0.25">
      <c r="A613" s="122">
        <v>3001188</v>
      </c>
      <c r="B613" s="122">
        <v>4609</v>
      </c>
      <c r="C613" s="122">
        <v>2023</v>
      </c>
      <c r="D613" s="120" t="s">
        <v>195</v>
      </c>
      <c r="E613" s="122">
        <v>2023</v>
      </c>
      <c r="F613" s="120" t="s">
        <v>94</v>
      </c>
      <c r="G613" s="122">
        <v>645</v>
      </c>
      <c r="H613" s="122">
        <v>645</v>
      </c>
      <c r="I613" s="122">
        <v>9600330392</v>
      </c>
      <c r="J613" s="122">
        <v>9</v>
      </c>
      <c r="K613" s="121">
        <v>45016</v>
      </c>
      <c r="L613" s="120" t="s">
        <v>196</v>
      </c>
      <c r="M613" s="122">
        <v>5.69</v>
      </c>
      <c r="N613" s="97">
        <v>201988</v>
      </c>
      <c r="O613" s="120" t="s">
        <v>197</v>
      </c>
      <c r="P613" s="120" t="s">
        <v>97</v>
      </c>
      <c r="Q613" s="122">
        <v>350000</v>
      </c>
      <c r="R613" s="122">
        <v>350201</v>
      </c>
      <c r="S613" s="120" t="s">
        <v>96</v>
      </c>
      <c r="T613" s="122">
        <v>1764401</v>
      </c>
      <c r="U613" s="122">
        <v>1764401</v>
      </c>
      <c r="V613" s="120" t="s">
        <v>199</v>
      </c>
      <c r="W613" s="120" t="s">
        <v>200</v>
      </c>
      <c r="X613" s="122">
        <v>350201</v>
      </c>
      <c r="Y613" s="120" t="s">
        <v>201</v>
      </c>
      <c r="Z613" s="120" t="s">
        <v>202</v>
      </c>
      <c r="AA613" s="121">
        <v>45006</v>
      </c>
      <c r="AB613" s="123">
        <v>0.43747685185185187</v>
      </c>
      <c r="AC613" s="120" t="s">
        <v>202</v>
      </c>
      <c r="AD613" s="120" t="s">
        <v>202</v>
      </c>
      <c r="AE613" s="120" t="s">
        <v>202</v>
      </c>
      <c r="AF613" s="120" t="s">
        <v>203</v>
      </c>
      <c r="AG613" s="120" t="s">
        <v>202</v>
      </c>
      <c r="AH613" s="120" t="s">
        <v>204</v>
      </c>
      <c r="AI613" t="str">
        <f t="shared" si="9"/>
        <v>3000</v>
      </c>
      <c r="AJ613" t="str">
        <f>VLOOKUP(U613,'BU041 3rd Qtr'!$M$8:$N$994,2,FALSE)</f>
        <v>WEST ATHENS EL</v>
      </c>
      <c r="AK613" t="str">
        <f>VLOOKUP(R613,'chart of accounts'!A:B,2,FALSE)</f>
        <v>Unemploy Insur - Classified</v>
      </c>
    </row>
    <row r="614" spans="1:37" x14ac:dyDescent="0.25">
      <c r="A614" s="122">
        <v>3001225</v>
      </c>
      <c r="B614" s="122">
        <v>24914</v>
      </c>
      <c r="C614" s="122">
        <v>2023</v>
      </c>
      <c r="D614" s="120" t="s">
        <v>195</v>
      </c>
      <c r="E614" s="122">
        <v>2023</v>
      </c>
      <c r="F614" s="120" t="s">
        <v>94</v>
      </c>
      <c r="G614" s="122">
        <v>139</v>
      </c>
      <c r="H614" s="122">
        <v>139</v>
      </c>
      <c r="I614" s="122">
        <v>9600330439</v>
      </c>
      <c r="J614" s="122">
        <v>9</v>
      </c>
      <c r="K614" s="121">
        <v>45016</v>
      </c>
      <c r="L614" s="120" t="s">
        <v>196</v>
      </c>
      <c r="M614" s="122">
        <v>11.35</v>
      </c>
      <c r="N614" s="97">
        <v>201988</v>
      </c>
      <c r="O614" s="120" t="s">
        <v>197</v>
      </c>
      <c r="P614" s="120" t="s">
        <v>97</v>
      </c>
      <c r="Q614" s="122">
        <v>350000</v>
      </c>
      <c r="R614" s="122">
        <v>350101</v>
      </c>
      <c r="S614" s="120" t="s">
        <v>96</v>
      </c>
      <c r="T614" s="122">
        <v>1401401</v>
      </c>
      <c r="U614" s="122">
        <v>1401401</v>
      </c>
      <c r="V614" s="120" t="s">
        <v>199</v>
      </c>
      <c r="W614" s="120" t="s">
        <v>200</v>
      </c>
      <c r="X614" s="122">
        <v>350101</v>
      </c>
      <c r="Y614" s="120" t="s">
        <v>201</v>
      </c>
      <c r="Z614" s="120" t="s">
        <v>202</v>
      </c>
      <c r="AA614" s="121">
        <v>45006</v>
      </c>
      <c r="AB614" s="123">
        <v>0.44239583333333332</v>
      </c>
      <c r="AC614" s="120" t="s">
        <v>202</v>
      </c>
      <c r="AD614" s="120" t="s">
        <v>202</v>
      </c>
      <c r="AE614" s="120" t="s">
        <v>202</v>
      </c>
      <c r="AF614" s="120" t="s">
        <v>203</v>
      </c>
      <c r="AG614" s="120" t="s">
        <v>202</v>
      </c>
      <c r="AH614" s="120" t="s">
        <v>204</v>
      </c>
      <c r="AI614" t="str">
        <f t="shared" si="9"/>
        <v>3000</v>
      </c>
      <c r="AJ614" t="str">
        <f>VLOOKUP(U614,'BU041 3rd Qtr'!$M$8:$N$994,2,FALSE)</f>
        <v>FRIES EL</v>
      </c>
      <c r="AK614" t="str">
        <f>VLOOKUP(R614,'chart of accounts'!A:B,2,FALSE)</f>
        <v>Unemploy Insur - Certificated</v>
      </c>
    </row>
    <row r="615" spans="1:37" x14ac:dyDescent="0.25">
      <c r="A615" s="122">
        <v>3001225</v>
      </c>
      <c r="B615" s="122">
        <v>1684</v>
      </c>
      <c r="C615" s="122">
        <v>2023</v>
      </c>
      <c r="D615" s="120" t="s">
        <v>195</v>
      </c>
      <c r="E615" s="122">
        <v>2023</v>
      </c>
      <c r="F615" s="120" t="s">
        <v>94</v>
      </c>
      <c r="G615" s="122">
        <v>693</v>
      </c>
      <c r="H615" s="122">
        <v>693</v>
      </c>
      <c r="I615" s="122">
        <v>9600330415</v>
      </c>
      <c r="J615" s="122">
        <v>9</v>
      </c>
      <c r="K615" s="121">
        <v>45016</v>
      </c>
      <c r="L615" s="120" t="s">
        <v>196</v>
      </c>
      <c r="M615" s="122">
        <v>5.12</v>
      </c>
      <c r="N615" s="97">
        <v>201988</v>
      </c>
      <c r="O615" s="120" t="s">
        <v>197</v>
      </c>
      <c r="P615" s="120" t="s">
        <v>97</v>
      </c>
      <c r="Q615" s="122">
        <v>350000</v>
      </c>
      <c r="R615" s="122">
        <v>350201</v>
      </c>
      <c r="S615" s="120" t="s">
        <v>96</v>
      </c>
      <c r="T615" s="122">
        <v>1764401</v>
      </c>
      <c r="U615" s="122">
        <v>1764401</v>
      </c>
      <c r="V615" s="120" t="s">
        <v>199</v>
      </c>
      <c r="W615" s="120" t="s">
        <v>200</v>
      </c>
      <c r="X615" s="122">
        <v>350201</v>
      </c>
      <c r="Y615" s="120" t="s">
        <v>201</v>
      </c>
      <c r="Z615" s="120" t="s">
        <v>202</v>
      </c>
      <c r="AA615" s="121">
        <v>45006</v>
      </c>
      <c r="AB615" s="123">
        <v>0.44239583333333332</v>
      </c>
      <c r="AC615" s="120" t="s">
        <v>202</v>
      </c>
      <c r="AD615" s="120" t="s">
        <v>202</v>
      </c>
      <c r="AE615" s="120" t="s">
        <v>202</v>
      </c>
      <c r="AF615" s="120" t="s">
        <v>203</v>
      </c>
      <c r="AG615" s="120" t="s">
        <v>202</v>
      </c>
      <c r="AH615" s="120" t="s">
        <v>204</v>
      </c>
      <c r="AI615" t="str">
        <f t="shared" si="9"/>
        <v>3000</v>
      </c>
      <c r="AJ615" t="str">
        <f>VLOOKUP(U615,'BU041 3rd Qtr'!$M$8:$N$994,2,FALSE)</f>
        <v>WEST ATHENS EL</v>
      </c>
      <c r="AK615" t="str">
        <f>VLOOKUP(R615,'chart of accounts'!A:B,2,FALSE)</f>
        <v>Unemploy Insur - Classified</v>
      </c>
    </row>
    <row r="616" spans="1:37" x14ac:dyDescent="0.25">
      <c r="A616" s="122">
        <v>3004458</v>
      </c>
      <c r="B616" s="122">
        <v>5031</v>
      </c>
      <c r="C616" s="122">
        <v>2023</v>
      </c>
      <c r="D616" s="120" t="s">
        <v>195</v>
      </c>
      <c r="E616" s="122">
        <v>2023</v>
      </c>
      <c r="F616" s="120" t="s">
        <v>94</v>
      </c>
      <c r="G616" s="122">
        <v>76</v>
      </c>
      <c r="H616" s="122">
        <v>76</v>
      </c>
      <c r="I616" s="122">
        <v>9600330559</v>
      </c>
      <c r="J616" s="122">
        <v>9</v>
      </c>
      <c r="K616" s="121">
        <v>45016</v>
      </c>
      <c r="L616" s="120" t="s">
        <v>196</v>
      </c>
      <c r="M616" s="122">
        <v>0.37</v>
      </c>
      <c r="N616" s="97">
        <v>201988</v>
      </c>
      <c r="O616" s="120" t="s">
        <v>197</v>
      </c>
      <c r="P616" s="120" t="s">
        <v>97</v>
      </c>
      <c r="Q616" s="122">
        <v>350000</v>
      </c>
      <c r="R616" s="122">
        <v>350101</v>
      </c>
      <c r="S616" s="120" t="s">
        <v>96</v>
      </c>
      <c r="T616" s="122">
        <v>1465801</v>
      </c>
      <c r="U616" s="122">
        <v>1465801</v>
      </c>
      <c r="V616" s="120" t="s">
        <v>199</v>
      </c>
      <c r="W616" s="120" t="s">
        <v>200</v>
      </c>
      <c r="X616" s="122">
        <v>350101</v>
      </c>
      <c r="Y616" s="120" t="s">
        <v>201</v>
      </c>
      <c r="Z616" s="120" t="s">
        <v>202</v>
      </c>
      <c r="AA616" s="121">
        <v>45019</v>
      </c>
      <c r="AB616" s="123">
        <v>0.39903935185185185</v>
      </c>
      <c r="AC616" s="120" t="s">
        <v>202</v>
      </c>
      <c r="AD616" s="120" t="s">
        <v>202</v>
      </c>
      <c r="AE616" s="120" t="s">
        <v>202</v>
      </c>
      <c r="AF616" s="120" t="s">
        <v>203</v>
      </c>
      <c r="AG616" s="120" t="s">
        <v>202</v>
      </c>
      <c r="AH616" s="120" t="s">
        <v>204</v>
      </c>
      <c r="AI616" t="str">
        <f t="shared" si="9"/>
        <v>3000</v>
      </c>
      <c r="AJ616" t="str">
        <f>VLOOKUP(U616,'BU041 3rd Qtr'!$M$8:$N$994,2,FALSE)</f>
        <v>YES ACADEMY</v>
      </c>
      <c r="AK616" t="str">
        <f>VLOOKUP(R616,'chart of accounts'!A:B,2,FALSE)</f>
        <v>Unemploy Insur - Certificated</v>
      </c>
    </row>
    <row r="617" spans="1:37" x14ac:dyDescent="0.25">
      <c r="A617" s="122">
        <v>3004646</v>
      </c>
      <c r="B617" s="122">
        <v>1206</v>
      </c>
      <c r="C617" s="122">
        <v>2023</v>
      </c>
      <c r="D617" s="120" t="s">
        <v>195</v>
      </c>
      <c r="E617" s="122">
        <v>2023</v>
      </c>
      <c r="F617" s="120" t="s">
        <v>94</v>
      </c>
      <c r="G617" s="122">
        <v>215</v>
      </c>
      <c r="H617" s="122">
        <v>215</v>
      </c>
      <c r="I617" s="122">
        <v>9600330541</v>
      </c>
      <c r="J617" s="122">
        <v>9</v>
      </c>
      <c r="K617" s="121">
        <v>45016</v>
      </c>
      <c r="L617" s="120" t="s">
        <v>196</v>
      </c>
      <c r="M617" s="122">
        <v>-0.03</v>
      </c>
      <c r="N617" s="97">
        <v>201988</v>
      </c>
      <c r="O617" s="120" t="s">
        <v>197</v>
      </c>
      <c r="P617" s="120" t="s">
        <v>97</v>
      </c>
      <c r="Q617" s="122">
        <v>350000</v>
      </c>
      <c r="R617" s="122">
        <v>350101</v>
      </c>
      <c r="S617" s="120" t="s">
        <v>96</v>
      </c>
      <c r="T617" s="122">
        <v>1401401</v>
      </c>
      <c r="U617" s="122">
        <v>1401401</v>
      </c>
      <c r="V617" s="120" t="s">
        <v>199</v>
      </c>
      <c r="W617" s="120" t="s">
        <v>200</v>
      </c>
      <c r="X617" s="122">
        <v>350101</v>
      </c>
      <c r="Y617" s="120" t="s">
        <v>201</v>
      </c>
      <c r="Z617" s="120" t="s">
        <v>202</v>
      </c>
      <c r="AA617" s="121">
        <v>45019</v>
      </c>
      <c r="AB617" s="123">
        <v>0.39173611111111112</v>
      </c>
      <c r="AC617" s="120" t="s">
        <v>202</v>
      </c>
      <c r="AD617" s="120" t="s">
        <v>202</v>
      </c>
      <c r="AE617" s="120" t="s">
        <v>202</v>
      </c>
      <c r="AF617" s="120" t="s">
        <v>203</v>
      </c>
      <c r="AG617" s="120" t="s">
        <v>202</v>
      </c>
      <c r="AH617" s="120" t="s">
        <v>204</v>
      </c>
      <c r="AI617" t="str">
        <f t="shared" si="9"/>
        <v>3000</v>
      </c>
      <c r="AJ617" t="str">
        <f>VLOOKUP(U617,'BU041 3rd Qtr'!$M$8:$N$994,2,FALSE)</f>
        <v>FRIES EL</v>
      </c>
      <c r="AK617" t="str">
        <f>VLOOKUP(R617,'chart of accounts'!A:B,2,FALSE)</f>
        <v>Unemploy Insur - Certificated</v>
      </c>
    </row>
    <row r="618" spans="1:37" x14ac:dyDescent="0.25">
      <c r="A618" s="122">
        <v>3005453</v>
      </c>
      <c r="B618" s="122">
        <v>1966</v>
      </c>
      <c r="C618" s="122">
        <v>2023</v>
      </c>
      <c r="D618" s="120" t="s">
        <v>195</v>
      </c>
      <c r="E618" s="122">
        <v>2023</v>
      </c>
      <c r="F618" s="120" t="s">
        <v>94</v>
      </c>
      <c r="G618" s="122">
        <v>975</v>
      </c>
      <c r="H618" s="122">
        <v>975</v>
      </c>
      <c r="I618" s="122">
        <v>9600330704</v>
      </c>
      <c r="J618" s="122">
        <v>9</v>
      </c>
      <c r="K618" s="121">
        <v>45016</v>
      </c>
      <c r="L618" s="120" t="s">
        <v>196</v>
      </c>
      <c r="M618" s="122">
        <v>40.22</v>
      </c>
      <c r="N618" s="97">
        <v>201988</v>
      </c>
      <c r="O618" s="120" t="s">
        <v>197</v>
      </c>
      <c r="P618" s="120" t="s">
        <v>97</v>
      </c>
      <c r="Q618" s="122">
        <v>350000</v>
      </c>
      <c r="R618" s="122">
        <v>350101</v>
      </c>
      <c r="S618" s="120" t="s">
        <v>96</v>
      </c>
      <c r="T618" s="122">
        <v>1401401</v>
      </c>
      <c r="U618" s="122">
        <v>1401401</v>
      </c>
      <c r="V618" s="120" t="s">
        <v>199</v>
      </c>
      <c r="W618" s="120" t="s">
        <v>200</v>
      </c>
      <c r="X618" s="122">
        <v>350101</v>
      </c>
      <c r="Y618" s="120" t="s">
        <v>201</v>
      </c>
      <c r="Z618" s="120" t="s">
        <v>202</v>
      </c>
      <c r="AA618" s="121">
        <v>45019</v>
      </c>
      <c r="AB618" s="123">
        <v>0.41064814814814815</v>
      </c>
      <c r="AC618" s="120" t="s">
        <v>202</v>
      </c>
      <c r="AD618" s="120" t="s">
        <v>202</v>
      </c>
      <c r="AE618" s="120" t="s">
        <v>202</v>
      </c>
      <c r="AF618" s="120" t="s">
        <v>203</v>
      </c>
      <c r="AG618" s="120" t="s">
        <v>202</v>
      </c>
      <c r="AH618" s="120" t="s">
        <v>204</v>
      </c>
      <c r="AI618" t="str">
        <f t="shared" si="9"/>
        <v>3000</v>
      </c>
      <c r="AJ618" t="str">
        <f>VLOOKUP(U618,'BU041 3rd Qtr'!$M$8:$N$994,2,FALSE)</f>
        <v>FRIES EL</v>
      </c>
      <c r="AK618" t="str">
        <f>VLOOKUP(R618,'chart of accounts'!A:B,2,FALSE)</f>
        <v>Unemploy Insur - Certificated</v>
      </c>
    </row>
    <row r="619" spans="1:37" x14ac:dyDescent="0.25">
      <c r="A619" s="122">
        <v>3005484</v>
      </c>
      <c r="B619" s="122">
        <v>1213</v>
      </c>
      <c r="C619" s="122">
        <v>2023</v>
      </c>
      <c r="D619" s="120" t="s">
        <v>195</v>
      </c>
      <c r="E619" s="122">
        <v>2023</v>
      </c>
      <c r="F619" s="120" t="s">
        <v>94</v>
      </c>
      <c r="G619" s="122">
        <v>222</v>
      </c>
      <c r="H619" s="122">
        <v>222</v>
      </c>
      <c r="I619" s="122">
        <v>9600331021</v>
      </c>
      <c r="J619" s="122">
        <v>9</v>
      </c>
      <c r="K619" s="121">
        <v>45016</v>
      </c>
      <c r="L619" s="120" t="s">
        <v>196</v>
      </c>
      <c r="M619" s="122">
        <v>4.45</v>
      </c>
      <c r="N619" s="97">
        <v>201988</v>
      </c>
      <c r="O619" s="120" t="s">
        <v>197</v>
      </c>
      <c r="P619" s="120" t="s">
        <v>97</v>
      </c>
      <c r="Q619" s="122">
        <v>350000</v>
      </c>
      <c r="R619" s="122">
        <v>350201</v>
      </c>
      <c r="S619" s="120" t="s">
        <v>96</v>
      </c>
      <c r="T619" s="122">
        <v>1764401</v>
      </c>
      <c r="U619" s="122">
        <v>1764401</v>
      </c>
      <c r="V619" s="120" t="s">
        <v>199</v>
      </c>
      <c r="W619" s="120" t="s">
        <v>200</v>
      </c>
      <c r="X619" s="122">
        <v>350201</v>
      </c>
      <c r="Y619" s="120" t="s">
        <v>201</v>
      </c>
      <c r="Z619" s="120" t="s">
        <v>202</v>
      </c>
      <c r="AA619" s="121">
        <v>45020</v>
      </c>
      <c r="AB619" s="123">
        <v>0.41251157407407407</v>
      </c>
      <c r="AC619" s="120" t="s">
        <v>202</v>
      </c>
      <c r="AD619" s="120" t="s">
        <v>202</v>
      </c>
      <c r="AE619" s="120" t="s">
        <v>202</v>
      </c>
      <c r="AF619" s="120" t="s">
        <v>203</v>
      </c>
      <c r="AG619" s="120" t="s">
        <v>202</v>
      </c>
      <c r="AH619" s="120" t="s">
        <v>204</v>
      </c>
      <c r="AI619" t="str">
        <f t="shared" si="9"/>
        <v>3000</v>
      </c>
      <c r="AJ619" t="str">
        <f>VLOOKUP(U619,'BU041 3rd Qtr'!$M$8:$N$994,2,FALSE)</f>
        <v>WEST ATHENS EL</v>
      </c>
      <c r="AK619" t="str">
        <f>VLOOKUP(R619,'chart of accounts'!A:B,2,FALSE)</f>
        <v>Unemploy Insur - Classified</v>
      </c>
    </row>
    <row r="620" spans="1:37" x14ac:dyDescent="0.25">
      <c r="A620" s="122">
        <v>3007708</v>
      </c>
      <c r="B620" s="122">
        <v>341</v>
      </c>
      <c r="C620" s="122">
        <v>2023</v>
      </c>
      <c r="D620" s="120" t="s">
        <v>195</v>
      </c>
      <c r="E620" s="122">
        <v>2023</v>
      </c>
      <c r="F620" s="120" t="s">
        <v>94</v>
      </c>
      <c r="G620" s="122">
        <v>341</v>
      </c>
      <c r="H620" s="122">
        <v>341</v>
      </c>
      <c r="I620" s="122">
        <v>9600331309</v>
      </c>
      <c r="J620" s="122">
        <v>9</v>
      </c>
      <c r="K620" s="121">
        <v>45016</v>
      </c>
      <c r="L620" s="120" t="s">
        <v>196</v>
      </c>
      <c r="M620" s="122">
        <v>3.7</v>
      </c>
      <c r="N620" s="97">
        <v>201988</v>
      </c>
      <c r="O620" s="120" t="s">
        <v>197</v>
      </c>
      <c r="P620" s="120" t="s">
        <v>97</v>
      </c>
      <c r="Q620" s="122">
        <v>350000</v>
      </c>
      <c r="R620" s="122">
        <v>350201</v>
      </c>
      <c r="S620" s="120" t="s">
        <v>96</v>
      </c>
      <c r="T620" s="122">
        <v>1764401</v>
      </c>
      <c r="U620" s="122">
        <v>1764401</v>
      </c>
      <c r="V620" s="120" t="s">
        <v>199</v>
      </c>
      <c r="W620" s="120" t="s">
        <v>200</v>
      </c>
      <c r="X620" s="122">
        <v>350201</v>
      </c>
      <c r="Y620" s="120" t="s">
        <v>201</v>
      </c>
      <c r="Z620" s="120" t="s">
        <v>202</v>
      </c>
      <c r="AA620" s="121">
        <v>45021</v>
      </c>
      <c r="AB620" s="123">
        <v>0.54802083333333329</v>
      </c>
      <c r="AC620" s="120" t="s">
        <v>202</v>
      </c>
      <c r="AD620" s="120" t="s">
        <v>202</v>
      </c>
      <c r="AE620" s="120" t="s">
        <v>202</v>
      </c>
      <c r="AF620" s="120" t="s">
        <v>203</v>
      </c>
      <c r="AG620" s="120" t="s">
        <v>202</v>
      </c>
      <c r="AH620" s="120" t="s">
        <v>204</v>
      </c>
      <c r="AI620" t="str">
        <f t="shared" si="9"/>
        <v>3000</v>
      </c>
      <c r="AJ620" t="str">
        <f>VLOOKUP(U620,'BU041 3rd Qtr'!$M$8:$N$994,2,FALSE)</f>
        <v>WEST ATHENS EL</v>
      </c>
      <c r="AK620" t="str">
        <f>VLOOKUP(R620,'chart of accounts'!A:B,2,FALSE)</f>
        <v>Unemploy Insur - Classified</v>
      </c>
    </row>
    <row r="621" spans="1:37" x14ac:dyDescent="0.25">
      <c r="A621" s="122">
        <v>3007708</v>
      </c>
      <c r="B621" s="122">
        <v>22449</v>
      </c>
      <c r="C621" s="122">
        <v>2023</v>
      </c>
      <c r="D621" s="120" t="s">
        <v>195</v>
      </c>
      <c r="E621" s="122">
        <v>2023</v>
      </c>
      <c r="F621" s="120" t="s">
        <v>94</v>
      </c>
      <c r="G621" s="122">
        <v>647</v>
      </c>
      <c r="H621" s="122">
        <v>647</v>
      </c>
      <c r="I621" s="122">
        <v>9600331331</v>
      </c>
      <c r="J621" s="122">
        <v>9</v>
      </c>
      <c r="K621" s="121">
        <v>45016</v>
      </c>
      <c r="L621" s="120" t="s">
        <v>196</v>
      </c>
      <c r="M621" s="122">
        <v>9.23</v>
      </c>
      <c r="N621" s="97">
        <v>201988</v>
      </c>
      <c r="O621" s="120" t="s">
        <v>197</v>
      </c>
      <c r="P621" s="120" t="s">
        <v>97</v>
      </c>
      <c r="Q621" s="122">
        <v>350000</v>
      </c>
      <c r="R621" s="122">
        <v>350101</v>
      </c>
      <c r="S621" s="120" t="s">
        <v>96</v>
      </c>
      <c r="T621" s="122">
        <v>1401401</v>
      </c>
      <c r="U621" s="122">
        <v>1401401</v>
      </c>
      <c r="V621" s="120" t="s">
        <v>199</v>
      </c>
      <c r="W621" s="120" t="s">
        <v>200</v>
      </c>
      <c r="X621" s="122">
        <v>350101</v>
      </c>
      <c r="Y621" s="120" t="s">
        <v>201</v>
      </c>
      <c r="Z621" s="120" t="s">
        <v>202</v>
      </c>
      <c r="AA621" s="121">
        <v>45021</v>
      </c>
      <c r="AB621" s="123">
        <v>0.54802083333333329</v>
      </c>
      <c r="AC621" s="120" t="s">
        <v>202</v>
      </c>
      <c r="AD621" s="120" t="s">
        <v>202</v>
      </c>
      <c r="AE621" s="120" t="s">
        <v>202</v>
      </c>
      <c r="AF621" s="120" t="s">
        <v>203</v>
      </c>
      <c r="AG621" s="120" t="s">
        <v>202</v>
      </c>
      <c r="AH621" s="120" t="s">
        <v>204</v>
      </c>
      <c r="AI621" t="str">
        <f t="shared" si="9"/>
        <v>3000</v>
      </c>
      <c r="AJ621" t="str">
        <f>VLOOKUP(U621,'BU041 3rd Qtr'!$M$8:$N$994,2,FALSE)</f>
        <v>FRIES EL</v>
      </c>
      <c r="AK621" t="str">
        <f>VLOOKUP(R621,'chart of accounts'!A:B,2,FALSE)</f>
        <v>Unemploy Insur - Certificated</v>
      </c>
    </row>
    <row r="622" spans="1:37" x14ac:dyDescent="0.25">
      <c r="A622" s="122">
        <v>3009352</v>
      </c>
      <c r="B622" s="122">
        <v>2775</v>
      </c>
      <c r="C622" s="122">
        <v>2023</v>
      </c>
      <c r="D622" s="120" t="s">
        <v>195</v>
      </c>
      <c r="E622" s="122">
        <v>2023</v>
      </c>
      <c r="F622" s="120" t="s">
        <v>94</v>
      </c>
      <c r="G622" s="122">
        <v>793</v>
      </c>
      <c r="H622" s="122">
        <v>793</v>
      </c>
      <c r="I622" s="122">
        <v>9600331564</v>
      </c>
      <c r="J622" s="122">
        <v>9</v>
      </c>
      <c r="K622" s="121">
        <v>45016</v>
      </c>
      <c r="L622" s="120" t="s">
        <v>196</v>
      </c>
      <c r="M622" s="122">
        <v>4.13</v>
      </c>
      <c r="N622" s="97">
        <v>201988</v>
      </c>
      <c r="O622" s="120" t="s">
        <v>197</v>
      </c>
      <c r="P622" s="120" t="s">
        <v>97</v>
      </c>
      <c r="Q622" s="122">
        <v>350000</v>
      </c>
      <c r="R622" s="122">
        <v>350201</v>
      </c>
      <c r="S622" s="120" t="s">
        <v>96</v>
      </c>
      <c r="T622" s="122">
        <v>1764401</v>
      </c>
      <c r="U622" s="122">
        <v>1764401</v>
      </c>
      <c r="V622" s="120" t="s">
        <v>199</v>
      </c>
      <c r="W622" s="120" t="s">
        <v>200</v>
      </c>
      <c r="X622" s="122">
        <v>350201</v>
      </c>
      <c r="Y622" s="120" t="s">
        <v>201</v>
      </c>
      <c r="Z622" s="120" t="s">
        <v>202</v>
      </c>
      <c r="AA622" s="121">
        <v>45029</v>
      </c>
      <c r="AB622" s="123">
        <v>0.48048611111111111</v>
      </c>
      <c r="AC622" s="120" t="s">
        <v>202</v>
      </c>
      <c r="AD622" s="120" t="s">
        <v>202</v>
      </c>
      <c r="AE622" s="120" t="s">
        <v>202</v>
      </c>
      <c r="AF622" s="120" t="s">
        <v>203</v>
      </c>
      <c r="AG622" s="120" t="s">
        <v>202</v>
      </c>
      <c r="AH622" s="120" t="s">
        <v>204</v>
      </c>
      <c r="AI622" t="str">
        <f t="shared" si="9"/>
        <v>3000</v>
      </c>
      <c r="AJ622" t="str">
        <f>VLOOKUP(U622,'BU041 3rd Qtr'!$M$8:$N$994,2,FALSE)</f>
        <v>WEST ATHENS EL</v>
      </c>
      <c r="AK622" t="str">
        <f>VLOOKUP(R622,'chart of accounts'!A:B,2,FALSE)</f>
        <v>Unemploy Insur - Classified</v>
      </c>
    </row>
    <row r="623" spans="1:37" x14ac:dyDescent="0.25">
      <c r="A623" s="122">
        <v>2981807</v>
      </c>
      <c r="B623" s="122">
        <v>1119</v>
      </c>
      <c r="C623" s="122">
        <v>2023</v>
      </c>
      <c r="D623" s="120" t="s">
        <v>195</v>
      </c>
      <c r="E623" s="122">
        <v>2023</v>
      </c>
      <c r="F623" s="120" t="s">
        <v>94</v>
      </c>
      <c r="G623" s="122">
        <v>128</v>
      </c>
      <c r="H623" s="122">
        <v>128</v>
      </c>
      <c r="I623" s="122">
        <v>9600326471</v>
      </c>
      <c r="J623" s="122">
        <v>7</v>
      </c>
      <c r="K623" s="121">
        <v>44938</v>
      </c>
      <c r="L623" s="120" t="s">
        <v>196</v>
      </c>
      <c r="M623" s="122">
        <v>2</v>
      </c>
      <c r="N623" s="97">
        <v>201988</v>
      </c>
      <c r="O623" s="120" t="s">
        <v>197</v>
      </c>
      <c r="P623" s="120" t="s">
        <v>97</v>
      </c>
      <c r="Q623" s="122">
        <v>360000</v>
      </c>
      <c r="R623" s="122">
        <v>360101</v>
      </c>
      <c r="S623" s="120" t="s">
        <v>96</v>
      </c>
      <c r="T623" s="122">
        <v>1465801</v>
      </c>
      <c r="U623" s="122">
        <v>1465801</v>
      </c>
      <c r="V623" s="120" t="s">
        <v>199</v>
      </c>
      <c r="W623" s="120" t="s">
        <v>200</v>
      </c>
      <c r="X623" s="122">
        <v>360101</v>
      </c>
      <c r="Y623" s="120" t="s">
        <v>201</v>
      </c>
      <c r="Z623" s="120" t="s">
        <v>202</v>
      </c>
      <c r="AA623" s="121">
        <v>44932</v>
      </c>
      <c r="AB623" s="123">
        <v>0.6752893518518519</v>
      </c>
      <c r="AC623" s="120" t="s">
        <v>202</v>
      </c>
      <c r="AD623" s="120" t="s">
        <v>202</v>
      </c>
      <c r="AE623" s="120" t="s">
        <v>202</v>
      </c>
      <c r="AF623" s="120" t="s">
        <v>203</v>
      </c>
      <c r="AG623" s="120" t="s">
        <v>202</v>
      </c>
      <c r="AH623" s="120" t="s">
        <v>204</v>
      </c>
      <c r="AI623" t="str">
        <f t="shared" si="9"/>
        <v>3000</v>
      </c>
      <c r="AJ623" t="str">
        <f>VLOOKUP(U623,'BU041 3rd Qtr'!$M$8:$N$994,2,FALSE)</f>
        <v>YES ACADEMY</v>
      </c>
      <c r="AK623" t="str">
        <f>VLOOKUP(R623,'chart of accounts'!A:B,2,FALSE)</f>
        <v>Workers Comp - Certificated</v>
      </c>
    </row>
    <row r="624" spans="1:37" x14ac:dyDescent="0.25">
      <c r="A624" s="122">
        <v>2981816</v>
      </c>
      <c r="B624" s="122">
        <v>1610</v>
      </c>
      <c r="C624" s="122">
        <v>2023</v>
      </c>
      <c r="D624" s="120" t="s">
        <v>195</v>
      </c>
      <c r="E624" s="122">
        <v>2023</v>
      </c>
      <c r="F624" s="120" t="s">
        <v>94</v>
      </c>
      <c r="G624" s="122">
        <v>619</v>
      </c>
      <c r="H624" s="122">
        <v>619</v>
      </c>
      <c r="I624" s="122">
        <v>9600326494</v>
      </c>
      <c r="J624" s="122">
        <v>7</v>
      </c>
      <c r="K624" s="121">
        <v>44938</v>
      </c>
      <c r="L624" s="120" t="s">
        <v>196</v>
      </c>
      <c r="M624" s="122">
        <v>4.16</v>
      </c>
      <c r="N624" s="97">
        <v>201988</v>
      </c>
      <c r="O624" s="120" t="s">
        <v>197</v>
      </c>
      <c r="P624" s="120" t="s">
        <v>97</v>
      </c>
      <c r="Q624" s="122">
        <v>360000</v>
      </c>
      <c r="R624" s="122">
        <v>360101</v>
      </c>
      <c r="S624" s="120" t="s">
        <v>96</v>
      </c>
      <c r="T624" s="122">
        <v>1465801</v>
      </c>
      <c r="U624" s="122">
        <v>1465801</v>
      </c>
      <c r="V624" s="120" t="s">
        <v>199</v>
      </c>
      <c r="W624" s="120" t="s">
        <v>200</v>
      </c>
      <c r="X624" s="122">
        <v>360101</v>
      </c>
      <c r="Y624" s="120" t="s">
        <v>201</v>
      </c>
      <c r="Z624" s="120" t="s">
        <v>202</v>
      </c>
      <c r="AA624" s="121">
        <v>44932</v>
      </c>
      <c r="AB624" s="123">
        <v>0.67605324074074069</v>
      </c>
      <c r="AC624" s="120" t="s">
        <v>202</v>
      </c>
      <c r="AD624" s="120" t="s">
        <v>202</v>
      </c>
      <c r="AE624" s="120" t="s">
        <v>202</v>
      </c>
      <c r="AF624" s="120" t="s">
        <v>203</v>
      </c>
      <c r="AG624" s="120" t="s">
        <v>202</v>
      </c>
      <c r="AH624" s="120" t="s">
        <v>204</v>
      </c>
      <c r="AI624" t="str">
        <f t="shared" si="9"/>
        <v>3000</v>
      </c>
      <c r="AJ624" t="str">
        <f>VLOOKUP(U624,'BU041 3rd Qtr'!$M$8:$N$994,2,FALSE)</f>
        <v>YES ACADEMY</v>
      </c>
      <c r="AK624" t="str">
        <f>VLOOKUP(R624,'chart of accounts'!A:B,2,FALSE)</f>
        <v>Workers Comp - Certificated</v>
      </c>
    </row>
    <row r="625" spans="1:37" x14ac:dyDescent="0.25">
      <c r="A625" s="122">
        <v>2981842</v>
      </c>
      <c r="B625" s="122">
        <v>602</v>
      </c>
      <c r="C625" s="122">
        <v>2023</v>
      </c>
      <c r="D625" s="120" t="s">
        <v>195</v>
      </c>
      <c r="E625" s="122">
        <v>2023</v>
      </c>
      <c r="F625" s="120" t="s">
        <v>94</v>
      </c>
      <c r="G625" s="122">
        <v>602</v>
      </c>
      <c r="H625" s="122">
        <v>602</v>
      </c>
      <c r="I625" s="122">
        <v>9600326510</v>
      </c>
      <c r="J625" s="122">
        <v>7</v>
      </c>
      <c r="K625" s="121">
        <v>44938</v>
      </c>
      <c r="L625" s="120" t="s">
        <v>196</v>
      </c>
      <c r="M625" s="122">
        <v>2.08</v>
      </c>
      <c r="N625" s="97">
        <v>201988</v>
      </c>
      <c r="O625" s="120" t="s">
        <v>197</v>
      </c>
      <c r="P625" s="120" t="s">
        <v>97</v>
      </c>
      <c r="Q625" s="122">
        <v>360000</v>
      </c>
      <c r="R625" s="122">
        <v>360101</v>
      </c>
      <c r="S625" s="120" t="s">
        <v>96</v>
      </c>
      <c r="T625" s="122">
        <v>1465801</v>
      </c>
      <c r="U625" s="122">
        <v>1465801</v>
      </c>
      <c r="V625" s="120" t="s">
        <v>199</v>
      </c>
      <c r="W625" s="120" t="s">
        <v>200</v>
      </c>
      <c r="X625" s="122">
        <v>360101</v>
      </c>
      <c r="Y625" s="120" t="s">
        <v>201</v>
      </c>
      <c r="Z625" s="120" t="s">
        <v>202</v>
      </c>
      <c r="AA625" s="121">
        <v>44932</v>
      </c>
      <c r="AB625" s="123">
        <v>0.67667824074074068</v>
      </c>
      <c r="AC625" s="120" t="s">
        <v>202</v>
      </c>
      <c r="AD625" s="120" t="s">
        <v>202</v>
      </c>
      <c r="AE625" s="120" t="s">
        <v>202</v>
      </c>
      <c r="AF625" s="120" t="s">
        <v>203</v>
      </c>
      <c r="AG625" s="120" t="s">
        <v>202</v>
      </c>
      <c r="AH625" s="120" t="s">
        <v>204</v>
      </c>
      <c r="AI625" t="str">
        <f t="shared" si="9"/>
        <v>3000</v>
      </c>
      <c r="AJ625" t="str">
        <f>VLOOKUP(U625,'BU041 3rd Qtr'!$M$8:$N$994,2,FALSE)</f>
        <v>YES ACADEMY</v>
      </c>
      <c r="AK625" t="str">
        <f>VLOOKUP(R625,'chart of accounts'!A:B,2,FALSE)</f>
        <v>Workers Comp - Certificated</v>
      </c>
    </row>
    <row r="626" spans="1:37" x14ac:dyDescent="0.25">
      <c r="A626" s="122">
        <v>2981949</v>
      </c>
      <c r="B626" s="122">
        <v>497</v>
      </c>
      <c r="C626" s="122">
        <v>2023</v>
      </c>
      <c r="D626" s="120" t="s">
        <v>195</v>
      </c>
      <c r="E626" s="122">
        <v>2023</v>
      </c>
      <c r="F626" s="120" t="s">
        <v>94</v>
      </c>
      <c r="G626" s="122">
        <v>497</v>
      </c>
      <c r="H626" s="122">
        <v>497</v>
      </c>
      <c r="I626" s="122">
        <v>9600326673</v>
      </c>
      <c r="J626" s="122">
        <v>7</v>
      </c>
      <c r="K626" s="121">
        <v>44957</v>
      </c>
      <c r="L626" s="120" t="s">
        <v>196</v>
      </c>
      <c r="M626" s="122">
        <v>17.55</v>
      </c>
      <c r="N626" s="97">
        <v>201988</v>
      </c>
      <c r="O626" s="120" t="s">
        <v>197</v>
      </c>
      <c r="P626" s="120" t="s">
        <v>97</v>
      </c>
      <c r="Q626" s="122">
        <v>360000</v>
      </c>
      <c r="R626" s="122">
        <v>360201</v>
      </c>
      <c r="S626" s="120" t="s">
        <v>96</v>
      </c>
      <c r="T626" s="122">
        <v>1764401</v>
      </c>
      <c r="U626" s="122">
        <v>1764401</v>
      </c>
      <c r="V626" s="120" t="s">
        <v>199</v>
      </c>
      <c r="W626" s="120" t="s">
        <v>200</v>
      </c>
      <c r="X626" s="122">
        <v>360201</v>
      </c>
      <c r="Y626" s="120" t="s">
        <v>201</v>
      </c>
      <c r="Z626" s="120" t="s">
        <v>202</v>
      </c>
      <c r="AA626" s="121">
        <v>44945</v>
      </c>
      <c r="AB626" s="123">
        <v>0.3705092592592592</v>
      </c>
      <c r="AC626" s="120" t="s">
        <v>202</v>
      </c>
      <c r="AD626" s="120" t="s">
        <v>202</v>
      </c>
      <c r="AE626" s="120" t="s">
        <v>202</v>
      </c>
      <c r="AF626" s="120" t="s">
        <v>203</v>
      </c>
      <c r="AG626" s="120" t="s">
        <v>202</v>
      </c>
      <c r="AH626" s="120" t="s">
        <v>204</v>
      </c>
      <c r="AI626" t="str">
        <f t="shared" si="9"/>
        <v>3000</v>
      </c>
      <c r="AJ626" t="str">
        <f>VLOOKUP(U626,'BU041 3rd Qtr'!$M$8:$N$994,2,FALSE)</f>
        <v>WEST ATHENS EL</v>
      </c>
      <c r="AK626" t="str">
        <f>VLOOKUP(R626,'chart of accounts'!A:B,2,FALSE)</f>
        <v>Workers Comp - Classified</v>
      </c>
    </row>
    <row r="627" spans="1:37" x14ac:dyDescent="0.25">
      <c r="A627" s="122">
        <v>2981961</v>
      </c>
      <c r="B627" s="122">
        <v>2648</v>
      </c>
      <c r="C627" s="122">
        <v>2023</v>
      </c>
      <c r="D627" s="120" t="s">
        <v>195</v>
      </c>
      <c r="E627" s="122">
        <v>2023</v>
      </c>
      <c r="F627" s="120" t="s">
        <v>94</v>
      </c>
      <c r="G627" s="122">
        <v>666</v>
      </c>
      <c r="H627" s="122">
        <v>666</v>
      </c>
      <c r="I627" s="122">
        <v>9600327037</v>
      </c>
      <c r="J627" s="122">
        <v>7</v>
      </c>
      <c r="K627" s="121">
        <v>44957</v>
      </c>
      <c r="L627" s="120" t="s">
        <v>196</v>
      </c>
      <c r="M627" s="122">
        <v>26.93</v>
      </c>
      <c r="N627" s="97">
        <v>201988</v>
      </c>
      <c r="O627" s="120" t="s">
        <v>197</v>
      </c>
      <c r="P627" s="120" t="s">
        <v>97</v>
      </c>
      <c r="Q627" s="122">
        <v>360000</v>
      </c>
      <c r="R627" s="122">
        <v>360101</v>
      </c>
      <c r="S627" s="120" t="s">
        <v>96</v>
      </c>
      <c r="T627" s="122">
        <v>1401401</v>
      </c>
      <c r="U627" s="122">
        <v>1401401</v>
      </c>
      <c r="V627" s="120" t="s">
        <v>199</v>
      </c>
      <c r="W627" s="120" t="s">
        <v>200</v>
      </c>
      <c r="X627" s="122">
        <v>360101</v>
      </c>
      <c r="Y627" s="120" t="s">
        <v>201</v>
      </c>
      <c r="Z627" s="120" t="s">
        <v>202</v>
      </c>
      <c r="AA627" s="121">
        <v>44945</v>
      </c>
      <c r="AB627" s="123">
        <v>0.38813657407407409</v>
      </c>
      <c r="AC627" s="120" t="s">
        <v>202</v>
      </c>
      <c r="AD627" s="120" t="s">
        <v>202</v>
      </c>
      <c r="AE627" s="120" t="s">
        <v>202</v>
      </c>
      <c r="AF627" s="120" t="s">
        <v>203</v>
      </c>
      <c r="AG627" s="120" t="s">
        <v>202</v>
      </c>
      <c r="AH627" s="120" t="s">
        <v>204</v>
      </c>
      <c r="AI627" t="str">
        <f t="shared" si="9"/>
        <v>3000</v>
      </c>
      <c r="AJ627" t="str">
        <f>VLOOKUP(U627,'BU041 3rd Qtr'!$M$8:$N$994,2,FALSE)</f>
        <v>FRIES EL</v>
      </c>
      <c r="AK627" t="str">
        <f>VLOOKUP(R627,'chart of accounts'!A:B,2,FALSE)</f>
        <v>Workers Comp - Certificated</v>
      </c>
    </row>
    <row r="628" spans="1:37" x14ac:dyDescent="0.25">
      <c r="A628" s="122">
        <v>2982019</v>
      </c>
      <c r="B628" s="122">
        <v>21056</v>
      </c>
      <c r="C628" s="122">
        <v>2023</v>
      </c>
      <c r="D628" s="120" t="s">
        <v>195</v>
      </c>
      <c r="E628" s="122">
        <v>2023</v>
      </c>
      <c r="F628" s="120" t="s">
        <v>94</v>
      </c>
      <c r="G628" s="122">
        <v>245</v>
      </c>
      <c r="H628" s="122">
        <v>245</v>
      </c>
      <c r="I628" s="122">
        <v>9600327105</v>
      </c>
      <c r="J628" s="122">
        <v>7</v>
      </c>
      <c r="K628" s="121">
        <v>44957</v>
      </c>
      <c r="L628" s="120" t="s">
        <v>196</v>
      </c>
      <c r="M628" s="122">
        <v>32.619999999999997</v>
      </c>
      <c r="N628" s="97">
        <v>201988</v>
      </c>
      <c r="O628" s="120" t="s">
        <v>197</v>
      </c>
      <c r="P628" s="120" t="s">
        <v>97</v>
      </c>
      <c r="Q628" s="122">
        <v>360000</v>
      </c>
      <c r="R628" s="122">
        <v>360201</v>
      </c>
      <c r="S628" s="120" t="s">
        <v>96</v>
      </c>
      <c r="T628" s="122">
        <v>1764401</v>
      </c>
      <c r="U628" s="122">
        <v>1764401</v>
      </c>
      <c r="V628" s="120" t="s">
        <v>199</v>
      </c>
      <c r="W628" s="120" t="s">
        <v>200</v>
      </c>
      <c r="X628" s="122">
        <v>360201</v>
      </c>
      <c r="Y628" s="120" t="s">
        <v>201</v>
      </c>
      <c r="Z628" s="120" t="s">
        <v>202</v>
      </c>
      <c r="AA628" s="121">
        <v>44945</v>
      </c>
      <c r="AB628" s="123">
        <v>0.39658564814814817</v>
      </c>
      <c r="AC628" s="120" t="s">
        <v>202</v>
      </c>
      <c r="AD628" s="120" t="s">
        <v>202</v>
      </c>
      <c r="AE628" s="120" t="s">
        <v>202</v>
      </c>
      <c r="AF628" s="120" t="s">
        <v>203</v>
      </c>
      <c r="AG628" s="120" t="s">
        <v>202</v>
      </c>
      <c r="AH628" s="120" t="s">
        <v>204</v>
      </c>
      <c r="AI628" t="str">
        <f t="shared" si="9"/>
        <v>3000</v>
      </c>
      <c r="AJ628" t="str">
        <f>VLOOKUP(U628,'BU041 3rd Qtr'!$M$8:$N$994,2,FALSE)</f>
        <v>WEST ATHENS EL</v>
      </c>
      <c r="AK628" t="str">
        <f>VLOOKUP(R628,'chart of accounts'!A:B,2,FALSE)</f>
        <v>Workers Comp - Classified</v>
      </c>
    </row>
    <row r="629" spans="1:37" x14ac:dyDescent="0.25">
      <c r="A629" s="122">
        <v>2984919</v>
      </c>
      <c r="B629" s="122">
        <v>3479</v>
      </c>
      <c r="C629" s="122">
        <v>2023</v>
      </c>
      <c r="D629" s="120" t="s">
        <v>195</v>
      </c>
      <c r="E629" s="122">
        <v>2023</v>
      </c>
      <c r="F629" s="120" t="s">
        <v>94</v>
      </c>
      <c r="G629" s="122">
        <v>506</v>
      </c>
      <c r="H629" s="122">
        <v>506</v>
      </c>
      <c r="I629" s="122">
        <v>9600327237</v>
      </c>
      <c r="J629" s="122">
        <v>7</v>
      </c>
      <c r="K629" s="121">
        <v>44957</v>
      </c>
      <c r="L629" s="120" t="s">
        <v>196</v>
      </c>
      <c r="M629" s="122">
        <v>2.08</v>
      </c>
      <c r="N629" s="97">
        <v>201988</v>
      </c>
      <c r="O629" s="120" t="s">
        <v>197</v>
      </c>
      <c r="P629" s="120" t="s">
        <v>97</v>
      </c>
      <c r="Q629" s="122">
        <v>360000</v>
      </c>
      <c r="R629" s="122">
        <v>360101</v>
      </c>
      <c r="S629" s="120" t="s">
        <v>96</v>
      </c>
      <c r="T629" s="122">
        <v>1465801</v>
      </c>
      <c r="U629" s="122">
        <v>1465801</v>
      </c>
      <c r="V629" s="120" t="s">
        <v>199</v>
      </c>
      <c r="W629" s="120" t="s">
        <v>200</v>
      </c>
      <c r="X629" s="122">
        <v>360101</v>
      </c>
      <c r="Y629" s="120" t="s">
        <v>201</v>
      </c>
      <c r="Z629" s="120" t="s">
        <v>202</v>
      </c>
      <c r="AA629" s="121">
        <v>44957</v>
      </c>
      <c r="AB629" s="123">
        <v>0.38843749999999999</v>
      </c>
      <c r="AC629" s="120" t="s">
        <v>202</v>
      </c>
      <c r="AD629" s="120" t="s">
        <v>202</v>
      </c>
      <c r="AE629" s="120" t="s">
        <v>202</v>
      </c>
      <c r="AF629" s="120" t="s">
        <v>203</v>
      </c>
      <c r="AG629" s="120" t="s">
        <v>202</v>
      </c>
      <c r="AH629" s="120" t="s">
        <v>204</v>
      </c>
      <c r="AI629" t="str">
        <f t="shared" si="9"/>
        <v>3000</v>
      </c>
      <c r="AJ629" t="str">
        <f>VLOOKUP(U629,'BU041 3rd Qtr'!$M$8:$N$994,2,FALSE)</f>
        <v>YES ACADEMY</v>
      </c>
      <c r="AK629" t="str">
        <f>VLOOKUP(R629,'chart of accounts'!A:B,2,FALSE)</f>
        <v>Workers Comp - Certificated</v>
      </c>
    </row>
    <row r="630" spans="1:37" x14ac:dyDescent="0.25">
      <c r="A630" s="122">
        <v>2984947</v>
      </c>
      <c r="B630" s="122">
        <v>2215</v>
      </c>
      <c r="C630" s="122">
        <v>2023</v>
      </c>
      <c r="D630" s="120" t="s">
        <v>195</v>
      </c>
      <c r="E630" s="122">
        <v>2023</v>
      </c>
      <c r="F630" s="120" t="s">
        <v>94</v>
      </c>
      <c r="G630" s="122">
        <v>233</v>
      </c>
      <c r="H630" s="122">
        <v>233</v>
      </c>
      <c r="I630" s="122">
        <v>9600327326</v>
      </c>
      <c r="J630" s="122">
        <v>7</v>
      </c>
      <c r="K630" s="121">
        <v>44957</v>
      </c>
      <c r="L630" s="120" t="s">
        <v>196</v>
      </c>
      <c r="M630" s="122">
        <v>211.07</v>
      </c>
      <c r="N630" s="97">
        <v>201988</v>
      </c>
      <c r="O630" s="120" t="s">
        <v>197</v>
      </c>
      <c r="P630" s="120" t="s">
        <v>97</v>
      </c>
      <c r="Q630" s="122">
        <v>360000</v>
      </c>
      <c r="R630" s="122">
        <v>360101</v>
      </c>
      <c r="S630" s="120" t="s">
        <v>96</v>
      </c>
      <c r="T630" s="122">
        <v>1401401</v>
      </c>
      <c r="U630" s="122">
        <v>1401401</v>
      </c>
      <c r="V630" s="120" t="s">
        <v>199</v>
      </c>
      <c r="W630" s="120" t="s">
        <v>200</v>
      </c>
      <c r="X630" s="122">
        <v>360101</v>
      </c>
      <c r="Y630" s="120" t="s">
        <v>201</v>
      </c>
      <c r="Z630" s="120" t="s">
        <v>202</v>
      </c>
      <c r="AA630" s="121">
        <v>44957</v>
      </c>
      <c r="AB630" s="123">
        <v>0.39248842592592598</v>
      </c>
      <c r="AC630" s="120" t="s">
        <v>202</v>
      </c>
      <c r="AD630" s="120" t="s">
        <v>202</v>
      </c>
      <c r="AE630" s="120" t="s">
        <v>202</v>
      </c>
      <c r="AF630" s="120" t="s">
        <v>203</v>
      </c>
      <c r="AG630" s="120" t="s">
        <v>202</v>
      </c>
      <c r="AH630" s="120" t="s">
        <v>204</v>
      </c>
      <c r="AI630" t="str">
        <f t="shared" si="9"/>
        <v>3000</v>
      </c>
      <c r="AJ630" t="str">
        <f>VLOOKUP(U630,'BU041 3rd Qtr'!$M$8:$N$994,2,FALSE)</f>
        <v>FRIES EL</v>
      </c>
      <c r="AK630" t="str">
        <f>VLOOKUP(R630,'chart of accounts'!A:B,2,FALSE)</f>
        <v>Workers Comp - Certificated</v>
      </c>
    </row>
    <row r="631" spans="1:37" x14ac:dyDescent="0.25">
      <c r="A631" s="122">
        <v>2985119</v>
      </c>
      <c r="B631" s="122">
        <v>1656</v>
      </c>
      <c r="C631" s="122">
        <v>2023</v>
      </c>
      <c r="D631" s="120" t="s">
        <v>195</v>
      </c>
      <c r="E631" s="122">
        <v>2023</v>
      </c>
      <c r="F631" s="120" t="s">
        <v>94</v>
      </c>
      <c r="G631" s="122">
        <v>665</v>
      </c>
      <c r="H631" s="122">
        <v>665</v>
      </c>
      <c r="I631" s="122">
        <v>9600327655</v>
      </c>
      <c r="J631" s="122">
        <v>7</v>
      </c>
      <c r="K631" s="121">
        <v>44957</v>
      </c>
      <c r="L631" s="120" t="s">
        <v>196</v>
      </c>
      <c r="M631" s="122">
        <v>35.1</v>
      </c>
      <c r="N631" s="97">
        <v>201988</v>
      </c>
      <c r="O631" s="120" t="s">
        <v>197</v>
      </c>
      <c r="P631" s="120" t="s">
        <v>97</v>
      </c>
      <c r="Q631" s="122">
        <v>360000</v>
      </c>
      <c r="R631" s="122">
        <v>360201</v>
      </c>
      <c r="S631" s="120" t="s">
        <v>96</v>
      </c>
      <c r="T631" s="122">
        <v>1764401</v>
      </c>
      <c r="U631" s="122">
        <v>1764401</v>
      </c>
      <c r="V631" s="120" t="s">
        <v>199</v>
      </c>
      <c r="W631" s="120" t="s">
        <v>200</v>
      </c>
      <c r="X631" s="122">
        <v>360201</v>
      </c>
      <c r="Y631" s="120" t="s">
        <v>201</v>
      </c>
      <c r="Z631" s="120" t="s">
        <v>202</v>
      </c>
      <c r="AA631" s="121">
        <v>44963</v>
      </c>
      <c r="AB631" s="123">
        <v>0.39677083333333335</v>
      </c>
      <c r="AC631" s="120" t="s">
        <v>202</v>
      </c>
      <c r="AD631" s="120" t="s">
        <v>202</v>
      </c>
      <c r="AE631" s="120" t="s">
        <v>202</v>
      </c>
      <c r="AF631" s="120" t="s">
        <v>203</v>
      </c>
      <c r="AG631" s="120" t="s">
        <v>202</v>
      </c>
      <c r="AH631" s="120" t="s">
        <v>204</v>
      </c>
      <c r="AI631" t="str">
        <f t="shared" si="9"/>
        <v>3000</v>
      </c>
      <c r="AJ631" t="str">
        <f>VLOOKUP(U631,'BU041 3rd Qtr'!$M$8:$N$994,2,FALSE)</f>
        <v>WEST ATHENS EL</v>
      </c>
      <c r="AK631" t="str">
        <f>VLOOKUP(R631,'chart of accounts'!A:B,2,FALSE)</f>
        <v>Workers Comp - Classified</v>
      </c>
    </row>
    <row r="632" spans="1:37" x14ac:dyDescent="0.25">
      <c r="A632" s="122">
        <v>2985942</v>
      </c>
      <c r="B632" s="122">
        <v>5080</v>
      </c>
      <c r="C632" s="122">
        <v>2023</v>
      </c>
      <c r="D632" s="120" t="s">
        <v>195</v>
      </c>
      <c r="E632" s="122">
        <v>2023</v>
      </c>
      <c r="F632" s="120" t="s">
        <v>94</v>
      </c>
      <c r="G632" s="122">
        <v>125</v>
      </c>
      <c r="H632" s="122">
        <v>125</v>
      </c>
      <c r="I632" s="122">
        <v>9600327251</v>
      </c>
      <c r="J632" s="122">
        <v>7</v>
      </c>
      <c r="K632" s="121">
        <v>44957</v>
      </c>
      <c r="L632" s="120" t="s">
        <v>196</v>
      </c>
      <c r="M632" s="122">
        <v>2</v>
      </c>
      <c r="N632" s="97">
        <v>201988</v>
      </c>
      <c r="O632" s="120" t="s">
        <v>197</v>
      </c>
      <c r="P632" s="120" t="s">
        <v>97</v>
      </c>
      <c r="Q632" s="122">
        <v>360000</v>
      </c>
      <c r="R632" s="122">
        <v>360101</v>
      </c>
      <c r="S632" s="120" t="s">
        <v>96</v>
      </c>
      <c r="T632" s="122">
        <v>1465801</v>
      </c>
      <c r="U632" s="122">
        <v>1465801</v>
      </c>
      <c r="V632" s="120" t="s">
        <v>199</v>
      </c>
      <c r="W632" s="120" t="s">
        <v>200</v>
      </c>
      <c r="X632" s="122">
        <v>360101</v>
      </c>
      <c r="Y632" s="120" t="s">
        <v>201</v>
      </c>
      <c r="Z632" s="120" t="s">
        <v>202</v>
      </c>
      <c r="AA632" s="121">
        <v>44957</v>
      </c>
      <c r="AB632" s="123">
        <v>0.38687500000000002</v>
      </c>
      <c r="AC632" s="120" t="s">
        <v>202</v>
      </c>
      <c r="AD632" s="120" t="s">
        <v>202</v>
      </c>
      <c r="AE632" s="120" t="s">
        <v>202</v>
      </c>
      <c r="AF632" s="120" t="s">
        <v>203</v>
      </c>
      <c r="AG632" s="120" t="s">
        <v>202</v>
      </c>
      <c r="AH632" s="120" t="s">
        <v>204</v>
      </c>
      <c r="AI632" t="str">
        <f t="shared" si="9"/>
        <v>3000</v>
      </c>
      <c r="AJ632" t="str">
        <f>VLOOKUP(U632,'BU041 3rd Qtr'!$M$8:$N$994,2,FALSE)</f>
        <v>YES ACADEMY</v>
      </c>
      <c r="AK632" t="str">
        <f>VLOOKUP(R632,'chart of accounts'!A:B,2,FALSE)</f>
        <v>Workers Comp - Certificated</v>
      </c>
    </row>
    <row r="633" spans="1:37" x14ac:dyDescent="0.25">
      <c r="A633" s="122">
        <v>2985949</v>
      </c>
      <c r="B633" s="122">
        <v>6711</v>
      </c>
      <c r="C633" s="122">
        <v>2023</v>
      </c>
      <c r="D633" s="120" t="s">
        <v>195</v>
      </c>
      <c r="E633" s="122">
        <v>2023</v>
      </c>
      <c r="F633" s="120" t="s">
        <v>94</v>
      </c>
      <c r="G633" s="122">
        <v>765</v>
      </c>
      <c r="H633" s="122">
        <v>765</v>
      </c>
      <c r="I633" s="122">
        <v>9600328010</v>
      </c>
      <c r="J633" s="122">
        <v>7</v>
      </c>
      <c r="K633" s="121">
        <v>44957</v>
      </c>
      <c r="L633" s="120" t="s">
        <v>196</v>
      </c>
      <c r="M633" s="122">
        <v>32.619999999999997</v>
      </c>
      <c r="N633" s="97">
        <v>201988</v>
      </c>
      <c r="O633" s="120" t="s">
        <v>197</v>
      </c>
      <c r="P633" s="120" t="s">
        <v>97</v>
      </c>
      <c r="Q633" s="122">
        <v>360000</v>
      </c>
      <c r="R633" s="122">
        <v>360201</v>
      </c>
      <c r="S633" s="120" t="s">
        <v>96</v>
      </c>
      <c r="T633" s="122">
        <v>1764401</v>
      </c>
      <c r="U633" s="122">
        <v>1764401</v>
      </c>
      <c r="V633" s="120" t="s">
        <v>199</v>
      </c>
      <c r="W633" s="120" t="s">
        <v>200</v>
      </c>
      <c r="X633" s="122">
        <v>360201</v>
      </c>
      <c r="Y633" s="120" t="s">
        <v>201</v>
      </c>
      <c r="Z633" s="120" t="s">
        <v>202</v>
      </c>
      <c r="AA633" s="121">
        <v>44963</v>
      </c>
      <c r="AB633" s="123">
        <v>0.417025462962963</v>
      </c>
      <c r="AC633" s="120" t="s">
        <v>202</v>
      </c>
      <c r="AD633" s="120" t="s">
        <v>202</v>
      </c>
      <c r="AE633" s="120" t="s">
        <v>202</v>
      </c>
      <c r="AF633" s="120" t="s">
        <v>203</v>
      </c>
      <c r="AG633" s="120" t="s">
        <v>202</v>
      </c>
      <c r="AH633" s="120" t="s">
        <v>204</v>
      </c>
      <c r="AI633" t="str">
        <f t="shared" si="9"/>
        <v>3000</v>
      </c>
      <c r="AJ633" t="str">
        <f>VLOOKUP(U633,'BU041 3rd Qtr'!$M$8:$N$994,2,FALSE)</f>
        <v>WEST ATHENS EL</v>
      </c>
      <c r="AK633" t="str">
        <f>VLOOKUP(R633,'chart of accounts'!A:B,2,FALSE)</f>
        <v>Workers Comp - Classified</v>
      </c>
    </row>
    <row r="634" spans="1:37" x14ac:dyDescent="0.25">
      <c r="A634" s="122">
        <v>2985949</v>
      </c>
      <c r="B634" s="122">
        <v>5156</v>
      </c>
      <c r="C634" s="122">
        <v>2023</v>
      </c>
      <c r="D634" s="120" t="s">
        <v>195</v>
      </c>
      <c r="E634" s="122">
        <v>2023</v>
      </c>
      <c r="F634" s="120" t="s">
        <v>94</v>
      </c>
      <c r="G634" s="122">
        <v>201</v>
      </c>
      <c r="H634" s="122">
        <v>201</v>
      </c>
      <c r="I634" s="122">
        <v>9600328009</v>
      </c>
      <c r="J634" s="122">
        <v>7</v>
      </c>
      <c r="K634" s="121">
        <v>44957</v>
      </c>
      <c r="L634" s="120" t="s">
        <v>196</v>
      </c>
      <c r="M634" s="122">
        <v>56.76</v>
      </c>
      <c r="N634" s="97">
        <v>201988</v>
      </c>
      <c r="O634" s="120" t="s">
        <v>197</v>
      </c>
      <c r="P634" s="120" t="s">
        <v>97</v>
      </c>
      <c r="Q634" s="122">
        <v>360000</v>
      </c>
      <c r="R634" s="122">
        <v>360101</v>
      </c>
      <c r="S634" s="120" t="s">
        <v>96</v>
      </c>
      <c r="T634" s="122">
        <v>1401401</v>
      </c>
      <c r="U634" s="122">
        <v>1401401</v>
      </c>
      <c r="V634" s="120" t="s">
        <v>199</v>
      </c>
      <c r="W634" s="120" t="s">
        <v>200</v>
      </c>
      <c r="X634" s="122">
        <v>360101</v>
      </c>
      <c r="Y634" s="120" t="s">
        <v>201</v>
      </c>
      <c r="Z634" s="120" t="s">
        <v>202</v>
      </c>
      <c r="AA634" s="121">
        <v>44963</v>
      </c>
      <c r="AB634" s="123">
        <v>0.417025462962963</v>
      </c>
      <c r="AC634" s="120" t="s">
        <v>202</v>
      </c>
      <c r="AD634" s="120" t="s">
        <v>202</v>
      </c>
      <c r="AE634" s="120" t="s">
        <v>202</v>
      </c>
      <c r="AF634" s="120" t="s">
        <v>203</v>
      </c>
      <c r="AG634" s="120" t="s">
        <v>202</v>
      </c>
      <c r="AH634" s="120" t="s">
        <v>204</v>
      </c>
      <c r="AI634" t="str">
        <f t="shared" si="9"/>
        <v>3000</v>
      </c>
      <c r="AJ634" t="str">
        <f>VLOOKUP(U634,'BU041 3rd Qtr'!$M$8:$N$994,2,FALSE)</f>
        <v>FRIES EL</v>
      </c>
      <c r="AK634" t="str">
        <f>VLOOKUP(R634,'chart of accounts'!A:B,2,FALSE)</f>
        <v>Workers Comp - Certificated</v>
      </c>
    </row>
    <row r="635" spans="1:37" x14ac:dyDescent="0.25">
      <c r="A635" s="122">
        <v>2986747</v>
      </c>
      <c r="B635" s="122">
        <v>2814</v>
      </c>
      <c r="C635" s="122">
        <v>2023</v>
      </c>
      <c r="D635" s="120" t="s">
        <v>195</v>
      </c>
      <c r="E635" s="122">
        <v>2023</v>
      </c>
      <c r="F635" s="120" t="s">
        <v>94</v>
      </c>
      <c r="G635" s="122">
        <v>832</v>
      </c>
      <c r="H635" s="122">
        <v>832</v>
      </c>
      <c r="I635" s="122">
        <v>9600328028</v>
      </c>
      <c r="J635" s="122">
        <v>7</v>
      </c>
      <c r="K635" s="121">
        <v>44957</v>
      </c>
      <c r="L635" s="120" t="s">
        <v>196</v>
      </c>
      <c r="M635" s="122">
        <v>32.619999999999997</v>
      </c>
      <c r="N635" s="97">
        <v>201988</v>
      </c>
      <c r="O635" s="120" t="s">
        <v>197</v>
      </c>
      <c r="P635" s="120" t="s">
        <v>97</v>
      </c>
      <c r="Q635" s="122">
        <v>360000</v>
      </c>
      <c r="R635" s="122">
        <v>360201</v>
      </c>
      <c r="S635" s="120" t="s">
        <v>96</v>
      </c>
      <c r="T635" s="122">
        <v>1764401</v>
      </c>
      <c r="U635" s="122">
        <v>1764401</v>
      </c>
      <c r="V635" s="120" t="s">
        <v>199</v>
      </c>
      <c r="W635" s="120" t="s">
        <v>200</v>
      </c>
      <c r="X635" s="122">
        <v>360201</v>
      </c>
      <c r="Y635" s="120" t="s">
        <v>201</v>
      </c>
      <c r="Z635" s="120" t="s">
        <v>202</v>
      </c>
      <c r="AA635" s="121">
        <v>44963</v>
      </c>
      <c r="AB635" s="123">
        <v>0.42008101851851848</v>
      </c>
      <c r="AC635" s="120" t="s">
        <v>202</v>
      </c>
      <c r="AD635" s="120" t="s">
        <v>202</v>
      </c>
      <c r="AE635" s="120" t="s">
        <v>202</v>
      </c>
      <c r="AF635" s="120" t="s">
        <v>203</v>
      </c>
      <c r="AG635" s="120" t="s">
        <v>202</v>
      </c>
      <c r="AH635" s="120" t="s">
        <v>204</v>
      </c>
      <c r="AI635" t="str">
        <f t="shared" si="9"/>
        <v>3000</v>
      </c>
      <c r="AJ635" t="str">
        <f>VLOOKUP(U635,'BU041 3rd Qtr'!$M$8:$N$994,2,FALSE)</f>
        <v>WEST ATHENS EL</v>
      </c>
      <c r="AK635" t="str">
        <f>VLOOKUP(R635,'chart of accounts'!A:B,2,FALSE)</f>
        <v>Workers Comp - Classified</v>
      </c>
    </row>
    <row r="636" spans="1:37" x14ac:dyDescent="0.25">
      <c r="A636" s="122">
        <v>2992560</v>
      </c>
      <c r="B636" s="122">
        <v>1719</v>
      </c>
      <c r="C636" s="122">
        <v>2023</v>
      </c>
      <c r="D636" s="120" t="s">
        <v>195</v>
      </c>
      <c r="E636" s="122">
        <v>2023</v>
      </c>
      <c r="F636" s="120" t="s">
        <v>94</v>
      </c>
      <c r="G636" s="122">
        <v>728</v>
      </c>
      <c r="H636" s="122">
        <v>728</v>
      </c>
      <c r="I636" s="122">
        <v>9600328146</v>
      </c>
      <c r="J636" s="122">
        <v>8</v>
      </c>
      <c r="K636" s="121">
        <v>44967</v>
      </c>
      <c r="L636" s="120" t="s">
        <v>196</v>
      </c>
      <c r="M636" s="122">
        <v>5.48</v>
      </c>
      <c r="N636" s="97">
        <v>201988</v>
      </c>
      <c r="O636" s="120" t="s">
        <v>197</v>
      </c>
      <c r="P636" s="120" t="s">
        <v>97</v>
      </c>
      <c r="Q636" s="122">
        <v>360000</v>
      </c>
      <c r="R636" s="122">
        <v>360101</v>
      </c>
      <c r="S636" s="120" t="s">
        <v>96</v>
      </c>
      <c r="T636" s="122">
        <v>1465801</v>
      </c>
      <c r="U636" s="122">
        <v>1465801</v>
      </c>
      <c r="V636" s="120" t="s">
        <v>199</v>
      </c>
      <c r="W636" s="120" t="s">
        <v>200</v>
      </c>
      <c r="X636" s="122">
        <v>360101</v>
      </c>
      <c r="Y636" s="120" t="s">
        <v>201</v>
      </c>
      <c r="Z636" s="120" t="s">
        <v>202</v>
      </c>
      <c r="AA636" s="121">
        <v>44964</v>
      </c>
      <c r="AB636" s="123">
        <v>0.37883101851851847</v>
      </c>
      <c r="AC636" s="120" t="s">
        <v>202</v>
      </c>
      <c r="AD636" s="120" t="s">
        <v>202</v>
      </c>
      <c r="AE636" s="120" t="s">
        <v>202</v>
      </c>
      <c r="AF636" s="120" t="s">
        <v>203</v>
      </c>
      <c r="AG636" s="120" t="s">
        <v>202</v>
      </c>
      <c r="AH636" s="120" t="s">
        <v>204</v>
      </c>
      <c r="AI636" t="str">
        <f t="shared" si="9"/>
        <v>3000</v>
      </c>
      <c r="AJ636" t="str">
        <f>VLOOKUP(U636,'BU041 3rd Qtr'!$M$8:$N$994,2,FALSE)</f>
        <v>YES ACADEMY</v>
      </c>
      <c r="AK636" t="str">
        <f>VLOOKUP(R636,'chart of accounts'!A:B,2,FALSE)</f>
        <v>Workers Comp - Certificated</v>
      </c>
    </row>
    <row r="637" spans="1:37" x14ac:dyDescent="0.25">
      <c r="A637" s="122">
        <v>2992614</v>
      </c>
      <c r="B637" s="122">
        <v>3054</v>
      </c>
      <c r="C637" s="122">
        <v>2023</v>
      </c>
      <c r="D637" s="120" t="s">
        <v>195</v>
      </c>
      <c r="E637" s="122">
        <v>2023</v>
      </c>
      <c r="F637" s="120" t="s">
        <v>94</v>
      </c>
      <c r="G637" s="122">
        <v>81</v>
      </c>
      <c r="H637" s="122">
        <v>81</v>
      </c>
      <c r="I637" s="122">
        <v>9600328162</v>
      </c>
      <c r="J637" s="122">
        <v>8</v>
      </c>
      <c r="K637" s="121">
        <v>44967</v>
      </c>
      <c r="L637" s="120" t="s">
        <v>196</v>
      </c>
      <c r="M637" s="122">
        <v>2.4300000000000002</v>
      </c>
      <c r="N637" s="97">
        <v>201988</v>
      </c>
      <c r="O637" s="120" t="s">
        <v>197</v>
      </c>
      <c r="P637" s="120" t="s">
        <v>97</v>
      </c>
      <c r="Q637" s="122">
        <v>360000</v>
      </c>
      <c r="R637" s="122">
        <v>360101</v>
      </c>
      <c r="S637" s="120" t="s">
        <v>96</v>
      </c>
      <c r="T637" s="122">
        <v>1465801</v>
      </c>
      <c r="U637" s="122">
        <v>1465801</v>
      </c>
      <c r="V637" s="120" t="s">
        <v>199</v>
      </c>
      <c r="W637" s="120" t="s">
        <v>200</v>
      </c>
      <c r="X637" s="122">
        <v>360101</v>
      </c>
      <c r="Y637" s="120" t="s">
        <v>201</v>
      </c>
      <c r="Z637" s="120" t="s">
        <v>202</v>
      </c>
      <c r="AA637" s="121">
        <v>44964</v>
      </c>
      <c r="AB637" s="123">
        <v>0.37771990740740741</v>
      </c>
      <c r="AC637" s="120" t="s">
        <v>202</v>
      </c>
      <c r="AD637" s="120" t="s">
        <v>202</v>
      </c>
      <c r="AE637" s="120" t="s">
        <v>202</v>
      </c>
      <c r="AF637" s="120" t="s">
        <v>203</v>
      </c>
      <c r="AG637" s="120" t="s">
        <v>202</v>
      </c>
      <c r="AH637" s="120" t="s">
        <v>204</v>
      </c>
      <c r="AI637" t="str">
        <f t="shared" si="9"/>
        <v>3000</v>
      </c>
      <c r="AJ637" t="str">
        <f>VLOOKUP(U637,'BU041 3rd Qtr'!$M$8:$N$994,2,FALSE)</f>
        <v>YES ACADEMY</v>
      </c>
      <c r="AK637" t="str">
        <f>VLOOKUP(R637,'chart of accounts'!A:B,2,FALSE)</f>
        <v>Workers Comp - Certificated</v>
      </c>
    </row>
    <row r="638" spans="1:37" x14ac:dyDescent="0.25">
      <c r="A638" s="122">
        <v>2992725</v>
      </c>
      <c r="B638" s="122">
        <v>2444</v>
      </c>
      <c r="C638" s="122">
        <v>2023</v>
      </c>
      <c r="D638" s="120" t="s">
        <v>195</v>
      </c>
      <c r="E638" s="122">
        <v>2023</v>
      </c>
      <c r="F638" s="120" t="s">
        <v>94</v>
      </c>
      <c r="G638" s="122">
        <v>462</v>
      </c>
      <c r="H638" s="122">
        <v>462</v>
      </c>
      <c r="I638" s="122">
        <v>9600328336</v>
      </c>
      <c r="J638" s="122">
        <v>8</v>
      </c>
      <c r="K638" s="121">
        <v>44985</v>
      </c>
      <c r="L638" s="120" t="s">
        <v>196</v>
      </c>
      <c r="M638" s="122">
        <v>32.17</v>
      </c>
      <c r="N638" s="97">
        <v>201988</v>
      </c>
      <c r="O638" s="120" t="s">
        <v>197</v>
      </c>
      <c r="P638" s="120" t="s">
        <v>97</v>
      </c>
      <c r="Q638" s="122">
        <v>360000</v>
      </c>
      <c r="R638" s="122">
        <v>360201</v>
      </c>
      <c r="S638" s="120" t="s">
        <v>96</v>
      </c>
      <c r="T638" s="122">
        <v>1764401</v>
      </c>
      <c r="U638" s="122">
        <v>1764401</v>
      </c>
      <c r="V638" s="120" t="s">
        <v>199</v>
      </c>
      <c r="W638" s="120" t="s">
        <v>200</v>
      </c>
      <c r="X638" s="122">
        <v>360201</v>
      </c>
      <c r="Y638" s="120" t="s">
        <v>201</v>
      </c>
      <c r="Z638" s="120" t="s">
        <v>202</v>
      </c>
      <c r="AA638" s="121">
        <v>44978</v>
      </c>
      <c r="AB638" s="123">
        <v>0.37060185185185185</v>
      </c>
      <c r="AC638" s="120" t="s">
        <v>202</v>
      </c>
      <c r="AD638" s="120" t="s">
        <v>202</v>
      </c>
      <c r="AE638" s="120" t="s">
        <v>202</v>
      </c>
      <c r="AF638" s="120" t="s">
        <v>203</v>
      </c>
      <c r="AG638" s="120" t="s">
        <v>202</v>
      </c>
      <c r="AH638" s="120" t="s">
        <v>204</v>
      </c>
      <c r="AI638" t="str">
        <f t="shared" si="9"/>
        <v>3000</v>
      </c>
      <c r="AJ638" t="str">
        <f>VLOOKUP(U638,'BU041 3rd Qtr'!$M$8:$N$994,2,FALSE)</f>
        <v>WEST ATHENS EL</v>
      </c>
      <c r="AK638" t="str">
        <f>VLOOKUP(R638,'chart of accounts'!A:B,2,FALSE)</f>
        <v>Workers Comp - Classified</v>
      </c>
    </row>
    <row r="639" spans="1:37" x14ac:dyDescent="0.25">
      <c r="A639" s="122">
        <v>2992766</v>
      </c>
      <c r="B639" s="122">
        <v>20937</v>
      </c>
      <c r="C639" s="122">
        <v>2023</v>
      </c>
      <c r="D639" s="120" t="s">
        <v>195</v>
      </c>
      <c r="E639" s="122">
        <v>2023</v>
      </c>
      <c r="F639" s="120" t="s">
        <v>94</v>
      </c>
      <c r="G639" s="122">
        <v>126</v>
      </c>
      <c r="H639" s="122">
        <v>126</v>
      </c>
      <c r="I639" s="122">
        <v>9600328764</v>
      </c>
      <c r="J639" s="122">
        <v>8</v>
      </c>
      <c r="K639" s="121">
        <v>44985</v>
      </c>
      <c r="L639" s="120" t="s">
        <v>196</v>
      </c>
      <c r="M639" s="122">
        <v>56.85</v>
      </c>
      <c r="N639" s="97">
        <v>201988</v>
      </c>
      <c r="O639" s="120" t="s">
        <v>197</v>
      </c>
      <c r="P639" s="120" t="s">
        <v>97</v>
      </c>
      <c r="Q639" s="122">
        <v>360000</v>
      </c>
      <c r="R639" s="122">
        <v>360101</v>
      </c>
      <c r="S639" s="120" t="s">
        <v>96</v>
      </c>
      <c r="T639" s="122">
        <v>1401401</v>
      </c>
      <c r="U639" s="122">
        <v>1401401</v>
      </c>
      <c r="V639" s="120" t="s">
        <v>199</v>
      </c>
      <c r="W639" s="120" t="s">
        <v>200</v>
      </c>
      <c r="X639" s="122">
        <v>360101</v>
      </c>
      <c r="Y639" s="120" t="s">
        <v>201</v>
      </c>
      <c r="Z639" s="120" t="s">
        <v>202</v>
      </c>
      <c r="AA639" s="121">
        <v>44978</v>
      </c>
      <c r="AB639" s="123">
        <v>0.40326388888888887</v>
      </c>
      <c r="AC639" s="120" t="s">
        <v>202</v>
      </c>
      <c r="AD639" s="120" t="s">
        <v>202</v>
      </c>
      <c r="AE639" s="120" t="s">
        <v>202</v>
      </c>
      <c r="AF639" s="120" t="s">
        <v>203</v>
      </c>
      <c r="AG639" s="120" t="s">
        <v>202</v>
      </c>
      <c r="AH639" s="120" t="s">
        <v>204</v>
      </c>
      <c r="AI639" t="str">
        <f t="shared" si="9"/>
        <v>3000</v>
      </c>
      <c r="AJ639" t="str">
        <f>VLOOKUP(U639,'BU041 3rd Qtr'!$M$8:$N$994,2,FALSE)</f>
        <v>FRIES EL</v>
      </c>
      <c r="AK639" t="str">
        <f>VLOOKUP(R639,'chart of accounts'!A:B,2,FALSE)</f>
        <v>Workers Comp - Certificated</v>
      </c>
    </row>
    <row r="640" spans="1:37" x14ac:dyDescent="0.25">
      <c r="A640" s="122">
        <v>2992766</v>
      </c>
      <c r="B640" s="122">
        <v>11145</v>
      </c>
      <c r="C640" s="122">
        <v>2023</v>
      </c>
      <c r="D640" s="120" t="s">
        <v>195</v>
      </c>
      <c r="E640" s="122">
        <v>2023</v>
      </c>
      <c r="F640" s="120" t="s">
        <v>94</v>
      </c>
      <c r="G640" s="122">
        <v>244</v>
      </c>
      <c r="H640" s="122">
        <v>244</v>
      </c>
      <c r="I640" s="122">
        <v>9600328754</v>
      </c>
      <c r="J640" s="122">
        <v>8</v>
      </c>
      <c r="K640" s="121">
        <v>44985</v>
      </c>
      <c r="L640" s="120" t="s">
        <v>196</v>
      </c>
      <c r="M640" s="122">
        <v>29.9</v>
      </c>
      <c r="N640" s="97">
        <v>201988</v>
      </c>
      <c r="O640" s="120" t="s">
        <v>197</v>
      </c>
      <c r="P640" s="120" t="s">
        <v>97</v>
      </c>
      <c r="Q640" s="122">
        <v>360000</v>
      </c>
      <c r="R640" s="122">
        <v>360201</v>
      </c>
      <c r="S640" s="120" t="s">
        <v>96</v>
      </c>
      <c r="T640" s="122">
        <v>1764401</v>
      </c>
      <c r="U640" s="122">
        <v>1764401</v>
      </c>
      <c r="V640" s="120" t="s">
        <v>199</v>
      </c>
      <c r="W640" s="120" t="s">
        <v>200</v>
      </c>
      <c r="X640" s="122">
        <v>360201</v>
      </c>
      <c r="Y640" s="120" t="s">
        <v>201</v>
      </c>
      <c r="Z640" s="120" t="s">
        <v>202</v>
      </c>
      <c r="AA640" s="121">
        <v>44978</v>
      </c>
      <c r="AB640" s="123">
        <v>0.40326388888888887</v>
      </c>
      <c r="AC640" s="120" t="s">
        <v>202</v>
      </c>
      <c r="AD640" s="120" t="s">
        <v>202</v>
      </c>
      <c r="AE640" s="120" t="s">
        <v>202</v>
      </c>
      <c r="AF640" s="120" t="s">
        <v>203</v>
      </c>
      <c r="AG640" s="120" t="s">
        <v>202</v>
      </c>
      <c r="AH640" s="120" t="s">
        <v>204</v>
      </c>
      <c r="AI640" t="str">
        <f t="shared" si="9"/>
        <v>3000</v>
      </c>
      <c r="AJ640" t="str">
        <f>VLOOKUP(U640,'BU041 3rd Qtr'!$M$8:$N$994,2,FALSE)</f>
        <v>WEST ATHENS EL</v>
      </c>
      <c r="AK640" t="str">
        <f>VLOOKUP(R640,'chart of accounts'!A:B,2,FALSE)</f>
        <v>Workers Comp - Classified</v>
      </c>
    </row>
    <row r="641" spans="1:37" x14ac:dyDescent="0.25">
      <c r="A641" s="122">
        <v>2992796</v>
      </c>
      <c r="B641" s="122">
        <v>953</v>
      </c>
      <c r="C641" s="122">
        <v>2023</v>
      </c>
      <c r="D641" s="120" t="s">
        <v>195</v>
      </c>
      <c r="E641" s="122">
        <v>2023</v>
      </c>
      <c r="F641" s="120" t="s">
        <v>94</v>
      </c>
      <c r="G641" s="122">
        <v>953</v>
      </c>
      <c r="H641" s="122">
        <v>953</v>
      </c>
      <c r="I641" s="122">
        <v>9600328769</v>
      </c>
      <c r="J641" s="122">
        <v>8</v>
      </c>
      <c r="K641" s="121">
        <v>44985</v>
      </c>
      <c r="L641" s="120" t="s">
        <v>196</v>
      </c>
      <c r="M641" s="122">
        <v>29.9</v>
      </c>
      <c r="N641" s="97">
        <v>201988</v>
      </c>
      <c r="O641" s="120" t="s">
        <v>197</v>
      </c>
      <c r="P641" s="120" t="s">
        <v>97</v>
      </c>
      <c r="Q641" s="122">
        <v>360000</v>
      </c>
      <c r="R641" s="122">
        <v>360201</v>
      </c>
      <c r="S641" s="120" t="s">
        <v>96</v>
      </c>
      <c r="T641" s="122">
        <v>1764401</v>
      </c>
      <c r="U641" s="122">
        <v>1764401</v>
      </c>
      <c r="V641" s="120" t="s">
        <v>199</v>
      </c>
      <c r="W641" s="120" t="s">
        <v>200</v>
      </c>
      <c r="X641" s="122">
        <v>360201</v>
      </c>
      <c r="Y641" s="120" t="s">
        <v>201</v>
      </c>
      <c r="Z641" s="120" t="s">
        <v>202</v>
      </c>
      <c r="AA641" s="121">
        <v>44978</v>
      </c>
      <c r="AB641" s="123">
        <v>0.40478009259259262</v>
      </c>
      <c r="AC641" s="120" t="s">
        <v>202</v>
      </c>
      <c r="AD641" s="120" t="s">
        <v>202</v>
      </c>
      <c r="AE641" s="120" t="s">
        <v>202</v>
      </c>
      <c r="AF641" s="120" t="s">
        <v>203</v>
      </c>
      <c r="AG641" s="120" t="s">
        <v>202</v>
      </c>
      <c r="AH641" s="120" t="s">
        <v>204</v>
      </c>
      <c r="AI641" t="str">
        <f t="shared" si="9"/>
        <v>3000</v>
      </c>
      <c r="AJ641" t="str">
        <f>VLOOKUP(U641,'BU041 3rd Qtr'!$M$8:$N$994,2,FALSE)</f>
        <v>WEST ATHENS EL</v>
      </c>
      <c r="AK641" t="str">
        <f>VLOOKUP(R641,'chart of accounts'!A:B,2,FALSE)</f>
        <v>Workers Comp - Classified</v>
      </c>
    </row>
    <row r="642" spans="1:37" x14ac:dyDescent="0.25">
      <c r="A642" s="122">
        <v>2996375</v>
      </c>
      <c r="B642" s="122">
        <v>1690</v>
      </c>
      <c r="C642" s="122">
        <v>2023</v>
      </c>
      <c r="D642" s="120" t="s">
        <v>195</v>
      </c>
      <c r="E642" s="122">
        <v>2023</v>
      </c>
      <c r="F642" s="120" t="s">
        <v>94</v>
      </c>
      <c r="G642" s="122">
        <v>699</v>
      </c>
      <c r="H642" s="122">
        <v>699</v>
      </c>
      <c r="I642" s="122">
        <v>9600329008</v>
      </c>
      <c r="J642" s="122">
        <v>8</v>
      </c>
      <c r="K642" s="121">
        <v>44985</v>
      </c>
      <c r="L642" s="120" t="s">
        <v>196</v>
      </c>
      <c r="M642" s="122">
        <v>211.22</v>
      </c>
      <c r="N642" s="97">
        <v>201988</v>
      </c>
      <c r="O642" s="120" t="s">
        <v>197</v>
      </c>
      <c r="P642" s="120" t="s">
        <v>97</v>
      </c>
      <c r="Q642" s="122">
        <v>360000</v>
      </c>
      <c r="R642" s="122">
        <v>360101</v>
      </c>
      <c r="S642" s="120" t="s">
        <v>96</v>
      </c>
      <c r="T642" s="122">
        <v>1401401</v>
      </c>
      <c r="U642" s="122">
        <v>1401401</v>
      </c>
      <c r="V642" s="120" t="s">
        <v>199</v>
      </c>
      <c r="W642" s="120" t="s">
        <v>200</v>
      </c>
      <c r="X642" s="122">
        <v>360101</v>
      </c>
      <c r="Y642" s="120" t="s">
        <v>201</v>
      </c>
      <c r="Z642" s="120" t="s">
        <v>202</v>
      </c>
      <c r="AA642" s="121">
        <v>44985</v>
      </c>
      <c r="AB642" s="123">
        <v>0.41539351851851852</v>
      </c>
      <c r="AC642" s="120" t="s">
        <v>202</v>
      </c>
      <c r="AD642" s="120" t="s">
        <v>202</v>
      </c>
      <c r="AE642" s="120" t="s">
        <v>202</v>
      </c>
      <c r="AF642" s="120" t="s">
        <v>203</v>
      </c>
      <c r="AG642" s="120" t="s">
        <v>202</v>
      </c>
      <c r="AH642" s="120" t="s">
        <v>204</v>
      </c>
      <c r="AI642" t="str">
        <f t="shared" si="9"/>
        <v>3000</v>
      </c>
      <c r="AJ642" t="str">
        <f>VLOOKUP(U642,'BU041 3rd Qtr'!$M$8:$N$994,2,FALSE)</f>
        <v>FRIES EL</v>
      </c>
      <c r="AK642" t="str">
        <f>VLOOKUP(R642,'chart of accounts'!A:B,2,FALSE)</f>
        <v>Workers Comp - Certificated</v>
      </c>
    </row>
    <row r="643" spans="1:37" x14ac:dyDescent="0.25">
      <c r="A643" s="122">
        <v>2996411</v>
      </c>
      <c r="B643" s="122">
        <v>1387</v>
      </c>
      <c r="C643" s="122">
        <v>2023</v>
      </c>
      <c r="D643" s="120" t="s">
        <v>195</v>
      </c>
      <c r="E643" s="122">
        <v>2023</v>
      </c>
      <c r="F643" s="120" t="s">
        <v>94</v>
      </c>
      <c r="G643" s="122">
        <v>396</v>
      </c>
      <c r="H643" s="122">
        <v>396</v>
      </c>
      <c r="I643" s="122">
        <v>9600329324</v>
      </c>
      <c r="J643" s="122">
        <v>8</v>
      </c>
      <c r="K643" s="121">
        <v>44985</v>
      </c>
      <c r="L643" s="120" t="s">
        <v>196</v>
      </c>
      <c r="M643" s="122">
        <v>26.32</v>
      </c>
      <c r="N643" s="97">
        <v>201988</v>
      </c>
      <c r="O643" s="120" t="s">
        <v>197</v>
      </c>
      <c r="P643" s="120" t="s">
        <v>97</v>
      </c>
      <c r="Q643" s="122">
        <v>360000</v>
      </c>
      <c r="R643" s="122">
        <v>360201</v>
      </c>
      <c r="S643" s="120" t="s">
        <v>96</v>
      </c>
      <c r="T643" s="122">
        <v>1764401</v>
      </c>
      <c r="U643" s="122">
        <v>1764401</v>
      </c>
      <c r="V643" s="120" t="s">
        <v>199</v>
      </c>
      <c r="W643" s="120" t="s">
        <v>200</v>
      </c>
      <c r="X643" s="122">
        <v>360201</v>
      </c>
      <c r="Y643" s="120" t="s">
        <v>201</v>
      </c>
      <c r="Z643" s="120" t="s">
        <v>202</v>
      </c>
      <c r="AA643" s="121">
        <v>44991</v>
      </c>
      <c r="AB643" s="123">
        <v>0.68694444444444447</v>
      </c>
      <c r="AC643" s="120" t="s">
        <v>202</v>
      </c>
      <c r="AD643" s="120" t="s">
        <v>202</v>
      </c>
      <c r="AE643" s="120" t="s">
        <v>202</v>
      </c>
      <c r="AF643" s="120" t="s">
        <v>203</v>
      </c>
      <c r="AG643" s="120" t="s">
        <v>202</v>
      </c>
      <c r="AH643" s="120" t="s">
        <v>204</v>
      </c>
      <c r="AI643" t="str">
        <f t="shared" si="9"/>
        <v>3000</v>
      </c>
      <c r="AJ643" t="str">
        <f>VLOOKUP(U643,'BU041 3rd Qtr'!$M$8:$N$994,2,FALSE)</f>
        <v>WEST ATHENS EL</v>
      </c>
      <c r="AK643" t="str">
        <f>VLOOKUP(R643,'chart of accounts'!A:B,2,FALSE)</f>
        <v>Workers Comp - Classified</v>
      </c>
    </row>
    <row r="644" spans="1:37" x14ac:dyDescent="0.25">
      <c r="A644" s="122">
        <v>2997979</v>
      </c>
      <c r="B644" s="122">
        <v>10572</v>
      </c>
      <c r="C644" s="122">
        <v>2023</v>
      </c>
      <c r="D644" s="120" t="s">
        <v>195</v>
      </c>
      <c r="E644" s="122">
        <v>2023</v>
      </c>
      <c r="F644" s="120" t="s">
        <v>94</v>
      </c>
      <c r="G644" s="122">
        <v>662</v>
      </c>
      <c r="H644" s="122">
        <v>662</v>
      </c>
      <c r="I644" s="122">
        <v>9600329654</v>
      </c>
      <c r="J644" s="122">
        <v>8</v>
      </c>
      <c r="K644" s="121">
        <v>44985</v>
      </c>
      <c r="L644" s="120" t="s">
        <v>196</v>
      </c>
      <c r="M644" s="122">
        <v>24.46</v>
      </c>
      <c r="N644" s="97">
        <v>201988</v>
      </c>
      <c r="O644" s="120" t="s">
        <v>197</v>
      </c>
      <c r="P644" s="120" t="s">
        <v>97</v>
      </c>
      <c r="Q644" s="122">
        <v>360000</v>
      </c>
      <c r="R644" s="122">
        <v>360201</v>
      </c>
      <c r="S644" s="120" t="s">
        <v>96</v>
      </c>
      <c r="T644" s="122">
        <v>1764401</v>
      </c>
      <c r="U644" s="122">
        <v>1764401</v>
      </c>
      <c r="V644" s="120" t="s">
        <v>199</v>
      </c>
      <c r="W644" s="120" t="s">
        <v>200</v>
      </c>
      <c r="X644" s="122">
        <v>360201</v>
      </c>
      <c r="Y644" s="120" t="s">
        <v>201</v>
      </c>
      <c r="Z644" s="120" t="s">
        <v>202</v>
      </c>
      <c r="AA644" s="121">
        <v>44991</v>
      </c>
      <c r="AB644" s="123">
        <v>0.70798611111111109</v>
      </c>
      <c r="AC644" s="120" t="s">
        <v>202</v>
      </c>
      <c r="AD644" s="120" t="s">
        <v>202</v>
      </c>
      <c r="AE644" s="120" t="s">
        <v>202</v>
      </c>
      <c r="AF644" s="120" t="s">
        <v>203</v>
      </c>
      <c r="AG644" s="120" t="s">
        <v>202</v>
      </c>
      <c r="AH644" s="120" t="s">
        <v>204</v>
      </c>
      <c r="AI644" t="str">
        <f t="shared" ref="AI644:AI694" si="10">LEFT(R644,1)&amp;"000"</f>
        <v>3000</v>
      </c>
      <c r="AJ644" t="str">
        <f>VLOOKUP(U644,'BU041 3rd Qtr'!$M$8:$N$994,2,FALSE)</f>
        <v>WEST ATHENS EL</v>
      </c>
      <c r="AK644" t="str">
        <f>VLOOKUP(R644,'chart of accounts'!A:B,2,FALSE)</f>
        <v>Workers Comp - Classified</v>
      </c>
    </row>
    <row r="645" spans="1:37" x14ac:dyDescent="0.25">
      <c r="A645" s="122">
        <v>2997979</v>
      </c>
      <c r="B645" s="122">
        <v>18716</v>
      </c>
      <c r="C645" s="122">
        <v>2023</v>
      </c>
      <c r="D645" s="120" t="s">
        <v>195</v>
      </c>
      <c r="E645" s="122">
        <v>2023</v>
      </c>
      <c r="F645" s="120" t="s">
        <v>94</v>
      </c>
      <c r="G645" s="122">
        <v>878</v>
      </c>
      <c r="H645" s="122">
        <v>878</v>
      </c>
      <c r="I645" s="122">
        <v>9600329662</v>
      </c>
      <c r="J645" s="122">
        <v>8</v>
      </c>
      <c r="K645" s="121">
        <v>44985</v>
      </c>
      <c r="L645" s="120" t="s">
        <v>196</v>
      </c>
      <c r="M645" s="122">
        <v>43.41</v>
      </c>
      <c r="N645" s="97">
        <v>201988</v>
      </c>
      <c r="O645" s="120" t="s">
        <v>197</v>
      </c>
      <c r="P645" s="120" t="s">
        <v>97</v>
      </c>
      <c r="Q645" s="122">
        <v>360000</v>
      </c>
      <c r="R645" s="122">
        <v>360101</v>
      </c>
      <c r="S645" s="120" t="s">
        <v>96</v>
      </c>
      <c r="T645" s="122">
        <v>1401401</v>
      </c>
      <c r="U645" s="122">
        <v>1401401</v>
      </c>
      <c r="V645" s="120" t="s">
        <v>199</v>
      </c>
      <c r="W645" s="120" t="s">
        <v>200</v>
      </c>
      <c r="X645" s="122">
        <v>360101</v>
      </c>
      <c r="Y645" s="120" t="s">
        <v>201</v>
      </c>
      <c r="Z645" s="120" t="s">
        <v>202</v>
      </c>
      <c r="AA645" s="121">
        <v>44991</v>
      </c>
      <c r="AB645" s="123">
        <v>0.70798611111111109</v>
      </c>
      <c r="AC645" s="120" t="s">
        <v>202</v>
      </c>
      <c r="AD645" s="120" t="s">
        <v>202</v>
      </c>
      <c r="AE645" s="120" t="s">
        <v>202</v>
      </c>
      <c r="AF645" s="120" t="s">
        <v>203</v>
      </c>
      <c r="AG645" s="120" t="s">
        <v>202</v>
      </c>
      <c r="AH645" s="120" t="s">
        <v>204</v>
      </c>
      <c r="AI645" t="str">
        <f t="shared" si="10"/>
        <v>3000</v>
      </c>
      <c r="AJ645" t="str">
        <f>VLOOKUP(U645,'BU041 3rd Qtr'!$M$8:$N$994,2,FALSE)</f>
        <v>FRIES EL</v>
      </c>
      <c r="AK645" t="str">
        <f>VLOOKUP(R645,'chart of accounts'!A:B,2,FALSE)</f>
        <v>Workers Comp - Certificated</v>
      </c>
    </row>
    <row r="646" spans="1:37" x14ac:dyDescent="0.25">
      <c r="A646" s="122">
        <v>2999513</v>
      </c>
      <c r="B646" s="122">
        <v>5414</v>
      </c>
      <c r="C646" s="122">
        <v>2023</v>
      </c>
      <c r="D646" s="120" t="s">
        <v>195</v>
      </c>
      <c r="E646" s="122">
        <v>2023</v>
      </c>
      <c r="F646" s="120" t="s">
        <v>94</v>
      </c>
      <c r="G646" s="122">
        <v>459</v>
      </c>
      <c r="H646" s="122">
        <v>459</v>
      </c>
      <c r="I646" s="122">
        <v>9600329672</v>
      </c>
      <c r="J646" s="122">
        <v>8</v>
      </c>
      <c r="K646" s="121">
        <v>44985</v>
      </c>
      <c r="L646" s="120" t="s">
        <v>196</v>
      </c>
      <c r="M646" s="122">
        <v>24.46</v>
      </c>
      <c r="N646" s="97">
        <v>201988</v>
      </c>
      <c r="O646" s="120" t="s">
        <v>197</v>
      </c>
      <c r="P646" s="120" t="s">
        <v>97</v>
      </c>
      <c r="Q646" s="122">
        <v>360000</v>
      </c>
      <c r="R646" s="122">
        <v>360201</v>
      </c>
      <c r="S646" s="120" t="s">
        <v>96</v>
      </c>
      <c r="T646" s="122">
        <v>1764401</v>
      </c>
      <c r="U646" s="122">
        <v>1764401</v>
      </c>
      <c r="V646" s="120" t="s">
        <v>199</v>
      </c>
      <c r="W646" s="120" t="s">
        <v>200</v>
      </c>
      <c r="X646" s="122">
        <v>360201</v>
      </c>
      <c r="Y646" s="120" t="s">
        <v>201</v>
      </c>
      <c r="Z646" s="120" t="s">
        <v>202</v>
      </c>
      <c r="AA646" s="121">
        <v>44991</v>
      </c>
      <c r="AB646" s="123">
        <v>0.71050925925925934</v>
      </c>
      <c r="AC646" s="120" t="s">
        <v>202</v>
      </c>
      <c r="AD646" s="120" t="s">
        <v>202</v>
      </c>
      <c r="AE646" s="120" t="s">
        <v>202</v>
      </c>
      <c r="AF646" s="120" t="s">
        <v>203</v>
      </c>
      <c r="AG646" s="120" t="s">
        <v>202</v>
      </c>
      <c r="AH646" s="120" t="s">
        <v>204</v>
      </c>
      <c r="AI646" t="str">
        <f t="shared" si="10"/>
        <v>3000</v>
      </c>
      <c r="AJ646" t="str">
        <f>VLOOKUP(U646,'BU041 3rd Qtr'!$M$8:$N$994,2,FALSE)</f>
        <v>WEST ATHENS EL</v>
      </c>
      <c r="AK646" t="str">
        <f>VLOOKUP(R646,'chart of accounts'!A:B,2,FALSE)</f>
        <v>Workers Comp - Classified</v>
      </c>
    </row>
    <row r="647" spans="1:37" x14ac:dyDescent="0.25">
      <c r="A647" s="122">
        <v>3001019</v>
      </c>
      <c r="B647" s="122">
        <v>1947</v>
      </c>
      <c r="C647" s="122">
        <v>2023</v>
      </c>
      <c r="D647" s="120" t="s">
        <v>195</v>
      </c>
      <c r="E647" s="122">
        <v>2023</v>
      </c>
      <c r="F647" s="120" t="s">
        <v>94</v>
      </c>
      <c r="G647" s="122">
        <v>956</v>
      </c>
      <c r="H647" s="122">
        <v>956</v>
      </c>
      <c r="I647" s="122">
        <v>9600329841</v>
      </c>
      <c r="J647" s="122">
        <v>9</v>
      </c>
      <c r="K647" s="121">
        <v>44995</v>
      </c>
      <c r="L647" s="120" t="s">
        <v>196</v>
      </c>
      <c r="M647" s="122">
        <v>18.97</v>
      </c>
      <c r="N647" s="97">
        <v>201988</v>
      </c>
      <c r="O647" s="120" t="s">
        <v>197</v>
      </c>
      <c r="P647" s="120" t="s">
        <v>97</v>
      </c>
      <c r="Q647" s="122">
        <v>360000</v>
      </c>
      <c r="R647" s="122">
        <v>360101</v>
      </c>
      <c r="S647" s="120" t="s">
        <v>96</v>
      </c>
      <c r="T647" s="122">
        <v>1401401</v>
      </c>
      <c r="U647" s="122">
        <v>1401401</v>
      </c>
      <c r="V647" s="120" t="s">
        <v>199</v>
      </c>
      <c r="W647" s="120" t="s">
        <v>200</v>
      </c>
      <c r="X647" s="122">
        <v>360101</v>
      </c>
      <c r="Y647" s="120" t="s">
        <v>201</v>
      </c>
      <c r="Z647" s="120" t="s">
        <v>202</v>
      </c>
      <c r="AA647" s="121">
        <v>44992</v>
      </c>
      <c r="AB647" s="123">
        <v>0.5271527777777778</v>
      </c>
      <c r="AC647" s="120" t="s">
        <v>202</v>
      </c>
      <c r="AD647" s="120" t="s">
        <v>202</v>
      </c>
      <c r="AE647" s="120" t="s">
        <v>202</v>
      </c>
      <c r="AF647" s="120" t="s">
        <v>203</v>
      </c>
      <c r="AG647" s="120" t="s">
        <v>202</v>
      </c>
      <c r="AH647" s="120" t="s">
        <v>204</v>
      </c>
      <c r="AI647" t="str">
        <f t="shared" si="10"/>
        <v>3000</v>
      </c>
      <c r="AJ647" t="str">
        <f>VLOOKUP(U647,'BU041 3rd Qtr'!$M$8:$N$994,2,FALSE)</f>
        <v>FRIES EL</v>
      </c>
      <c r="AK647" t="str">
        <f>VLOOKUP(R647,'chart of accounts'!A:B,2,FALSE)</f>
        <v>Workers Comp - Certificated</v>
      </c>
    </row>
    <row r="648" spans="1:37" x14ac:dyDescent="0.25">
      <c r="A648" s="122">
        <v>3001020</v>
      </c>
      <c r="B648" s="122">
        <v>145</v>
      </c>
      <c r="C648" s="122">
        <v>2023</v>
      </c>
      <c r="D648" s="120" t="s">
        <v>195</v>
      </c>
      <c r="E648" s="122">
        <v>2023</v>
      </c>
      <c r="F648" s="120" t="s">
        <v>94</v>
      </c>
      <c r="G648" s="122">
        <v>145</v>
      </c>
      <c r="H648" s="122">
        <v>145</v>
      </c>
      <c r="I648" s="122">
        <v>9600329795</v>
      </c>
      <c r="J648" s="122">
        <v>9</v>
      </c>
      <c r="K648" s="121">
        <v>44995</v>
      </c>
      <c r="L648" s="120" t="s">
        <v>196</v>
      </c>
      <c r="M648" s="122">
        <v>19.600000000000001</v>
      </c>
      <c r="N648" s="97">
        <v>201988</v>
      </c>
      <c r="O648" s="120" t="s">
        <v>197</v>
      </c>
      <c r="P648" s="120" t="s">
        <v>97</v>
      </c>
      <c r="Q648" s="122">
        <v>360000</v>
      </c>
      <c r="R648" s="122">
        <v>360101</v>
      </c>
      <c r="S648" s="120" t="s">
        <v>96</v>
      </c>
      <c r="T648" s="122">
        <v>1401401</v>
      </c>
      <c r="U648" s="122">
        <v>1401401</v>
      </c>
      <c r="V648" s="120" t="s">
        <v>199</v>
      </c>
      <c r="W648" s="120" t="s">
        <v>200</v>
      </c>
      <c r="X648" s="122">
        <v>360101</v>
      </c>
      <c r="Y648" s="120" t="s">
        <v>201</v>
      </c>
      <c r="Z648" s="120" t="s">
        <v>202</v>
      </c>
      <c r="AA648" s="121">
        <v>44992</v>
      </c>
      <c r="AB648" s="123">
        <v>0.52268518518518514</v>
      </c>
      <c r="AC648" s="120" t="s">
        <v>202</v>
      </c>
      <c r="AD648" s="120" t="s">
        <v>202</v>
      </c>
      <c r="AE648" s="120" t="s">
        <v>202</v>
      </c>
      <c r="AF648" s="120" t="s">
        <v>203</v>
      </c>
      <c r="AG648" s="120" t="s">
        <v>202</v>
      </c>
      <c r="AH648" s="120" t="s">
        <v>204</v>
      </c>
      <c r="AI648" t="str">
        <f t="shared" si="10"/>
        <v>3000</v>
      </c>
      <c r="AJ648" t="str">
        <f>VLOOKUP(U648,'BU041 3rd Qtr'!$M$8:$N$994,2,FALSE)</f>
        <v>FRIES EL</v>
      </c>
      <c r="AK648" t="str">
        <f>VLOOKUP(R648,'chart of accounts'!A:B,2,FALSE)</f>
        <v>Workers Comp - Certificated</v>
      </c>
    </row>
    <row r="649" spans="1:37" x14ac:dyDescent="0.25">
      <c r="A649" s="122">
        <v>3001068</v>
      </c>
      <c r="B649" s="122">
        <v>480</v>
      </c>
      <c r="C649" s="122">
        <v>2023</v>
      </c>
      <c r="D649" s="120" t="s">
        <v>195</v>
      </c>
      <c r="E649" s="122">
        <v>2023</v>
      </c>
      <c r="F649" s="120" t="s">
        <v>94</v>
      </c>
      <c r="G649" s="122">
        <v>480</v>
      </c>
      <c r="H649" s="122">
        <v>480</v>
      </c>
      <c r="I649" s="122">
        <v>9600329896</v>
      </c>
      <c r="J649" s="122">
        <v>9</v>
      </c>
      <c r="K649" s="121">
        <v>44995</v>
      </c>
      <c r="L649" s="120" t="s">
        <v>196</v>
      </c>
      <c r="M649" s="122">
        <v>13.56</v>
      </c>
      <c r="N649" s="97">
        <v>201988</v>
      </c>
      <c r="O649" s="120" t="s">
        <v>197</v>
      </c>
      <c r="P649" s="120" t="s">
        <v>97</v>
      </c>
      <c r="Q649" s="122">
        <v>360000</v>
      </c>
      <c r="R649" s="122">
        <v>360101</v>
      </c>
      <c r="S649" s="120" t="s">
        <v>96</v>
      </c>
      <c r="T649" s="122">
        <v>1401401</v>
      </c>
      <c r="U649" s="122">
        <v>1401401</v>
      </c>
      <c r="V649" s="120" t="s">
        <v>199</v>
      </c>
      <c r="W649" s="120" t="s">
        <v>200</v>
      </c>
      <c r="X649" s="122">
        <v>360101</v>
      </c>
      <c r="Y649" s="120" t="s">
        <v>201</v>
      </c>
      <c r="Z649" s="120" t="s">
        <v>202</v>
      </c>
      <c r="AA649" s="121">
        <v>44992</v>
      </c>
      <c r="AB649" s="123">
        <v>0.53788194444444437</v>
      </c>
      <c r="AC649" s="120" t="s">
        <v>202</v>
      </c>
      <c r="AD649" s="120" t="s">
        <v>202</v>
      </c>
      <c r="AE649" s="120" t="s">
        <v>202</v>
      </c>
      <c r="AF649" s="120" t="s">
        <v>203</v>
      </c>
      <c r="AG649" s="120" t="s">
        <v>202</v>
      </c>
      <c r="AH649" s="120" t="s">
        <v>204</v>
      </c>
      <c r="AI649" t="str">
        <f t="shared" si="10"/>
        <v>3000</v>
      </c>
      <c r="AJ649" t="str">
        <f>VLOOKUP(U649,'BU041 3rd Qtr'!$M$8:$N$994,2,FALSE)</f>
        <v>FRIES EL</v>
      </c>
      <c r="AK649" t="str">
        <f>VLOOKUP(R649,'chart of accounts'!A:B,2,FALSE)</f>
        <v>Workers Comp - Certificated</v>
      </c>
    </row>
    <row r="650" spans="1:37" x14ac:dyDescent="0.25">
      <c r="A650" s="122">
        <v>3001093</v>
      </c>
      <c r="B650" s="122">
        <v>530</v>
      </c>
      <c r="C650" s="122">
        <v>2023</v>
      </c>
      <c r="D650" s="120" t="s">
        <v>195</v>
      </c>
      <c r="E650" s="122">
        <v>2023</v>
      </c>
      <c r="F650" s="120" t="s">
        <v>94</v>
      </c>
      <c r="G650" s="122">
        <v>530</v>
      </c>
      <c r="H650" s="122">
        <v>530</v>
      </c>
      <c r="I650" s="122">
        <v>9600329817</v>
      </c>
      <c r="J650" s="122">
        <v>9</v>
      </c>
      <c r="K650" s="121">
        <v>44995</v>
      </c>
      <c r="L650" s="120" t="s">
        <v>196</v>
      </c>
      <c r="M650" s="122">
        <v>37.9</v>
      </c>
      <c r="N650" s="97">
        <v>201988</v>
      </c>
      <c r="O650" s="120" t="s">
        <v>197</v>
      </c>
      <c r="P650" s="120" t="s">
        <v>97</v>
      </c>
      <c r="Q650" s="122">
        <v>360000</v>
      </c>
      <c r="R650" s="122">
        <v>360101</v>
      </c>
      <c r="S650" s="120" t="s">
        <v>96</v>
      </c>
      <c r="T650" s="122">
        <v>1401401</v>
      </c>
      <c r="U650" s="122">
        <v>1401401</v>
      </c>
      <c r="V650" s="120" t="s">
        <v>199</v>
      </c>
      <c r="W650" s="120" t="s">
        <v>200</v>
      </c>
      <c r="X650" s="122">
        <v>360101</v>
      </c>
      <c r="Y650" s="120" t="s">
        <v>201</v>
      </c>
      <c r="Z650" s="120" t="s">
        <v>202</v>
      </c>
      <c r="AA650" s="121">
        <v>44992</v>
      </c>
      <c r="AB650" s="123">
        <v>0.52366898148148155</v>
      </c>
      <c r="AC650" s="120" t="s">
        <v>202</v>
      </c>
      <c r="AD650" s="120" t="s">
        <v>202</v>
      </c>
      <c r="AE650" s="120" t="s">
        <v>202</v>
      </c>
      <c r="AF650" s="120" t="s">
        <v>203</v>
      </c>
      <c r="AG650" s="120" t="s">
        <v>202</v>
      </c>
      <c r="AH650" s="120" t="s">
        <v>204</v>
      </c>
      <c r="AI650" t="str">
        <f t="shared" si="10"/>
        <v>3000</v>
      </c>
      <c r="AJ650" t="str">
        <f>VLOOKUP(U650,'BU041 3rd Qtr'!$M$8:$N$994,2,FALSE)</f>
        <v>FRIES EL</v>
      </c>
      <c r="AK650" t="str">
        <f>VLOOKUP(R650,'chart of accounts'!A:B,2,FALSE)</f>
        <v>Workers Comp - Certificated</v>
      </c>
    </row>
    <row r="651" spans="1:37" x14ac:dyDescent="0.25">
      <c r="A651" s="122">
        <v>3001112</v>
      </c>
      <c r="B651" s="122">
        <v>1751</v>
      </c>
      <c r="C651" s="122">
        <v>2023</v>
      </c>
      <c r="D651" s="120" t="s">
        <v>195</v>
      </c>
      <c r="E651" s="122">
        <v>2023</v>
      </c>
      <c r="F651" s="120" t="s">
        <v>94</v>
      </c>
      <c r="G651" s="122">
        <v>760</v>
      </c>
      <c r="H651" s="122">
        <v>760</v>
      </c>
      <c r="I651" s="122">
        <v>9600329770</v>
      </c>
      <c r="J651" s="122">
        <v>9</v>
      </c>
      <c r="K651" s="121">
        <v>44995</v>
      </c>
      <c r="L651" s="120" t="s">
        <v>196</v>
      </c>
      <c r="M651" s="122">
        <v>3.99</v>
      </c>
      <c r="N651" s="97">
        <v>201988</v>
      </c>
      <c r="O651" s="120" t="s">
        <v>197</v>
      </c>
      <c r="P651" s="120" t="s">
        <v>97</v>
      </c>
      <c r="Q651" s="122">
        <v>360000</v>
      </c>
      <c r="R651" s="122">
        <v>360101</v>
      </c>
      <c r="S651" s="120" t="s">
        <v>96</v>
      </c>
      <c r="T651" s="122">
        <v>1465801</v>
      </c>
      <c r="U651" s="122">
        <v>1465801</v>
      </c>
      <c r="V651" s="120" t="s">
        <v>199</v>
      </c>
      <c r="W651" s="120" t="s">
        <v>200</v>
      </c>
      <c r="X651" s="122">
        <v>360101</v>
      </c>
      <c r="Y651" s="120" t="s">
        <v>201</v>
      </c>
      <c r="Z651" s="120" t="s">
        <v>202</v>
      </c>
      <c r="AA651" s="121">
        <v>44992</v>
      </c>
      <c r="AB651" s="123">
        <v>0.52348379629629627</v>
      </c>
      <c r="AC651" s="120" t="s">
        <v>202</v>
      </c>
      <c r="AD651" s="120" t="s">
        <v>202</v>
      </c>
      <c r="AE651" s="120" t="s">
        <v>202</v>
      </c>
      <c r="AF651" s="120" t="s">
        <v>203</v>
      </c>
      <c r="AG651" s="120" t="s">
        <v>202</v>
      </c>
      <c r="AH651" s="120" t="s">
        <v>204</v>
      </c>
      <c r="AI651" t="str">
        <f t="shared" si="10"/>
        <v>3000</v>
      </c>
      <c r="AJ651" t="str">
        <f>VLOOKUP(U651,'BU041 3rd Qtr'!$M$8:$N$994,2,FALSE)</f>
        <v>YES ACADEMY</v>
      </c>
      <c r="AK651" t="str">
        <f>VLOOKUP(R651,'chart of accounts'!A:B,2,FALSE)</f>
        <v>Workers Comp - Certificated</v>
      </c>
    </row>
    <row r="652" spans="1:37" x14ac:dyDescent="0.25">
      <c r="A652" s="122">
        <v>3001128</v>
      </c>
      <c r="B652" s="122">
        <v>1597</v>
      </c>
      <c r="C652" s="122">
        <v>2023</v>
      </c>
      <c r="D652" s="120" t="s">
        <v>195</v>
      </c>
      <c r="E652" s="122">
        <v>2023</v>
      </c>
      <c r="F652" s="120" t="s">
        <v>94</v>
      </c>
      <c r="G652" s="122">
        <v>606</v>
      </c>
      <c r="H652" s="122">
        <v>606</v>
      </c>
      <c r="I652" s="122">
        <v>9600329972</v>
      </c>
      <c r="J652" s="122">
        <v>9</v>
      </c>
      <c r="K652" s="121">
        <v>45016</v>
      </c>
      <c r="L652" s="120" t="s">
        <v>196</v>
      </c>
      <c r="M652" s="122">
        <v>32.17</v>
      </c>
      <c r="N652" s="97">
        <v>201988</v>
      </c>
      <c r="O652" s="120" t="s">
        <v>197</v>
      </c>
      <c r="P652" s="120" t="s">
        <v>97</v>
      </c>
      <c r="Q652" s="122">
        <v>360000</v>
      </c>
      <c r="R652" s="122">
        <v>360201</v>
      </c>
      <c r="S652" s="120" t="s">
        <v>96</v>
      </c>
      <c r="T652" s="122">
        <v>1764401</v>
      </c>
      <c r="U652" s="122">
        <v>1764401</v>
      </c>
      <c r="V652" s="120" t="s">
        <v>199</v>
      </c>
      <c r="W652" s="120" t="s">
        <v>200</v>
      </c>
      <c r="X652" s="122">
        <v>360201</v>
      </c>
      <c r="Y652" s="120" t="s">
        <v>201</v>
      </c>
      <c r="Z652" s="120" t="s">
        <v>202</v>
      </c>
      <c r="AA652" s="121">
        <v>45006</v>
      </c>
      <c r="AB652" s="123">
        <v>0.41031250000000002</v>
      </c>
      <c r="AC652" s="120" t="s">
        <v>202</v>
      </c>
      <c r="AD652" s="120" t="s">
        <v>202</v>
      </c>
      <c r="AE652" s="120" t="s">
        <v>202</v>
      </c>
      <c r="AF652" s="120" t="s">
        <v>203</v>
      </c>
      <c r="AG652" s="120" t="s">
        <v>202</v>
      </c>
      <c r="AH652" s="120" t="s">
        <v>204</v>
      </c>
      <c r="AI652" t="str">
        <f t="shared" si="10"/>
        <v>3000</v>
      </c>
      <c r="AJ652" t="str">
        <f>VLOOKUP(U652,'BU041 3rd Qtr'!$M$8:$N$994,2,FALSE)</f>
        <v>WEST ATHENS EL</v>
      </c>
      <c r="AK652" t="str">
        <f>VLOOKUP(R652,'chart of accounts'!A:B,2,FALSE)</f>
        <v>Workers Comp - Classified</v>
      </c>
    </row>
    <row r="653" spans="1:37" x14ac:dyDescent="0.25">
      <c r="A653" s="122">
        <v>3001188</v>
      </c>
      <c r="B653" s="122">
        <v>4607</v>
      </c>
      <c r="C653" s="122">
        <v>2023</v>
      </c>
      <c r="D653" s="120" t="s">
        <v>195</v>
      </c>
      <c r="E653" s="122">
        <v>2023</v>
      </c>
      <c r="F653" s="120" t="s">
        <v>94</v>
      </c>
      <c r="G653" s="122">
        <v>643</v>
      </c>
      <c r="H653" s="122">
        <v>643</v>
      </c>
      <c r="I653" s="122">
        <v>9600330392</v>
      </c>
      <c r="J653" s="122">
        <v>9</v>
      </c>
      <c r="K653" s="121">
        <v>45016</v>
      </c>
      <c r="L653" s="120" t="s">
        <v>196</v>
      </c>
      <c r="M653" s="122">
        <v>29.9</v>
      </c>
      <c r="N653" s="97">
        <v>201988</v>
      </c>
      <c r="O653" s="120" t="s">
        <v>197</v>
      </c>
      <c r="P653" s="120" t="s">
        <v>97</v>
      </c>
      <c r="Q653" s="122">
        <v>360000</v>
      </c>
      <c r="R653" s="122">
        <v>360201</v>
      </c>
      <c r="S653" s="120" t="s">
        <v>96</v>
      </c>
      <c r="T653" s="122">
        <v>1764401</v>
      </c>
      <c r="U653" s="122">
        <v>1764401</v>
      </c>
      <c r="V653" s="120" t="s">
        <v>199</v>
      </c>
      <c r="W653" s="120" t="s">
        <v>200</v>
      </c>
      <c r="X653" s="122">
        <v>360201</v>
      </c>
      <c r="Y653" s="120" t="s">
        <v>201</v>
      </c>
      <c r="Z653" s="120" t="s">
        <v>202</v>
      </c>
      <c r="AA653" s="121">
        <v>45006</v>
      </c>
      <c r="AB653" s="123">
        <v>0.43747685185185187</v>
      </c>
      <c r="AC653" s="120" t="s">
        <v>202</v>
      </c>
      <c r="AD653" s="120" t="s">
        <v>202</v>
      </c>
      <c r="AE653" s="120" t="s">
        <v>202</v>
      </c>
      <c r="AF653" s="120" t="s">
        <v>203</v>
      </c>
      <c r="AG653" s="120" t="s">
        <v>202</v>
      </c>
      <c r="AH653" s="120" t="s">
        <v>204</v>
      </c>
      <c r="AI653" t="str">
        <f t="shared" si="10"/>
        <v>3000</v>
      </c>
      <c r="AJ653" t="str">
        <f>VLOOKUP(U653,'BU041 3rd Qtr'!$M$8:$N$994,2,FALSE)</f>
        <v>WEST ATHENS EL</v>
      </c>
      <c r="AK653" t="str">
        <f>VLOOKUP(R653,'chart of accounts'!A:B,2,FALSE)</f>
        <v>Workers Comp - Classified</v>
      </c>
    </row>
    <row r="654" spans="1:37" x14ac:dyDescent="0.25">
      <c r="A654" s="122">
        <v>3001225</v>
      </c>
      <c r="B654" s="122">
        <v>24916</v>
      </c>
      <c r="C654" s="122">
        <v>2023</v>
      </c>
      <c r="D654" s="120" t="s">
        <v>195</v>
      </c>
      <c r="E654" s="122">
        <v>2023</v>
      </c>
      <c r="F654" s="120" t="s">
        <v>94</v>
      </c>
      <c r="G654" s="122">
        <v>141</v>
      </c>
      <c r="H654" s="122">
        <v>141</v>
      </c>
      <c r="I654" s="122">
        <v>9600330439</v>
      </c>
      <c r="J654" s="122">
        <v>9</v>
      </c>
      <c r="K654" s="121">
        <v>45016</v>
      </c>
      <c r="L654" s="120" t="s">
        <v>196</v>
      </c>
      <c r="M654" s="122">
        <v>59.7</v>
      </c>
      <c r="N654" s="97">
        <v>201988</v>
      </c>
      <c r="O654" s="120" t="s">
        <v>197</v>
      </c>
      <c r="P654" s="120" t="s">
        <v>97</v>
      </c>
      <c r="Q654" s="122">
        <v>360000</v>
      </c>
      <c r="R654" s="122">
        <v>360101</v>
      </c>
      <c r="S654" s="120" t="s">
        <v>96</v>
      </c>
      <c r="T654" s="122">
        <v>1401401</v>
      </c>
      <c r="U654" s="122">
        <v>1401401</v>
      </c>
      <c r="V654" s="120" t="s">
        <v>199</v>
      </c>
      <c r="W654" s="120" t="s">
        <v>200</v>
      </c>
      <c r="X654" s="122">
        <v>360101</v>
      </c>
      <c r="Y654" s="120" t="s">
        <v>201</v>
      </c>
      <c r="Z654" s="120" t="s">
        <v>202</v>
      </c>
      <c r="AA654" s="121">
        <v>45006</v>
      </c>
      <c r="AB654" s="123">
        <v>0.44239583333333332</v>
      </c>
      <c r="AC654" s="120" t="s">
        <v>202</v>
      </c>
      <c r="AD654" s="120" t="s">
        <v>202</v>
      </c>
      <c r="AE654" s="120" t="s">
        <v>202</v>
      </c>
      <c r="AF654" s="120" t="s">
        <v>203</v>
      </c>
      <c r="AG654" s="120" t="s">
        <v>202</v>
      </c>
      <c r="AH654" s="120" t="s">
        <v>204</v>
      </c>
      <c r="AI654" t="str">
        <f t="shared" si="10"/>
        <v>3000</v>
      </c>
      <c r="AJ654" t="str">
        <f>VLOOKUP(U654,'BU041 3rd Qtr'!$M$8:$N$994,2,FALSE)</f>
        <v>FRIES EL</v>
      </c>
      <c r="AK654" t="str">
        <f>VLOOKUP(R654,'chart of accounts'!A:B,2,FALSE)</f>
        <v>Workers Comp - Certificated</v>
      </c>
    </row>
    <row r="655" spans="1:37" x14ac:dyDescent="0.25">
      <c r="A655" s="122">
        <v>3001225</v>
      </c>
      <c r="B655" s="122">
        <v>1682</v>
      </c>
      <c r="C655" s="122">
        <v>2023</v>
      </c>
      <c r="D655" s="120" t="s">
        <v>195</v>
      </c>
      <c r="E655" s="122">
        <v>2023</v>
      </c>
      <c r="F655" s="120" t="s">
        <v>94</v>
      </c>
      <c r="G655" s="122">
        <v>691</v>
      </c>
      <c r="H655" s="122">
        <v>691</v>
      </c>
      <c r="I655" s="122">
        <v>9600330415</v>
      </c>
      <c r="J655" s="122">
        <v>9</v>
      </c>
      <c r="K655" s="121">
        <v>45016</v>
      </c>
      <c r="L655" s="120" t="s">
        <v>196</v>
      </c>
      <c r="M655" s="122">
        <v>29.9</v>
      </c>
      <c r="N655" s="97">
        <v>201988</v>
      </c>
      <c r="O655" s="120" t="s">
        <v>197</v>
      </c>
      <c r="P655" s="120" t="s">
        <v>97</v>
      </c>
      <c r="Q655" s="122">
        <v>360000</v>
      </c>
      <c r="R655" s="122">
        <v>360201</v>
      </c>
      <c r="S655" s="120" t="s">
        <v>96</v>
      </c>
      <c r="T655" s="122">
        <v>1764401</v>
      </c>
      <c r="U655" s="122">
        <v>1764401</v>
      </c>
      <c r="V655" s="120" t="s">
        <v>199</v>
      </c>
      <c r="W655" s="120" t="s">
        <v>200</v>
      </c>
      <c r="X655" s="122">
        <v>360201</v>
      </c>
      <c r="Y655" s="120" t="s">
        <v>201</v>
      </c>
      <c r="Z655" s="120" t="s">
        <v>202</v>
      </c>
      <c r="AA655" s="121">
        <v>45006</v>
      </c>
      <c r="AB655" s="123">
        <v>0.44239583333333332</v>
      </c>
      <c r="AC655" s="120" t="s">
        <v>202</v>
      </c>
      <c r="AD655" s="120" t="s">
        <v>202</v>
      </c>
      <c r="AE655" s="120" t="s">
        <v>202</v>
      </c>
      <c r="AF655" s="120" t="s">
        <v>203</v>
      </c>
      <c r="AG655" s="120" t="s">
        <v>202</v>
      </c>
      <c r="AH655" s="120" t="s">
        <v>204</v>
      </c>
      <c r="AI655" t="str">
        <f t="shared" si="10"/>
        <v>3000</v>
      </c>
      <c r="AJ655" t="str">
        <f>VLOOKUP(U655,'BU041 3rd Qtr'!$M$8:$N$994,2,FALSE)</f>
        <v>WEST ATHENS EL</v>
      </c>
      <c r="AK655" t="str">
        <f>VLOOKUP(R655,'chart of accounts'!A:B,2,FALSE)</f>
        <v>Workers Comp - Classified</v>
      </c>
    </row>
    <row r="656" spans="1:37" x14ac:dyDescent="0.25">
      <c r="A656" s="122">
        <v>3004458</v>
      </c>
      <c r="B656" s="122">
        <v>5078</v>
      </c>
      <c r="C656" s="122">
        <v>2023</v>
      </c>
      <c r="D656" s="120" t="s">
        <v>195</v>
      </c>
      <c r="E656" s="122">
        <v>2023</v>
      </c>
      <c r="F656" s="120" t="s">
        <v>94</v>
      </c>
      <c r="G656" s="122">
        <v>123</v>
      </c>
      <c r="H656" s="122">
        <v>123</v>
      </c>
      <c r="I656" s="122">
        <v>9600330559</v>
      </c>
      <c r="J656" s="122">
        <v>9</v>
      </c>
      <c r="K656" s="121">
        <v>45016</v>
      </c>
      <c r="L656" s="120" t="s">
        <v>196</v>
      </c>
      <c r="M656" s="122">
        <v>2</v>
      </c>
      <c r="N656" s="97">
        <v>201988</v>
      </c>
      <c r="O656" s="120" t="s">
        <v>197</v>
      </c>
      <c r="P656" s="120" t="s">
        <v>97</v>
      </c>
      <c r="Q656" s="122">
        <v>360000</v>
      </c>
      <c r="R656" s="122">
        <v>360101</v>
      </c>
      <c r="S656" s="120" t="s">
        <v>96</v>
      </c>
      <c r="T656" s="122">
        <v>1465801</v>
      </c>
      <c r="U656" s="122">
        <v>1465801</v>
      </c>
      <c r="V656" s="120" t="s">
        <v>199</v>
      </c>
      <c r="W656" s="120" t="s">
        <v>200</v>
      </c>
      <c r="X656" s="122">
        <v>360101</v>
      </c>
      <c r="Y656" s="120" t="s">
        <v>201</v>
      </c>
      <c r="Z656" s="120" t="s">
        <v>202</v>
      </c>
      <c r="AA656" s="121">
        <v>45019</v>
      </c>
      <c r="AB656" s="123">
        <v>0.39903935185185185</v>
      </c>
      <c r="AC656" s="120" t="s">
        <v>202</v>
      </c>
      <c r="AD656" s="120" t="s">
        <v>202</v>
      </c>
      <c r="AE656" s="120" t="s">
        <v>202</v>
      </c>
      <c r="AF656" s="120" t="s">
        <v>203</v>
      </c>
      <c r="AG656" s="120" t="s">
        <v>202</v>
      </c>
      <c r="AH656" s="120" t="s">
        <v>204</v>
      </c>
      <c r="AI656" t="str">
        <f t="shared" si="10"/>
        <v>3000</v>
      </c>
      <c r="AJ656" t="str">
        <f>VLOOKUP(U656,'BU041 3rd Qtr'!$M$8:$N$994,2,FALSE)</f>
        <v>YES ACADEMY</v>
      </c>
      <c r="AK656" t="str">
        <f>VLOOKUP(R656,'chart of accounts'!A:B,2,FALSE)</f>
        <v>Workers Comp - Certificated</v>
      </c>
    </row>
    <row r="657" spans="1:37" x14ac:dyDescent="0.25">
      <c r="A657" s="122">
        <v>3005453</v>
      </c>
      <c r="B657" s="122">
        <v>1972</v>
      </c>
      <c r="C657" s="122">
        <v>2023</v>
      </c>
      <c r="D657" s="120" t="s">
        <v>195</v>
      </c>
      <c r="E657" s="122">
        <v>2023</v>
      </c>
      <c r="F657" s="120" t="s">
        <v>94</v>
      </c>
      <c r="G657" s="122">
        <v>981</v>
      </c>
      <c r="H657" s="122">
        <v>981</v>
      </c>
      <c r="I657" s="122">
        <v>9600330704</v>
      </c>
      <c r="J657" s="122">
        <v>9</v>
      </c>
      <c r="K657" s="121">
        <v>45016</v>
      </c>
      <c r="L657" s="120" t="s">
        <v>196</v>
      </c>
      <c r="M657" s="122">
        <v>211.37</v>
      </c>
      <c r="N657" s="97">
        <v>201988</v>
      </c>
      <c r="O657" s="120" t="s">
        <v>197</v>
      </c>
      <c r="P657" s="120" t="s">
        <v>97</v>
      </c>
      <c r="Q657" s="122">
        <v>360000</v>
      </c>
      <c r="R657" s="122">
        <v>360101</v>
      </c>
      <c r="S657" s="120" t="s">
        <v>96</v>
      </c>
      <c r="T657" s="122">
        <v>1401401</v>
      </c>
      <c r="U657" s="122">
        <v>1401401</v>
      </c>
      <c r="V657" s="120" t="s">
        <v>199</v>
      </c>
      <c r="W657" s="120" t="s">
        <v>200</v>
      </c>
      <c r="X657" s="122">
        <v>360101</v>
      </c>
      <c r="Y657" s="120" t="s">
        <v>201</v>
      </c>
      <c r="Z657" s="120" t="s">
        <v>202</v>
      </c>
      <c r="AA657" s="121">
        <v>45019</v>
      </c>
      <c r="AB657" s="123">
        <v>0.41064814814814815</v>
      </c>
      <c r="AC657" s="120" t="s">
        <v>202</v>
      </c>
      <c r="AD657" s="120" t="s">
        <v>202</v>
      </c>
      <c r="AE657" s="120" t="s">
        <v>202</v>
      </c>
      <c r="AF657" s="120" t="s">
        <v>203</v>
      </c>
      <c r="AG657" s="120" t="s">
        <v>202</v>
      </c>
      <c r="AH657" s="120" t="s">
        <v>204</v>
      </c>
      <c r="AI657" t="str">
        <f t="shared" si="10"/>
        <v>3000</v>
      </c>
      <c r="AJ657" t="str">
        <f>VLOOKUP(U657,'BU041 3rd Qtr'!$M$8:$N$994,2,FALSE)</f>
        <v>FRIES EL</v>
      </c>
      <c r="AK657" t="str">
        <f>VLOOKUP(R657,'chart of accounts'!A:B,2,FALSE)</f>
        <v>Workers Comp - Certificated</v>
      </c>
    </row>
    <row r="658" spans="1:37" x14ac:dyDescent="0.25">
      <c r="A658" s="122">
        <v>3005484</v>
      </c>
      <c r="B658" s="122">
        <v>1203</v>
      </c>
      <c r="C658" s="122">
        <v>2023</v>
      </c>
      <c r="D658" s="120" t="s">
        <v>195</v>
      </c>
      <c r="E658" s="122">
        <v>2023</v>
      </c>
      <c r="F658" s="120" t="s">
        <v>94</v>
      </c>
      <c r="G658" s="122">
        <v>212</v>
      </c>
      <c r="H658" s="122">
        <v>212</v>
      </c>
      <c r="I658" s="122">
        <v>9600331021</v>
      </c>
      <c r="J658" s="122">
        <v>9</v>
      </c>
      <c r="K658" s="121">
        <v>45016</v>
      </c>
      <c r="L658" s="120" t="s">
        <v>196</v>
      </c>
      <c r="M658" s="122">
        <v>23.4</v>
      </c>
      <c r="N658" s="97">
        <v>201988</v>
      </c>
      <c r="O658" s="120" t="s">
        <v>197</v>
      </c>
      <c r="P658" s="120" t="s">
        <v>97</v>
      </c>
      <c r="Q658" s="122">
        <v>360000</v>
      </c>
      <c r="R658" s="122">
        <v>360201</v>
      </c>
      <c r="S658" s="120" t="s">
        <v>96</v>
      </c>
      <c r="T658" s="122">
        <v>1764401</v>
      </c>
      <c r="U658" s="122">
        <v>1764401</v>
      </c>
      <c r="V658" s="120" t="s">
        <v>199</v>
      </c>
      <c r="W658" s="120" t="s">
        <v>200</v>
      </c>
      <c r="X658" s="122">
        <v>360201</v>
      </c>
      <c r="Y658" s="120" t="s">
        <v>201</v>
      </c>
      <c r="Z658" s="120" t="s">
        <v>202</v>
      </c>
      <c r="AA658" s="121">
        <v>45020</v>
      </c>
      <c r="AB658" s="123">
        <v>0.41251157407407407</v>
      </c>
      <c r="AC658" s="120" t="s">
        <v>202</v>
      </c>
      <c r="AD658" s="120" t="s">
        <v>202</v>
      </c>
      <c r="AE658" s="120" t="s">
        <v>202</v>
      </c>
      <c r="AF658" s="120" t="s">
        <v>203</v>
      </c>
      <c r="AG658" s="120" t="s">
        <v>202</v>
      </c>
      <c r="AH658" s="120" t="s">
        <v>204</v>
      </c>
      <c r="AI658" t="str">
        <f t="shared" si="10"/>
        <v>3000</v>
      </c>
      <c r="AJ658" t="str">
        <f>VLOOKUP(U658,'BU041 3rd Qtr'!$M$8:$N$994,2,FALSE)</f>
        <v>WEST ATHENS EL</v>
      </c>
      <c r="AK658" t="str">
        <f>VLOOKUP(R658,'chart of accounts'!A:B,2,FALSE)</f>
        <v>Workers Comp - Classified</v>
      </c>
    </row>
    <row r="659" spans="1:37" x14ac:dyDescent="0.25">
      <c r="A659" s="122">
        <v>3007708</v>
      </c>
      <c r="B659" s="122">
        <v>286</v>
      </c>
      <c r="C659" s="122">
        <v>2023</v>
      </c>
      <c r="D659" s="120" t="s">
        <v>195</v>
      </c>
      <c r="E659" s="122">
        <v>2023</v>
      </c>
      <c r="F659" s="120" t="s">
        <v>94</v>
      </c>
      <c r="G659" s="122">
        <v>286</v>
      </c>
      <c r="H659" s="122">
        <v>286</v>
      </c>
      <c r="I659" s="122">
        <v>9600331309</v>
      </c>
      <c r="J659" s="122">
        <v>9</v>
      </c>
      <c r="K659" s="121">
        <v>45016</v>
      </c>
      <c r="L659" s="120" t="s">
        <v>196</v>
      </c>
      <c r="M659" s="122">
        <v>21.74</v>
      </c>
      <c r="N659" s="97">
        <v>201988</v>
      </c>
      <c r="O659" s="120" t="s">
        <v>197</v>
      </c>
      <c r="P659" s="120" t="s">
        <v>97</v>
      </c>
      <c r="Q659" s="122">
        <v>360000</v>
      </c>
      <c r="R659" s="122">
        <v>360201</v>
      </c>
      <c r="S659" s="120" t="s">
        <v>96</v>
      </c>
      <c r="T659" s="122">
        <v>1764401</v>
      </c>
      <c r="U659" s="122">
        <v>1764401</v>
      </c>
      <c r="V659" s="120" t="s">
        <v>199</v>
      </c>
      <c r="W659" s="120" t="s">
        <v>200</v>
      </c>
      <c r="X659" s="122">
        <v>360201</v>
      </c>
      <c r="Y659" s="120" t="s">
        <v>201</v>
      </c>
      <c r="Z659" s="120" t="s">
        <v>202</v>
      </c>
      <c r="AA659" s="121">
        <v>45021</v>
      </c>
      <c r="AB659" s="123">
        <v>0.54802083333333329</v>
      </c>
      <c r="AC659" s="120" t="s">
        <v>202</v>
      </c>
      <c r="AD659" s="120" t="s">
        <v>202</v>
      </c>
      <c r="AE659" s="120" t="s">
        <v>202</v>
      </c>
      <c r="AF659" s="120" t="s">
        <v>203</v>
      </c>
      <c r="AG659" s="120" t="s">
        <v>202</v>
      </c>
      <c r="AH659" s="120" t="s">
        <v>204</v>
      </c>
      <c r="AI659" t="str">
        <f t="shared" si="10"/>
        <v>3000</v>
      </c>
      <c r="AJ659" t="str">
        <f>VLOOKUP(U659,'BU041 3rd Qtr'!$M$8:$N$994,2,FALSE)</f>
        <v>WEST ATHENS EL</v>
      </c>
      <c r="AK659" t="str">
        <f>VLOOKUP(R659,'chart of accounts'!A:B,2,FALSE)</f>
        <v>Workers Comp - Classified</v>
      </c>
    </row>
    <row r="660" spans="1:37" x14ac:dyDescent="0.25">
      <c r="A660" s="122">
        <v>3007708</v>
      </c>
      <c r="B660" s="122">
        <v>22447</v>
      </c>
      <c r="C660" s="122">
        <v>2023</v>
      </c>
      <c r="D660" s="120" t="s">
        <v>195</v>
      </c>
      <c r="E660" s="122">
        <v>2023</v>
      </c>
      <c r="F660" s="120" t="s">
        <v>94</v>
      </c>
      <c r="G660" s="122">
        <v>645</v>
      </c>
      <c r="H660" s="122">
        <v>645</v>
      </c>
      <c r="I660" s="122">
        <v>9600331331</v>
      </c>
      <c r="J660" s="122">
        <v>9</v>
      </c>
      <c r="K660" s="121">
        <v>45016</v>
      </c>
      <c r="L660" s="120" t="s">
        <v>196</v>
      </c>
      <c r="M660" s="122">
        <v>48.53</v>
      </c>
      <c r="N660" s="97">
        <v>201988</v>
      </c>
      <c r="O660" s="120" t="s">
        <v>197</v>
      </c>
      <c r="P660" s="120" t="s">
        <v>97</v>
      </c>
      <c r="Q660" s="122">
        <v>360000</v>
      </c>
      <c r="R660" s="122">
        <v>360101</v>
      </c>
      <c r="S660" s="120" t="s">
        <v>96</v>
      </c>
      <c r="T660" s="122">
        <v>1401401</v>
      </c>
      <c r="U660" s="122">
        <v>1401401</v>
      </c>
      <c r="V660" s="120" t="s">
        <v>199</v>
      </c>
      <c r="W660" s="120" t="s">
        <v>200</v>
      </c>
      <c r="X660" s="122">
        <v>360101</v>
      </c>
      <c r="Y660" s="120" t="s">
        <v>201</v>
      </c>
      <c r="Z660" s="120" t="s">
        <v>202</v>
      </c>
      <c r="AA660" s="121">
        <v>45021</v>
      </c>
      <c r="AB660" s="123">
        <v>0.54802083333333329</v>
      </c>
      <c r="AC660" s="120" t="s">
        <v>202</v>
      </c>
      <c r="AD660" s="120" t="s">
        <v>202</v>
      </c>
      <c r="AE660" s="120" t="s">
        <v>202</v>
      </c>
      <c r="AF660" s="120" t="s">
        <v>203</v>
      </c>
      <c r="AG660" s="120" t="s">
        <v>202</v>
      </c>
      <c r="AH660" s="120" t="s">
        <v>204</v>
      </c>
      <c r="AI660" t="str">
        <f t="shared" si="10"/>
        <v>3000</v>
      </c>
      <c r="AJ660" t="str">
        <f>VLOOKUP(U660,'BU041 3rd Qtr'!$M$8:$N$994,2,FALSE)</f>
        <v>FRIES EL</v>
      </c>
      <c r="AK660" t="str">
        <f>VLOOKUP(R660,'chart of accounts'!A:B,2,FALSE)</f>
        <v>Workers Comp - Certificated</v>
      </c>
    </row>
    <row r="661" spans="1:37" x14ac:dyDescent="0.25">
      <c r="A661" s="122">
        <v>3009352</v>
      </c>
      <c r="B661" s="122">
        <v>2773</v>
      </c>
      <c r="C661" s="122">
        <v>2023</v>
      </c>
      <c r="D661" s="120" t="s">
        <v>195</v>
      </c>
      <c r="E661" s="122">
        <v>2023</v>
      </c>
      <c r="F661" s="120" t="s">
        <v>94</v>
      </c>
      <c r="G661" s="122">
        <v>791</v>
      </c>
      <c r="H661" s="122">
        <v>791</v>
      </c>
      <c r="I661" s="122">
        <v>9600331564</v>
      </c>
      <c r="J661" s="122">
        <v>9</v>
      </c>
      <c r="K661" s="121">
        <v>45016</v>
      </c>
      <c r="L661" s="120" t="s">
        <v>196</v>
      </c>
      <c r="M661" s="122">
        <v>21.74</v>
      </c>
      <c r="N661" s="97">
        <v>201988</v>
      </c>
      <c r="O661" s="120" t="s">
        <v>197</v>
      </c>
      <c r="P661" s="120" t="s">
        <v>97</v>
      </c>
      <c r="Q661" s="122">
        <v>360000</v>
      </c>
      <c r="R661" s="122">
        <v>360201</v>
      </c>
      <c r="S661" s="120" t="s">
        <v>96</v>
      </c>
      <c r="T661" s="122">
        <v>1764401</v>
      </c>
      <c r="U661" s="122">
        <v>1764401</v>
      </c>
      <c r="V661" s="120" t="s">
        <v>199</v>
      </c>
      <c r="W661" s="120" t="s">
        <v>200</v>
      </c>
      <c r="X661" s="122">
        <v>360201</v>
      </c>
      <c r="Y661" s="120" t="s">
        <v>201</v>
      </c>
      <c r="Z661" s="120" t="s">
        <v>202</v>
      </c>
      <c r="AA661" s="121">
        <v>45029</v>
      </c>
      <c r="AB661" s="123">
        <v>0.48048611111111111</v>
      </c>
      <c r="AC661" s="120" t="s">
        <v>202</v>
      </c>
      <c r="AD661" s="120" t="s">
        <v>202</v>
      </c>
      <c r="AE661" s="120" t="s">
        <v>202</v>
      </c>
      <c r="AF661" s="120" t="s">
        <v>203</v>
      </c>
      <c r="AG661" s="120" t="s">
        <v>202</v>
      </c>
      <c r="AH661" s="120" t="s">
        <v>204</v>
      </c>
      <c r="AI661" t="str">
        <f t="shared" si="10"/>
        <v>3000</v>
      </c>
      <c r="AJ661" t="str">
        <f>VLOOKUP(U661,'BU041 3rd Qtr'!$M$8:$N$994,2,FALSE)</f>
        <v>WEST ATHENS EL</v>
      </c>
      <c r="AK661" t="str">
        <f>VLOOKUP(R661,'chart of accounts'!A:B,2,FALSE)</f>
        <v>Workers Comp - Classified</v>
      </c>
    </row>
    <row r="662" spans="1:37" x14ac:dyDescent="0.25">
      <c r="A662" s="122">
        <v>2981949</v>
      </c>
      <c r="B662" s="122">
        <v>503</v>
      </c>
      <c r="C662" s="122">
        <v>2023</v>
      </c>
      <c r="D662" s="120" t="s">
        <v>195</v>
      </c>
      <c r="E662" s="122">
        <v>2023</v>
      </c>
      <c r="F662" s="120" t="s">
        <v>94</v>
      </c>
      <c r="G662" s="122">
        <v>503</v>
      </c>
      <c r="H662" s="122">
        <v>503</v>
      </c>
      <c r="I662" s="122">
        <v>9600326673</v>
      </c>
      <c r="J662" s="122">
        <v>7</v>
      </c>
      <c r="K662" s="121">
        <v>44957</v>
      </c>
      <c r="L662" s="120" t="s">
        <v>196</v>
      </c>
      <c r="M662" s="122">
        <v>375</v>
      </c>
      <c r="N662" s="97">
        <v>201988</v>
      </c>
      <c r="O662" s="120" t="s">
        <v>197</v>
      </c>
      <c r="P662" s="120" t="s">
        <v>97</v>
      </c>
      <c r="Q662" s="122">
        <v>370000</v>
      </c>
      <c r="R662" s="122">
        <v>370201</v>
      </c>
      <c r="S662" s="120" t="s">
        <v>96</v>
      </c>
      <c r="T662" s="122">
        <v>1764401</v>
      </c>
      <c r="U662" s="122">
        <v>1764401</v>
      </c>
      <c r="V662" s="120" t="s">
        <v>199</v>
      </c>
      <c r="W662" s="120" t="s">
        <v>200</v>
      </c>
      <c r="X662" s="122">
        <v>370201</v>
      </c>
      <c r="Y662" s="120" t="s">
        <v>201</v>
      </c>
      <c r="Z662" s="120" t="s">
        <v>202</v>
      </c>
      <c r="AA662" s="121">
        <v>44945</v>
      </c>
      <c r="AB662" s="123">
        <v>0.3705092592592592</v>
      </c>
      <c r="AC662" s="120" t="s">
        <v>202</v>
      </c>
      <c r="AD662" s="120" t="s">
        <v>202</v>
      </c>
      <c r="AE662" s="120" t="s">
        <v>202</v>
      </c>
      <c r="AF662" s="120" t="s">
        <v>203</v>
      </c>
      <c r="AG662" s="120" t="s">
        <v>202</v>
      </c>
      <c r="AH662" s="120" t="s">
        <v>204</v>
      </c>
      <c r="AI662" t="str">
        <f t="shared" si="10"/>
        <v>3000</v>
      </c>
      <c r="AJ662" t="str">
        <f>VLOOKUP(U662,'BU041 3rd Qtr'!$M$8:$N$994,2,FALSE)</f>
        <v>WEST ATHENS EL</v>
      </c>
      <c r="AK662" t="str">
        <f>VLOOKUP(R662,'chart of accounts'!A:B,2,FALSE)</f>
        <v>OPEB, Allocated - Classified</v>
      </c>
    </row>
    <row r="663" spans="1:37" x14ac:dyDescent="0.25">
      <c r="A663" s="122">
        <v>2982019</v>
      </c>
      <c r="B663" s="122">
        <v>10736</v>
      </c>
      <c r="C663" s="122">
        <v>2023</v>
      </c>
      <c r="D663" s="120" t="s">
        <v>195</v>
      </c>
      <c r="E663" s="122">
        <v>2023</v>
      </c>
      <c r="F663" s="120" t="s">
        <v>94</v>
      </c>
      <c r="G663" s="122">
        <v>826</v>
      </c>
      <c r="H663" s="122">
        <v>826</v>
      </c>
      <c r="I663" s="122">
        <v>9600327094</v>
      </c>
      <c r="J663" s="122">
        <v>7</v>
      </c>
      <c r="K663" s="121">
        <v>44957</v>
      </c>
      <c r="L663" s="120" t="s">
        <v>196</v>
      </c>
      <c r="M663" s="122">
        <v>375</v>
      </c>
      <c r="N663" s="97">
        <v>201988</v>
      </c>
      <c r="O663" s="120" t="s">
        <v>197</v>
      </c>
      <c r="P663" s="120" t="s">
        <v>97</v>
      </c>
      <c r="Q663" s="122">
        <v>370000</v>
      </c>
      <c r="R663" s="122">
        <v>370201</v>
      </c>
      <c r="S663" s="120" t="s">
        <v>96</v>
      </c>
      <c r="T663" s="122">
        <v>1764401</v>
      </c>
      <c r="U663" s="122">
        <v>1764401</v>
      </c>
      <c r="V663" s="120" t="s">
        <v>199</v>
      </c>
      <c r="W663" s="120" t="s">
        <v>200</v>
      </c>
      <c r="X663" s="122">
        <v>370201</v>
      </c>
      <c r="Y663" s="120" t="s">
        <v>201</v>
      </c>
      <c r="Z663" s="120" t="s">
        <v>202</v>
      </c>
      <c r="AA663" s="121">
        <v>44945</v>
      </c>
      <c r="AB663" s="123">
        <v>0.39658564814814817</v>
      </c>
      <c r="AC663" s="120" t="s">
        <v>202</v>
      </c>
      <c r="AD663" s="120" t="s">
        <v>202</v>
      </c>
      <c r="AE663" s="120" t="s">
        <v>202</v>
      </c>
      <c r="AF663" s="120" t="s">
        <v>203</v>
      </c>
      <c r="AG663" s="120" t="s">
        <v>202</v>
      </c>
      <c r="AH663" s="120" t="s">
        <v>204</v>
      </c>
      <c r="AI663" t="str">
        <f t="shared" si="10"/>
        <v>3000</v>
      </c>
      <c r="AJ663" t="str">
        <f>VLOOKUP(U663,'BU041 3rd Qtr'!$M$8:$N$994,2,FALSE)</f>
        <v>WEST ATHENS EL</v>
      </c>
      <c r="AK663" t="str">
        <f>VLOOKUP(R663,'chart of accounts'!A:B,2,FALSE)</f>
        <v>OPEB, Allocated - Classified</v>
      </c>
    </row>
    <row r="664" spans="1:37" x14ac:dyDescent="0.25">
      <c r="A664" s="122">
        <v>2984947</v>
      </c>
      <c r="B664" s="122">
        <v>2282</v>
      </c>
      <c r="C664" s="122">
        <v>2023</v>
      </c>
      <c r="D664" s="120" t="s">
        <v>195</v>
      </c>
      <c r="E664" s="122">
        <v>2023</v>
      </c>
      <c r="F664" s="120" t="s">
        <v>94</v>
      </c>
      <c r="G664" s="122">
        <v>300</v>
      </c>
      <c r="H664" s="122">
        <v>300</v>
      </c>
      <c r="I664" s="122">
        <v>9600327326</v>
      </c>
      <c r="J664" s="122">
        <v>7</v>
      </c>
      <c r="K664" s="121">
        <v>44957</v>
      </c>
      <c r="L664" s="120" t="s">
        <v>196</v>
      </c>
      <c r="M664" s="122">
        <v>375</v>
      </c>
      <c r="N664" s="97">
        <v>201988</v>
      </c>
      <c r="O664" s="120" t="s">
        <v>197</v>
      </c>
      <c r="P664" s="120" t="s">
        <v>97</v>
      </c>
      <c r="Q664" s="122">
        <v>370000</v>
      </c>
      <c r="R664" s="122">
        <v>370101</v>
      </c>
      <c r="S664" s="120" t="s">
        <v>96</v>
      </c>
      <c r="T664" s="122">
        <v>1401401</v>
      </c>
      <c r="U664" s="122">
        <v>1401401</v>
      </c>
      <c r="V664" s="120" t="s">
        <v>199</v>
      </c>
      <c r="W664" s="120" t="s">
        <v>200</v>
      </c>
      <c r="X664" s="122">
        <v>370101</v>
      </c>
      <c r="Y664" s="120" t="s">
        <v>201</v>
      </c>
      <c r="Z664" s="120" t="s">
        <v>202</v>
      </c>
      <c r="AA664" s="121">
        <v>44957</v>
      </c>
      <c r="AB664" s="123">
        <v>0.39248842592592598</v>
      </c>
      <c r="AC664" s="120" t="s">
        <v>202</v>
      </c>
      <c r="AD664" s="120" t="s">
        <v>202</v>
      </c>
      <c r="AE664" s="120" t="s">
        <v>202</v>
      </c>
      <c r="AF664" s="120" t="s">
        <v>203</v>
      </c>
      <c r="AG664" s="120" t="s">
        <v>202</v>
      </c>
      <c r="AH664" s="120" t="s">
        <v>204</v>
      </c>
      <c r="AI664" t="str">
        <f t="shared" si="10"/>
        <v>3000</v>
      </c>
      <c r="AJ664" t="str">
        <f>VLOOKUP(U664,'BU041 3rd Qtr'!$M$8:$N$994,2,FALSE)</f>
        <v>FRIES EL</v>
      </c>
      <c r="AK664" t="str">
        <f>VLOOKUP(R664,'chart of accounts'!A:B,2,FALSE)</f>
        <v>OPEB, Allocated - Certificated</v>
      </c>
    </row>
    <row r="665" spans="1:37" x14ac:dyDescent="0.25">
      <c r="A665" s="122">
        <v>2992725</v>
      </c>
      <c r="B665" s="122">
        <v>2450</v>
      </c>
      <c r="C665" s="122">
        <v>2023</v>
      </c>
      <c r="D665" s="120" t="s">
        <v>195</v>
      </c>
      <c r="E665" s="122">
        <v>2023</v>
      </c>
      <c r="F665" s="120" t="s">
        <v>94</v>
      </c>
      <c r="G665" s="122">
        <v>468</v>
      </c>
      <c r="H665" s="122">
        <v>468</v>
      </c>
      <c r="I665" s="122">
        <v>9600328336</v>
      </c>
      <c r="J665" s="122">
        <v>8</v>
      </c>
      <c r="K665" s="121">
        <v>44985</v>
      </c>
      <c r="L665" s="120" t="s">
        <v>196</v>
      </c>
      <c r="M665" s="122">
        <v>375</v>
      </c>
      <c r="N665" s="97">
        <v>201988</v>
      </c>
      <c r="O665" s="120" t="s">
        <v>197</v>
      </c>
      <c r="P665" s="120" t="s">
        <v>97</v>
      </c>
      <c r="Q665" s="122">
        <v>370000</v>
      </c>
      <c r="R665" s="122">
        <v>370201</v>
      </c>
      <c r="S665" s="120" t="s">
        <v>96</v>
      </c>
      <c r="T665" s="122">
        <v>1764401</v>
      </c>
      <c r="U665" s="122">
        <v>1764401</v>
      </c>
      <c r="V665" s="120" t="s">
        <v>199</v>
      </c>
      <c r="W665" s="120" t="s">
        <v>200</v>
      </c>
      <c r="X665" s="122">
        <v>370201</v>
      </c>
      <c r="Y665" s="120" t="s">
        <v>201</v>
      </c>
      <c r="Z665" s="120" t="s">
        <v>202</v>
      </c>
      <c r="AA665" s="121">
        <v>44978</v>
      </c>
      <c r="AB665" s="123">
        <v>0.37060185185185185</v>
      </c>
      <c r="AC665" s="120" t="s">
        <v>202</v>
      </c>
      <c r="AD665" s="120" t="s">
        <v>202</v>
      </c>
      <c r="AE665" s="120" t="s">
        <v>202</v>
      </c>
      <c r="AF665" s="120" t="s">
        <v>203</v>
      </c>
      <c r="AG665" s="120" t="s">
        <v>202</v>
      </c>
      <c r="AH665" s="120" t="s">
        <v>204</v>
      </c>
      <c r="AI665" t="str">
        <f t="shared" si="10"/>
        <v>3000</v>
      </c>
      <c r="AJ665" t="str">
        <f>VLOOKUP(U665,'BU041 3rd Qtr'!$M$8:$N$994,2,FALSE)</f>
        <v>WEST ATHENS EL</v>
      </c>
      <c r="AK665" t="str">
        <f>VLOOKUP(R665,'chart of accounts'!A:B,2,FALSE)</f>
        <v>OPEB, Allocated - Classified</v>
      </c>
    </row>
    <row r="666" spans="1:37" x14ac:dyDescent="0.25">
      <c r="A666" s="122">
        <v>2992796</v>
      </c>
      <c r="B666" s="122">
        <v>959</v>
      </c>
      <c r="C666" s="122">
        <v>2023</v>
      </c>
      <c r="D666" s="120" t="s">
        <v>195</v>
      </c>
      <c r="E666" s="122">
        <v>2023</v>
      </c>
      <c r="F666" s="120" t="s">
        <v>94</v>
      </c>
      <c r="G666" s="122">
        <v>959</v>
      </c>
      <c r="H666" s="122">
        <v>959</v>
      </c>
      <c r="I666" s="122">
        <v>9600328769</v>
      </c>
      <c r="J666" s="122">
        <v>8</v>
      </c>
      <c r="K666" s="121">
        <v>44985</v>
      </c>
      <c r="L666" s="120" t="s">
        <v>196</v>
      </c>
      <c r="M666" s="122">
        <v>375</v>
      </c>
      <c r="N666" s="97">
        <v>201988</v>
      </c>
      <c r="O666" s="120" t="s">
        <v>197</v>
      </c>
      <c r="P666" s="120" t="s">
        <v>97</v>
      </c>
      <c r="Q666" s="122">
        <v>370000</v>
      </c>
      <c r="R666" s="122">
        <v>370201</v>
      </c>
      <c r="S666" s="120" t="s">
        <v>96</v>
      </c>
      <c r="T666" s="122">
        <v>1764401</v>
      </c>
      <c r="U666" s="122">
        <v>1764401</v>
      </c>
      <c r="V666" s="120" t="s">
        <v>199</v>
      </c>
      <c r="W666" s="120" t="s">
        <v>200</v>
      </c>
      <c r="X666" s="122">
        <v>370201</v>
      </c>
      <c r="Y666" s="120" t="s">
        <v>201</v>
      </c>
      <c r="Z666" s="120" t="s">
        <v>202</v>
      </c>
      <c r="AA666" s="121">
        <v>44978</v>
      </c>
      <c r="AB666" s="123">
        <v>0.40478009259259262</v>
      </c>
      <c r="AC666" s="120" t="s">
        <v>202</v>
      </c>
      <c r="AD666" s="120" t="s">
        <v>202</v>
      </c>
      <c r="AE666" s="120" t="s">
        <v>202</v>
      </c>
      <c r="AF666" s="120" t="s">
        <v>203</v>
      </c>
      <c r="AG666" s="120" t="s">
        <v>202</v>
      </c>
      <c r="AH666" s="120" t="s">
        <v>204</v>
      </c>
      <c r="AI666" t="str">
        <f t="shared" si="10"/>
        <v>3000</v>
      </c>
      <c r="AJ666" t="str">
        <f>VLOOKUP(U666,'BU041 3rd Qtr'!$M$8:$N$994,2,FALSE)</f>
        <v>WEST ATHENS EL</v>
      </c>
      <c r="AK666" t="str">
        <f>VLOOKUP(R666,'chart of accounts'!A:B,2,FALSE)</f>
        <v>OPEB, Allocated - Classified</v>
      </c>
    </row>
    <row r="667" spans="1:37" x14ac:dyDescent="0.25">
      <c r="A667" s="122">
        <v>2996375</v>
      </c>
      <c r="B667" s="122">
        <v>1685</v>
      </c>
      <c r="C667" s="122">
        <v>2023</v>
      </c>
      <c r="D667" s="120" t="s">
        <v>195</v>
      </c>
      <c r="E667" s="122">
        <v>2023</v>
      </c>
      <c r="F667" s="120" t="s">
        <v>94</v>
      </c>
      <c r="G667" s="122">
        <v>694</v>
      </c>
      <c r="H667" s="122">
        <v>694</v>
      </c>
      <c r="I667" s="122">
        <v>9600329008</v>
      </c>
      <c r="J667" s="122">
        <v>8</v>
      </c>
      <c r="K667" s="121">
        <v>44985</v>
      </c>
      <c r="L667" s="120" t="s">
        <v>196</v>
      </c>
      <c r="M667" s="122">
        <v>375</v>
      </c>
      <c r="N667" s="97">
        <v>201988</v>
      </c>
      <c r="O667" s="120" t="s">
        <v>197</v>
      </c>
      <c r="P667" s="120" t="s">
        <v>97</v>
      </c>
      <c r="Q667" s="122">
        <v>370000</v>
      </c>
      <c r="R667" s="122">
        <v>370101</v>
      </c>
      <c r="S667" s="120" t="s">
        <v>96</v>
      </c>
      <c r="T667" s="122">
        <v>1401401</v>
      </c>
      <c r="U667" s="122">
        <v>1401401</v>
      </c>
      <c r="V667" s="120" t="s">
        <v>199</v>
      </c>
      <c r="W667" s="120" t="s">
        <v>200</v>
      </c>
      <c r="X667" s="122">
        <v>370101</v>
      </c>
      <c r="Y667" s="120" t="s">
        <v>201</v>
      </c>
      <c r="Z667" s="120" t="s">
        <v>202</v>
      </c>
      <c r="AA667" s="121">
        <v>44985</v>
      </c>
      <c r="AB667" s="123">
        <v>0.41539351851851852</v>
      </c>
      <c r="AC667" s="120" t="s">
        <v>202</v>
      </c>
      <c r="AD667" s="120" t="s">
        <v>202</v>
      </c>
      <c r="AE667" s="120" t="s">
        <v>202</v>
      </c>
      <c r="AF667" s="120" t="s">
        <v>203</v>
      </c>
      <c r="AG667" s="120" t="s">
        <v>202</v>
      </c>
      <c r="AH667" s="120" t="s">
        <v>204</v>
      </c>
      <c r="AI667" t="str">
        <f t="shared" si="10"/>
        <v>3000</v>
      </c>
      <c r="AJ667" t="str">
        <f>VLOOKUP(U667,'BU041 3rd Qtr'!$M$8:$N$994,2,FALSE)</f>
        <v>FRIES EL</v>
      </c>
      <c r="AK667" t="str">
        <f>VLOOKUP(R667,'chart of accounts'!A:B,2,FALSE)</f>
        <v>OPEB, Allocated - Certificated</v>
      </c>
    </row>
    <row r="668" spans="1:37" x14ac:dyDescent="0.25">
      <c r="A668" s="122">
        <v>3001128</v>
      </c>
      <c r="B668" s="122">
        <v>1603</v>
      </c>
      <c r="C668" s="122">
        <v>2023</v>
      </c>
      <c r="D668" s="120" t="s">
        <v>195</v>
      </c>
      <c r="E668" s="122">
        <v>2023</v>
      </c>
      <c r="F668" s="120" t="s">
        <v>94</v>
      </c>
      <c r="G668" s="122">
        <v>612</v>
      </c>
      <c r="H668" s="122">
        <v>612</v>
      </c>
      <c r="I668" s="122">
        <v>9600329972</v>
      </c>
      <c r="J668" s="122">
        <v>9</v>
      </c>
      <c r="K668" s="121">
        <v>45016</v>
      </c>
      <c r="L668" s="120" t="s">
        <v>196</v>
      </c>
      <c r="M668" s="122">
        <v>375</v>
      </c>
      <c r="N668" s="97">
        <v>201988</v>
      </c>
      <c r="O668" s="120" t="s">
        <v>197</v>
      </c>
      <c r="P668" s="120" t="s">
        <v>97</v>
      </c>
      <c r="Q668" s="122">
        <v>370000</v>
      </c>
      <c r="R668" s="122">
        <v>370201</v>
      </c>
      <c r="S668" s="120" t="s">
        <v>96</v>
      </c>
      <c r="T668" s="122">
        <v>1764401</v>
      </c>
      <c r="U668" s="122">
        <v>1764401</v>
      </c>
      <c r="V668" s="120" t="s">
        <v>199</v>
      </c>
      <c r="W668" s="120" t="s">
        <v>200</v>
      </c>
      <c r="X668" s="122">
        <v>370201</v>
      </c>
      <c r="Y668" s="120" t="s">
        <v>201</v>
      </c>
      <c r="Z668" s="120" t="s">
        <v>202</v>
      </c>
      <c r="AA668" s="121">
        <v>45006</v>
      </c>
      <c r="AB668" s="123">
        <v>0.41031250000000002</v>
      </c>
      <c r="AC668" s="120" t="s">
        <v>202</v>
      </c>
      <c r="AD668" s="120" t="s">
        <v>202</v>
      </c>
      <c r="AE668" s="120" t="s">
        <v>202</v>
      </c>
      <c r="AF668" s="120" t="s">
        <v>203</v>
      </c>
      <c r="AG668" s="120" t="s">
        <v>202</v>
      </c>
      <c r="AH668" s="120" t="s">
        <v>204</v>
      </c>
      <c r="AI668" t="str">
        <f t="shared" si="10"/>
        <v>3000</v>
      </c>
      <c r="AJ668" t="str">
        <f>VLOOKUP(U668,'BU041 3rd Qtr'!$M$8:$N$994,2,FALSE)</f>
        <v>WEST ATHENS EL</v>
      </c>
      <c r="AK668" t="str">
        <f>VLOOKUP(R668,'chart of accounts'!A:B,2,FALSE)</f>
        <v>OPEB, Allocated - Classified</v>
      </c>
    </row>
    <row r="669" spans="1:37" x14ac:dyDescent="0.25">
      <c r="A669" s="122">
        <v>3001188</v>
      </c>
      <c r="B669" s="122">
        <v>4613</v>
      </c>
      <c r="C669" s="122">
        <v>2023</v>
      </c>
      <c r="D669" s="120" t="s">
        <v>195</v>
      </c>
      <c r="E669" s="122">
        <v>2023</v>
      </c>
      <c r="F669" s="120" t="s">
        <v>94</v>
      </c>
      <c r="G669" s="122">
        <v>649</v>
      </c>
      <c r="H669" s="122">
        <v>649</v>
      </c>
      <c r="I669" s="122">
        <v>9600330392</v>
      </c>
      <c r="J669" s="122">
        <v>9</v>
      </c>
      <c r="K669" s="121">
        <v>45016</v>
      </c>
      <c r="L669" s="120" t="s">
        <v>196</v>
      </c>
      <c r="M669" s="122">
        <v>375</v>
      </c>
      <c r="N669" s="97">
        <v>201988</v>
      </c>
      <c r="O669" s="120" t="s">
        <v>197</v>
      </c>
      <c r="P669" s="120" t="s">
        <v>97</v>
      </c>
      <c r="Q669" s="122">
        <v>370000</v>
      </c>
      <c r="R669" s="122">
        <v>370201</v>
      </c>
      <c r="S669" s="120" t="s">
        <v>96</v>
      </c>
      <c r="T669" s="122">
        <v>1764401</v>
      </c>
      <c r="U669" s="122">
        <v>1764401</v>
      </c>
      <c r="V669" s="120" t="s">
        <v>199</v>
      </c>
      <c r="W669" s="120" t="s">
        <v>200</v>
      </c>
      <c r="X669" s="122">
        <v>370201</v>
      </c>
      <c r="Y669" s="120" t="s">
        <v>201</v>
      </c>
      <c r="Z669" s="120" t="s">
        <v>202</v>
      </c>
      <c r="AA669" s="121">
        <v>45006</v>
      </c>
      <c r="AB669" s="123">
        <v>0.43747685185185187</v>
      </c>
      <c r="AC669" s="120" t="s">
        <v>202</v>
      </c>
      <c r="AD669" s="120" t="s">
        <v>202</v>
      </c>
      <c r="AE669" s="120" t="s">
        <v>202</v>
      </c>
      <c r="AF669" s="120" t="s">
        <v>203</v>
      </c>
      <c r="AG669" s="120" t="s">
        <v>202</v>
      </c>
      <c r="AH669" s="120" t="s">
        <v>204</v>
      </c>
      <c r="AI669" t="str">
        <f t="shared" si="10"/>
        <v>3000</v>
      </c>
      <c r="AJ669" t="str">
        <f>VLOOKUP(U669,'BU041 3rd Qtr'!$M$8:$N$994,2,FALSE)</f>
        <v>WEST ATHENS EL</v>
      </c>
      <c r="AK669" t="str">
        <f>VLOOKUP(R669,'chart of accounts'!A:B,2,FALSE)</f>
        <v>OPEB, Allocated - Classified</v>
      </c>
    </row>
    <row r="670" spans="1:37" x14ac:dyDescent="0.25">
      <c r="A670" s="122">
        <v>3005453</v>
      </c>
      <c r="B670" s="122">
        <v>1969</v>
      </c>
      <c r="C670" s="122">
        <v>2023</v>
      </c>
      <c r="D670" s="120" t="s">
        <v>195</v>
      </c>
      <c r="E670" s="122">
        <v>2023</v>
      </c>
      <c r="F670" s="120" t="s">
        <v>94</v>
      </c>
      <c r="G670" s="122">
        <v>978</v>
      </c>
      <c r="H670" s="122">
        <v>978</v>
      </c>
      <c r="I670" s="122">
        <v>9600330704</v>
      </c>
      <c r="J670" s="122">
        <v>9</v>
      </c>
      <c r="K670" s="121">
        <v>45016</v>
      </c>
      <c r="L670" s="120" t="s">
        <v>196</v>
      </c>
      <c r="M670" s="122">
        <v>375</v>
      </c>
      <c r="N670" s="97">
        <v>201988</v>
      </c>
      <c r="O670" s="120" t="s">
        <v>197</v>
      </c>
      <c r="P670" s="120" t="s">
        <v>97</v>
      </c>
      <c r="Q670" s="122">
        <v>370000</v>
      </c>
      <c r="R670" s="122">
        <v>370101</v>
      </c>
      <c r="S670" s="120" t="s">
        <v>96</v>
      </c>
      <c r="T670" s="122">
        <v>1401401</v>
      </c>
      <c r="U670" s="122">
        <v>1401401</v>
      </c>
      <c r="V670" s="120" t="s">
        <v>199</v>
      </c>
      <c r="W670" s="120" t="s">
        <v>200</v>
      </c>
      <c r="X670" s="122">
        <v>370101</v>
      </c>
      <c r="Y670" s="120" t="s">
        <v>201</v>
      </c>
      <c r="Z670" s="120" t="s">
        <v>202</v>
      </c>
      <c r="AA670" s="121">
        <v>45019</v>
      </c>
      <c r="AB670" s="123">
        <v>0.41064814814814815</v>
      </c>
      <c r="AC670" s="120" t="s">
        <v>202</v>
      </c>
      <c r="AD670" s="120" t="s">
        <v>202</v>
      </c>
      <c r="AE670" s="120" t="s">
        <v>202</v>
      </c>
      <c r="AF670" s="120" t="s">
        <v>203</v>
      </c>
      <c r="AG670" s="120" t="s">
        <v>202</v>
      </c>
      <c r="AH670" s="120" t="s">
        <v>204</v>
      </c>
      <c r="AI670" t="str">
        <f t="shared" si="10"/>
        <v>3000</v>
      </c>
      <c r="AJ670" t="str">
        <f>VLOOKUP(U670,'BU041 3rd Qtr'!$M$8:$N$994,2,FALSE)</f>
        <v>FRIES EL</v>
      </c>
      <c r="AK670" t="str">
        <f>VLOOKUP(R670,'chart of accounts'!A:B,2,FALSE)</f>
        <v>OPEB, Allocated - Certificated</v>
      </c>
    </row>
    <row r="671" spans="1:37" x14ac:dyDescent="0.25">
      <c r="A671" s="122">
        <v>5901003854</v>
      </c>
      <c r="B671" s="122">
        <v>2</v>
      </c>
      <c r="C671" s="122">
        <v>2023</v>
      </c>
      <c r="D671" s="120" t="s">
        <v>195</v>
      </c>
      <c r="E671" s="122">
        <v>2023</v>
      </c>
      <c r="F671" s="120" t="s">
        <v>94</v>
      </c>
      <c r="G671" s="122">
        <v>2</v>
      </c>
      <c r="H671" s="122">
        <v>2</v>
      </c>
      <c r="I671" s="122">
        <v>5901003854</v>
      </c>
      <c r="J671" s="122">
        <v>7</v>
      </c>
      <c r="K671" s="121">
        <v>44940</v>
      </c>
      <c r="L671" s="122">
        <v>99</v>
      </c>
      <c r="M671" s="122">
        <v>264.60000000000002</v>
      </c>
      <c r="N671" s="97">
        <v>201988</v>
      </c>
      <c r="O671" s="120" t="s">
        <v>197</v>
      </c>
      <c r="P671" s="120" t="s">
        <v>97</v>
      </c>
      <c r="Q671" s="122">
        <v>430000</v>
      </c>
      <c r="R671" s="122">
        <v>430010</v>
      </c>
      <c r="S671" s="120" t="s">
        <v>96</v>
      </c>
      <c r="T671" s="122">
        <v>1728801</v>
      </c>
      <c r="U671" s="122">
        <v>1728801</v>
      </c>
      <c r="V671" s="120" t="s">
        <v>224</v>
      </c>
      <c r="W671" s="120" t="s">
        <v>225</v>
      </c>
      <c r="X671" s="122">
        <v>430010</v>
      </c>
      <c r="Y671" s="120" t="s">
        <v>201</v>
      </c>
      <c r="Z671" s="120" t="s">
        <v>226</v>
      </c>
      <c r="AA671" s="121">
        <v>44958</v>
      </c>
      <c r="AB671" s="123">
        <v>0.72434027777777776</v>
      </c>
      <c r="AC671" s="120" t="s">
        <v>202</v>
      </c>
      <c r="AD671" s="120" t="s">
        <v>202</v>
      </c>
      <c r="AE671" s="120" t="s">
        <v>202</v>
      </c>
      <c r="AF671" s="120" t="s">
        <v>207</v>
      </c>
      <c r="AG671" s="120" t="s">
        <v>202</v>
      </c>
      <c r="AH671" s="120" t="s">
        <v>204</v>
      </c>
      <c r="AI671" t="str">
        <f t="shared" si="10"/>
        <v>4000</v>
      </c>
      <c r="AJ671" t="str">
        <f>VLOOKUP(U671,'BU041 3rd Qtr'!$M$8:$N$994,2,FALSE)</f>
        <v>28TH ST EL</v>
      </c>
      <c r="AK671" t="str">
        <f>VLOOKUP(R671,'chart of accounts'!A:B,2,FALSE)</f>
        <v>Instr Material-General Purpose</v>
      </c>
    </row>
    <row r="672" spans="1:37" x14ac:dyDescent="0.25">
      <c r="A672" s="122">
        <v>5901003855</v>
      </c>
      <c r="B672" s="122">
        <v>2</v>
      </c>
      <c r="C672" s="122">
        <v>2023</v>
      </c>
      <c r="D672" s="120" t="s">
        <v>195</v>
      </c>
      <c r="E672" s="122">
        <v>2023</v>
      </c>
      <c r="F672" s="120" t="s">
        <v>94</v>
      </c>
      <c r="G672" s="122">
        <v>2</v>
      </c>
      <c r="H672" s="122">
        <v>2</v>
      </c>
      <c r="I672" s="122">
        <v>5901003855</v>
      </c>
      <c r="J672" s="122">
        <v>7</v>
      </c>
      <c r="K672" s="121">
        <v>44940</v>
      </c>
      <c r="L672" s="122">
        <v>99</v>
      </c>
      <c r="M672" s="122">
        <v>853.2</v>
      </c>
      <c r="N672" s="97">
        <v>201988</v>
      </c>
      <c r="O672" s="120" t="s">
        <v>197</v>
      </c>
      <c r="P672" s="120" t="s">
        <v>97</v>
      </c>
      <c r="Q672" s="122">
        <v>430000</v>
      </c>
      <c r="R672" s="122">
        <v>430010</v>
      </c>
      <c r="S672" s="120" t="s">
        <v>96</v>
      </c>
      <c r="T672" s="122">
        <v>1728801</v>
      </c>
      <c r="U672" s="122">
        <v>1728801</v>
      </c>
      <c r="V672" s="120" t="s">
        <v>224</v>
      </c>
      <c r="W672" s="120" t="s">
        <v>225</v>
      </c>
      <c r="X672" s="122">
        <v>430010</v>
      </c>
      <c r="Y672" s="120" t="s">
        <v>201</v>
      </c>
      <c r="Z672" s="120" t="s">
        <v>226</v>
      </c>
      <c r="AA672" s="121">
        <v>44958</v>
      </c>
      <c r="AB672" s="123">
        <v>0.7257986111111111</v>
      </c>
      <c r="AC672" s="120" t="s">
        <v>202</v>
      </c>
      <c r="AD672" s="120" t="s">
        <v>202</v>
      </c>
      <c r="AE672" s="120" t="s">
        <v>202</v>
      </c>
      <c r="AF672" s="120" t="s">
        <v>207</v>
      </c>
      <c r="AG672" s="120" t="s">
        <v>202</v>
      </c>
      <c r="AH672" s="120" t="s">
        <v>204</v>
      </c>
      <c r="AI672" t="str">
        <f t="shared" si="10"/>
        <v>4000</v>
      </c>
      <c r="AJ672" t="str">
        <f>VLOOKUP(U672,'BU041 3rd Qtr'!$M$8:$N$994,2,FALSE)</f>
        <v>28TH ST EL</v>
      </c>
      <c r="AK672" t="str">
        <f>VLOOKUP(R672,'chart of accounts'!A:B,2,FALSE)</f>
        <v>Instr Material-General Purpose</v>
      </c>
    </row>
    <row r="673" spans="1:37" x14ac:dyDescent="0.25">
      <c r="A673" s="122">
        <v>5003681829</v>
      </c>
      <c r="B673" s="122">
        <v>3</v>
      </c>
      <c r="C673" s="122">
        <v>2023</v>
      </c>
      <c r="D673" s="120" t="s">
        <v>195</v>
      </c>
      <c r="E673" s="122">
        <v>2023</v>
      </c>
      <c r="F673" s="120" t="s">
        <v>94</v>
      </c>
      <c r="G673" s="122">
        <v>5</v>
      </c>
      <c r="H673" s="122">
        <v>5</v>
      </c>
      <c r="I673" s="122">
        <v>6102038396</v>
      </c>
      <c r="J673" s="122">
        <v>8</v>
      </c>
      <c r="K673" s="121">
        <v>44980</v>
      </c>
      <c r="L673" s="122">
        <v>99</v>
      </c>
      <c r="M673" s="122">
        <v>306.60000000000002</v>
      </c>
      <c r="N673" s="97">
        <v>201988</v>
      </c>
      <c r="O673" s="120" t="s">
        <v>197</v>
      </c>
      <c r="P673" s="120" t="s">
        <v>97</v>
      </c>
      <c r="Q673" s="122">
        <v>430000</v>
      </c>
      <c r="R673" s="122">
        <v>430010</v>
      </c>
      <c r="S673" s="120" t="s">
        <v>96</v>
      </c>
      <c r="T673" s="122">
        <v>1764401</v>
      </c>
      <c r="U673" s="122">
        <v>1764401</v>
      </c>
      <c r="V673" s="120" t="s">
        <v>217</v>
      </c>
      <c r="W673" s="120" t="s">
        <v>218</v>
      </c>
      <c r="X673" s="122">
        <v>430010</v>
      </c>
      <c r="Y673" s="120" t="s">
        <v>201</v>
      </c>
      <c r="Z673" s="120" t="s">
        <v>202</v>
      </c>
      <c r="AA673" s="121">
        <v>44980</v>
      </c>
      <c r="AB673" s="123">
        <v>0.60952546296296295</v>
      </c>
      <c r="AC673" s="120" t="s">
        <v>202</v>
      </c>
      <c r="AD673" s="120" t="s">
        <v>202</v>
      </c>
      <c r="AE673" s="120" t="s">
        <v>202</v>
      </c>
      <c r="AF673" s="120" t="s">
        <v>2657</v>
      </c>
      <c r="AG673" s="122">
        <v>4500782951</v>
      </c>
      <c r="AH673" s="120" t="s">
        <v>204</v>
      </c>
      <c r="AI673" t="str">
        <f t="shared" si="10"/>
        <v>4000</v>
      </c>
      <c r="AJ673" t="str">
        <f>VLOOKUP(U673,'BU041 3rd Qtr'!$M$8:$N$994,2,FALSE)</f>
        <v>WEST ATHENS EL</v>
      </c>
      <c r="AK673" t="str">
        <f>VLOOKUP(R673,'chart of accounts'!A:B,2,FALSE)</f>
        <v>Instr Material-General Purpose</v>
      </c>
    </row>
    <row r="674" spans="1:37" x14ac:dyDescent="0.25">
      <c r="A674" s="122">
        <v>5003681829</v>
      </c>
      <c r="B674" s="122">
        <v>2</v>
      </c>
      <c r="C674" s="122">
        <v>2023</v>
      </c>
      <c r="D674" s="120" t="s">
        <v>195</v>
      </c>
      <c r="E674" s="122">
        <v>2023</v>
      </c>
      <c r="F674" s="120" t="s">
        <v>94</v>
      </c>
      <c r="G674" s="122">
        <v>3</v>
      </c>
      <c r="H674" s="122">
        <v>3</v>
      </c>
      <c r="I674" s="122">
        <v>6102038396</v>
      </c>
      <c r="J674" s="122">
        <v>8</v>
      </c>
      <c r="K674" s="121">
        <v>44980</v>
      </c>
      <c r="L674" s="122">
        <v>99</v>
      </c>
      <c r="M674" s="122">
        <v>157.68</v>
      </c>
      <c r="N674" s="97">
        <v>201988</v>
      </c>
      <c r="O674" s="120" t="s">
        <v>197</v>
      </c>
      <c r="P674" s="120" t="s">
        <v>97</v>
      </c>
      <c r="Q674" s="122">
        <v>430000</v>
      </c>
      <c r="R674" s="122">
        <v>430010</v>
      </c>
      <c r="S674" s="120" t="s">
        <v>96</v>
      </c>
      <c r="T674" s="122">
        <v>1764401</v>
      </c>
      <c r="U674" s="122">
        <v>1764401</v>
      </c>
      <c r="V674" s="120" t="s">
        <v>217</v>
      </c>
      <c r="W674" s="120" t="s">
        <v>218</v>
      </c>
      <c r="X674" s="122">
        <v>430010</v>
      </c>
      <c r="Y674" s="120" t="s">
        <v>201</v>
      </c>
      <c r="Z674" s="120" t="s">
        <v>202</v>
      </c>
      <c r="AA674" s="121">
        <v>44980</v>
      </c>
      <c r="AB674" s="123">
        <v>0.60952546296296295</v>
      </c>
      <c r="AC674" s="120" t="s">
        <v>202</v>
      </c>
      <c r="AD674" s="120" t="s">
        <v>202</v>
      </c>
      <c r="AE674" s="120" t="s">
        <v>202</v>
      </c>
      <c r="AF674" s="120" t="s">
        <v>2657</v>
      </c>
      <c r="AG674" s="122">
        <v>4500782951</v>
      </c>
      <c r="AH674" s="120" t="s">
        <v>204</v>
      </c>
      <c r="AI674" t="str">
        <f t="shared" si="10"/>
        <v>4000</v>
      </c>
      <c r="AJ674" t="str">
        <f>VLOOKUP(U674,'BU041 3rd Qtr'!$M$8:$N$994,2,FALSE)</f>
        <v>WEST ATHENS EL</v>
      </c>
      <c r="AK674" t="str">
        <f>VLOOKUP(R674,'chart of accounts'!A:B,2,FALSE)</f>
        <v>Instr Material-General Purpose</v>
      </c>
    </row>
    <row r="675" spans="1:37" x14ac:dyDescent="0.25">
      <c r="A675" s="122">
        <v>5003681829</v>
      </c>
      <c r="B675" s="122">
        <v>4</v>
      </c>
      <c r="C675" s="122">
        <v>2023</v>
      </c>
      <c r="D675" s="120" t="s">
        <v>195</v>
      </c>
      <c r="E675" s="122">
        <v>2023</v>
      </c>
      <c r="F675" s="120" t="s">
        <v>94</v>
      </c>
      <c r="G675" s="122">
        <v>7</v>
      </c>
      <c r="H675" s="122">
        <v>7</v>
      </c>
      <c r="I675" s="122">
        <v>6102038396</v>
      </c>
      <c r="J675" s="122">
        <v>8</v>
      </c>
      <c r="K675" s="121">
        <v>44980</v>
      </c>
      <c r="L675" s="122">
        <v>99</v>
      </c>
      <c r="M675" s="122">
        <v>459.9</v>
      </c>
      <c r="N675" s="97">
        <v>201988</v>
      </c>
      <c r="O675" s="120" t="s">
        <v>197</v>
      </c>
      <c r="P675" s="120" t="s">
        <v>97</v>
      </c>
      <c r="Q675" s="122">
        <v>430000</v>
      </c>
      <c r="R675" s="122">
        <v>430010</v>
      </c>
      <c r="S675" s="120" t="s">
        <v>96</v>
      </c>
      <c r="T675" s="122">
        <v>1764401</v>
      </c>
      <c r="U675" s="122">
        <v>1764401</v>
      </c>
      <c r="V675" s="120" t="s">
        <v>217</v>
      </c>
      <c r="W675" s="120" t="s">
        <v>218</v>
      </c>
      <c r="X675" s="122">
        <v>430010</v>
      </c>
      <c r="Y675" s="120" t="s">
        <v>201</v>
      </c>
      <c r="Z675" s="120" t="s">
        <v>202</v>
      </c>
      <c r="AA675" s="121">
        <v>44980</v>
      </c>
      <c r="AB675" s="123">
        <v>0.60952546296296295</v>
      </c>
      <c r="AC675" s="120" t="s">
        <v>202</v>
      </c>
      <c r="AD675" s="120" t="s">
        <v>202</v>
      </c>
      <c r="AE675" s="120" t="s">
        <v>202</v>
      </c>
      <c r="AF675" s="120" t="s">
        <v>2657</v>
      </c>
      <c r="AG675" s="122">
        <v>4500782951</v>
      </c>
      <c r="AH675" s="120" t="s">
        <v>204</v>
      </c>
      <c r="AI675" t="str">
        <f t="shared" si="10"/>
        <v>4000</v>
      </c>
      <c r="AJ675" t="str">
        <f>VLOOKUP(U675,'BU041 3rd Qtr'!$M$8:$N$994,2,FALSE)</f>
        <v>WEST ATHENS EL</v>
      </c>
      <c r="AK675" t="str">
        <f>VLOOKUP(R675,'chart of accounts'!A:B,2,FALSE)</f>
        <v>Instr Material-General Purpose</v>
      </c>
    </row>
    <row r="676" spans="1:37" x14ac:dyDescent="0.25">
      <c r="A676" s="122">
        <v>5003681829</v>
      </c>
      <c r="B676" s="122">
        <v>1</v>
      </c>
      <c r="C676" s="122">
        <v>2023</v>
      </c>
      <c r="D676" s="120" t="s">
        <v>195</v>
      </c>
      <c r="E676" s="122">
        <v>2023</v>
      </c>
      <c r="F676" s="120" t="s">
        <v>94</v>
      </c>
      <c r="G676" s="122">
        <v>1</v>
      </c>
      <c r="H676" s="122">
        <v>1</v>
      </c>
      <c r="I676" s="122">
        <v>6102038396</v>
      </c>
      <c r="J676" s="122">
        <v>8</v>
      </c>
      <c r="K676" s="121">
        <v>44980</v>
      </c>
      <c r="L676" s="122">
        <v>99</v>
      </c>
      <c r="M676" s="122">
        <v>394.2</v>
      </c>
      <c r="N676" s="97">
        <v>201988</v>
      </c>
      <c r="O676" s="120" t="s">
        <v>197</v>
      </c>
      <c r="P676" s="120" t="s">
        <v>97</v>
      </c>
      <c r="Q676" s="122">
        <v>430000</v>
      </c>
      <c r="R676" s="122">
        <v>430010</v>
      </c>
      <c r="S676" s="120" t="s">
        <v>96</v>
      </c>
      <c r="T676" s="122">
        <v>1764401</v>
      </c>
      <c r="U676" s="122">
        <v>1764401</v>
      </c>
      <c r="V676" s="120" t="s">
        <v>217</v>
      </c>
      <c r="W676" s="120" t="s">
        <v>218</v>
      </c>
      <c r="X676" s="122">
        <v>430010</v>
      </c>
      <c r="Y676" s="120" t="s">
        <v>201</v>
      </c>
      <c r="Z676" s="120" t="s">
        <v>202</v>
      </c>
      <c r="AA676" s="121">
        <v>44980</v>
      </c>
      <c r="AB676" s="123">
        <v>0.60952546296296295</v>
      </c>
      <c r="AC676" s="120" t="s">
        <v>202</v>
      </c>
      <c r="AD676" s="120" t="s">
        <v>202</v>
      </c>
      <c r="AE676" s="120" t="s">
        <v>202</v>
      </c>
      <c r="AF676" s="120" t="s">
        <v>2657</v>
      </c>
      <c r="AG676" s="122">
        <v>4500782951</v>
      </c>
      <c r="AH676" s="120" t="s">
        <v>204</v>
      </c>
      <c r="AI676" t="str">
        <f t="shared" si="10"/>
        <v>4000</v>
      </c>
      <c r="AJ676" t="str">
        <f>VLOOKUP(U676,'BU041 3rd Qtr'!$M$8:$N$994,2,FALSE)</f>
        <v>WEST ATHENS EL</v>
      </c>
      <c r="AK676" t="str">
        <f>VLOOKUP(R676,'chart of accounts'!A:B,2,FALSE)</f>
        <v>Instr Material-General Purpose</v>
      </c>
    </row>
    <row r="677" spans="1:37" x14ac:dyDescent="0.25">
      <c r="A677" s="122">
        <v>5003682010</v>
      </c>
      <c r="B677" s="122">
        <v>4</v>
      </c>
      <c r="C677" s="122">
        <v>2023</v>
      </c>
      <c r="D677" s="120" t="s">
        <v>195</v>
      </c>
      <c r="E677" s="122">
        <v>2023</v>
      </c>
      <c r="F677" s="120" t="s">
        <v>94</v>
      </c>
      <c r="G677" s="122">
        <v>5</v>
      </c>
      <c r="H677" s="122">
        <v>5</v>
      </c>
      <c r="I677" s="122">
        <v>6102038395</v>
      </c>
      <c r="J677" s="122">
        <v>8</v>
      </c>
      <c r="K677" s="121">
        <v>44980</v>
      </c>
      <c r="L677" s="122">
        <v>99</v>
      </c>
      <c r="M677" s="122">
        <v>363.7</v>
      </c>
      <c r="N677" s="97">
        <v>201988</v>
      </c>
      <c r="O677" s="120" t="s">
        <v>197</v>
      </c>
      <c r="P677" s="120" t="s">
        <v>97</v>
      </c>
      <c r="Q677" s="122">
        <v>430000</v>
      </c>
      <c r="R677" s="122">
        <v>430010</v>
      </c>
      <c r="S677" s="120" t="s">
        <v>96</v>
      </c>
      <c r="T677" s="122">
        <v>1764401</v>
      </c>
      <c r="U677" s="122">
        <v>1764401</v>
      </c>
      <c r="V677" s="120" t="s">
        <v>217</v>
      </c>
      <c r="W677" s="120" t="s">
        <v>218</v>
      </c>
      <c r="X677" s="122">
        <v>430010</v>
      </c>
      <c r="Y677" s="120" t="s">
        <v>201</v>
      </c>
      <c r="Z677" s="120" t="s">
        <v>202</v>
      </c>
      <c r="AA677" s="121">
        <v>44980</v>
      </c>
      <c r="AB677" s="123">
        <v>0.60828703703703701</v>
      </c>
      <c r="AC677" s="120" t="s">
        <v>202</v>
      </c>
      <c r="AD677" s="120" t="s">
        <v>202</v>
      </c>
      <c r="AE677" s="120" t="s">
        <v>202</v>
      </c>
      <c r="AF677" s="120" t="s">
        <v>2657</v>
      </c>
      <c r="AG677" s="122">
        <v>4500782843</v>
      </c>
      <c r="AH677" s="120" t="s">
        <v>204</v>
      </c>
      <c r="AI677" t="str">
        <f t="shared" si="10"/>
        <v>4000</v>
      </c>
      <c r="AJ677" t="str">
        <f>VLOOKUP(U677,'BU041 3rd Qtr'!$M$8:$N$994,2,FALSE)</f>
        <v>WEST ATHENS EL</v>
      </c>
      <c r="AK677" t="str">
        <f>VLOOKUP(R677,'chart of accounts'!A:B,2,FALSE)</f>
        <v>Instr Material-General Purpose</v>
      </c>
    </row>
    <row r="678" spans="1:37" x14ac:dyDescent="0.25">
      <c r="A678" s="122">
        <v>5003682010</v>
      </c>
      <c r="B678" s="122">
        <v>3</v>
      </c>
      <c r="C678" s="122">
        <v>2023</v>
      </c>
      <c r="D678" s="120" t="s">
        <v>195</v>
      </c>
      <c r="E678" s="122">
        <v>2023</v>
      </c>
      <c r="F678" s="120" t="s">
        <v>94</v>
      </c>
      <c r="G678" s="122">
        <v>3</v>
      </c>
      <c r="H678" s="122">
        <v>3</v>
      </c>
      <c r="I678" s="122">
        <v>6102038395</v>
      </c>
      <c r="J678" s="122">
        <v>8</v>
      </c>
      <c r="K678" s="121">
        <v>44980</v>
      </c>
      <c r="L678" s="122">
        <v>99</v>
      </c>
      <c r="M678" s="122">
        <v>163.98</v>
      </c>
      <c r="N678" s="97">
        <v>201988</v>
      </c>
      <c r="O678" s="120" t="s">
        <v>197</v>
      </c>
      <c r="P678" s="120" t="s">
        <v>97</v>
      </c>
      <c r="Q678" s="122">
        <v>430000</v>
      </c>
      <c r="R678" s="122">
        <v>430010</v>
      </c>
      <c r="S678" s="120" t="s">
        <v>96</v>
      </c>
      <c r="T678" s="122">
        <v>1764401</v>
      </c>
      <c r="U678" s="122">
        <v>1764401</v>
      </c>
      <c r="V678" s="120" t="s">
        <v>217</v>
      </c>
      <c r="W678" s="120" t="s">
        <v>218</v>
      </c>
      <c r="X678" s="122">
        <v>430010</v>
      </c>
      <c r="Y678" s="120" t="s">
        <v>201</v>
      </c>
      <c r="Z678" s="120" t="s">
        <v>202</v>
      </c>
      <c r="AA678" s="121">
        <v>44980</v>
      </c>
      <c r="AB678" s="123">
        <v>0.60828703703703701</v>
      </c>
      <c r="AC678" s="120" t="s">
        <v>202</v>
      </c>
      <c r="AD678" s="120" t="s">
        <v>202</v>
      </c>
      <c r="AE678" s="120" t="s">
        <v>202</v>
      </c>
      <c r="AF678" s="120" t="s">
        <v>2657</v>
      </c>
      <c r="AG678" s="122">
        <v>4500782843</v>
      </c>
      <c r="AH678" s="120" t="s">
        <v>204</v>
      </c>
      <c r="AI678" t="str">
        <f t="shared" si="10"/>
        <v>4000</v>
      </c>
      <c r="AJ678" t="str">
        <f>VLOOKUP(U678,'BU041 3rd Qtr'!$M$8:$N$994,2,FALSE)</f>
        <v>WEST ATHENS EL</v>
      </c>
      <c r="AK678" t="str">
        <f>VLOOKUP(R678,'chart of accounts'!A:B,2,FALSE)</f>
        <v>Instr Material-General Purpose</v>
      </c>
    </row>
    <row r="679" spans="1:37" x14ac:dyDescent="0.25">
      <c r="A679" s="122">
        <v>5003682010</v>
      </c>
      <c r="B679" s="122">
        <v>5</v>
      </c>
      <c r="C679" s="122">
        <v>2023</v>
      </c>
      <c r="D679" s="120" t="s">
        <v>195</v>
      </c>
      <c r="E679" s="122">
        <v>2023</v>
      </c>
      <c r="F679" s="120" t="s">
        <v>94</v>
      </c>
      <c r="G679" s="122">
        <v>7</v>
      </c>
      <c r="H679" s="122">
        <v>7</v>
      </c>
      <c r="I679" s="122">
        <v>6102038395</v>
      </c>
      <c r="J679" s="122">
        <v>8</v>
      </c>
      <c r="K679" s="121">
        <v>44980</v>
      </c>
      <c r="L679" s="122">
        <v>99</v>
      </c>
      <c r="M679" s="122">
        <v>163.98</v>
      </c>
      <c r="N679" s="97">
        <v>201988</v>
      </c>
      <c r="O679" s="120" t="s">
        <v>197</v>
      </c>
      <c r="P679" s="120" t="s">
        <v>97</v>
      </c>
      <c r="Q679" s="122">
        <v>430000</v>
      </c>
      <c r="R679" s="122">
        <v>430010</v>
      </c>
      <c r="S679" s="120" t="s">
        <v>96</v>
      </c>
      <c r="T679" s="122">
        <v>1764401</v>
      </c>
      <c r="U679" s="122">
        <v>1764401</v>
      </c>
      <c r="V679" s="120" t="s">
        <v>217</v>
      </c>
      <c r="W679" s="120" t="s">
        <v>218</v>
      </c>
      <c r="X679" s="122">
        <v>430010</v>
      </c>
      <c r="Y679" s="120" t="s">
        <v>201</v>
      </c>
      <c r="Z679" s="120" t="s">
        <v>202</v>
      </c>
      <c r="AA679" s="121">
        <v>44980</v>
      </c>
      <c r="AB679" s="123">
        <v>0.60828703703703701</v>
      </c>
      <c r="AC679" s="120" t="s">
        <v>202</v>
      </c>
      <c r="AD679" s="120" t="s">
        <v>202</v>
      </c>
      <c r="AE679" s="120" t="s">
        <v>202</v>
      </c>
      <c r="AF679" s="120" t="s">
        <v>2657</v>
      </c>
      <c r="AG679" s="122">
        <v>4500782843</v>
      </c>
      <c r="AH679" s="120" t="s">
        <v>204</v>
      </c>
      <c r="AI679" t="str">
        <f t="shared" si="10"/>
        <v>4000</v>
      </c>
      <c r="AJ679" t="str">
        <f>VLOOKUP(U679,'BU041 3rd Qtr'!$M$8:$N$994,2,FALSE)</f>
        <v>WEST ATHENS EL</v>
      </c>
      <c r="AK679" t="str">
        <f>VLOOKUP(R679,'chart of accounts'!A:B,2,FALSE)</f>
        <v>Instr Material-General Purpose</v>
      </c>
    </row>
    <row r="680" spans="1:37" x14ac:dyDescent="0.25">
      <c r="A680" s="122">
        <v>5003682010</v>
      </c>
      <c r="B680" s="122">
        <v>7</v>
      </c>
      <c r="C680" s="122">
        <v>2023</v>
      </c>
      <c r="D680" s="120" t="s">
        <v>195</v>
      </c>
      <c r="E680" s="122">
        <v>2023</v>
      </c>
      <c r="F680" s="120" t="s">
        <v>94</v>
      </c>
      <c r="G680" s="122">
        <v>9</v>
      </c>
      <c r="H680" s="122">
        <v>9</v>
      </c>
      <c r="I680" s="122">
        <v>6102038395</v>
      </c>
      <c r="J680" s="122">
        <v>8</v>
      </c>
      <c r="K680" s="121">
        <v>44980</v>
      </c>
      <c r="L680" s="122">
        <v>99</v>
      </c>
      <c r="M680" s="122">
        <v>96.38</v>
      </c>
      <c r="N680" s="97">
        <v>201988</v>
      </c>
      <c r="O680" s="120" t="s">
        <v>197</v>
      </c>
      <c r="P680" s="120" t="s">
        <v>97</v>
      </c>
      <c r="Q680" s="122">
        <v>430000</v>
      </c>
      <c r="R680" s="122">
        <v>430010</v>
      </c>
      <c r="S680" s="120" t="s">
        <v>96</v>
      </c>
      <c r="T680" s="122">
        <v>1764401</v>
      </c>
      <c r="U680" s="122">
        <v>1764401</v>
      </c>
      <c r="V680" s="120" t="s">
        <v>217</v>
      </c>
      <c r="W680" s="120" t="s">
        <v>218</v>
      </c>
      <c r="X680" s="122">
        <v>430010</v>
      </c>
      <c r="Y680" s="120" t="s">
        <v>201</v>
      </c>
      <c r="Z680" s="120" t="s">
        <v>202</v>
      </c>
      <c r="AA680" s="121">
        <v>44980</v>
      </c>
      <c r="AB680" s="123">
        <v>0.60828703703703701</v>
      </c>
      <c r="AC680" s="120" t="s">
        <v>202</v>
      </c>
      <c r="AD680" s="120" t="s">
        <v>202</v>
      </c>
      <c r="AE680" s="120" t="s">
        <v>202</v>
      </c>
      <c r="AF680" s="120" t="s">
        <v>2657</v>
      </c>
      <c r="AG680" s="122">
        <v>4500782843</v>
      </c>
      <c r="AH680" s="120" t="s">
        <v>204</v>
      </c>
      <c r="AI680" t="str">
        <f t="shared" si="10"/>
        <v>4000</v>
      </c>
      <c r="AJ680" t="str">
        <f>VLOOKUP(U680,'BU041 3rd Qtr'!$M$8:$N$994,2,FALSE)</f>
        <v>WEST ATHENS EL</v>
      </c>
      <c r="AK680" t="str">
        <f>VLOOKUP(R680,'chart of accounts'!A:B,2,FALSE)</f>
        <v>Instr Material-General Purpose</v>
      </c>
    </row>
    <row r="681" spans="1:37" x14ac:dyDescent="0.25">
      <c r="A681" s="122">
        <v>5003682010</v>
      </c>
      <c r="B681" s="122">
        <v>2</v>
      </c>
      <c r="C681" s="122">
        <v>2023</v>
      </c>
      <c r="D681" s="120" t="s">
        <v>195</v>
      </c>
      <c r="E681" s="122">
        <v>2023</v>
      </c>
      <c r="F681" s="120" t="s">
        <v>94</v>
      </c>
      <c r="G681" s="122">
        <v>1</v>
      </c>
      <c r="H681" s="122">
        <v>1</v>
      </c>
      <c r="I681" s="122">
        <v>6102038395</v>
      </c>
      <c r="J681" s="122">
        <v>8</v>
      </c>
      <c r="K681" s="121">
        <v>44980</v>
      </c>
      <c r="L681" s="122">
        <v>99</v>
      </c>
      <c r="M681" s="122">
        <v>363.7</v>
      </c>
      <c r="N681" s="97">
        <v>201988</v>
      </c>
      <c r="O681" s="120" t="s">
        <v>197</v>
      </c>
      <c r="P681" s="120" t="s">
        <v>97</v>
      </c>
      <c r="Q681" s="122">
        <v>430000</v>
      </c>
      <c r="R681" s="122">
        <v>430010</v>
      </c>
      <c r="S681" s="120" t="s">
        <v>96</v>
      </c>
      <c r="T681" s="122">
        <v>1764401</v>
      </c>
      <c r="U681" s="122">
        <v>1764401</v>
      </c>
      <c r="V681" s="120" t="s">
        <v>217</v>
      </c>
      <c r="W681" s="120" t="s">
        <v>218</v>
      </c>
      <c r="X681" s="122">
        <v>430010</v>
      </c>
      <c r="Y681" s="120" t="s">
        <v>201</v>
      </c>
      <c r="Z681" s="120" t="s">
        <v>202</v>
      </c>
      <c r="AA681" s="121">
        <v>44980</v>
      </c>
      <c r="AB681" s="123">
        <v>0.60828703703703701</v>
      </c>
      <c r="AC681" s="120" t="s">
        <v>202</v>
      </c>
      <c r="AD681" s="120" t="s">
        <v>202</v>
      </c>
      <c r="AE681" s="120" t="s">
        <v>202</v>
      </c>
      <c r="AF681" s="120" t="s">
        <v>2657</v>
      </c>
      <c r="AG681" s="122">
        <v>4500782843</v>
      </c>
      <c r="AH681" s="120" t="s">
        <v>204</v>
      </c>
      <c r="AI681" t="str">
        <f t="shared" si="10"/>
        <v>4000</v>
      </c>
      <c r="AJ681" t="str">
        <f>VLOOKUP(U681,'BU041 3rd Qtr'!$M$8:$N$994,2,FALSE)</f>
        <v>WEST ATHENS EL</v>
      </c>
      <c r="AK681" t="str">
        <f>VLOOKUP(R681,'chart of accounts'!A:B,2,FALSE)</f>
        <v>Instr Material-General Purpose</v>
      </c>
    </row>
    <row r="682" spans="1:37" x14ac:dyDescent="0.25">
      <c r="A682" s="122">
        <v>5006089084</v>
      </c>
      <c r="B682" s="122">
        <v>2</v>
      </c>
      <c r="C682" s="122">
        <v>2023</v>
      </c>
      <c r="D682" s="120" t="s">
        <v>195</v>
      </c>
      <c r="E682" s="122">
        <v>2023</v>
      </c>
      <c r="F682" s="120" t="s">
        <v>94</v>
      </c>
      <c r="G682" s="122">
        <v>2</v>
      </c>
      <c r="H682" s="122">
        <v>3</v>
      </c>
      <c r="I682" s="122">
        <v>5006089084</v>
      </c>
      <c r="J682" s="122">
        <v>8</v>
      </c>
      <c r="K682" s="121">
        <v>44967</v>
      </c>
      <c r="L682" s="122">
        <v>99</v>
      </c>
      <c r="M682" s="122">
        <v>676.27</v>
      </c>
      <c r="N682" s="97">
        <v>201988</v>
      </c>
      <c r="O682" s="120" t="s">
        <v>197</v>
      </c>
      <c r="P682" s="120" t="s">
        <v>97</v>
      </c>
      <c r="Q682" s="122">
        <v>430000</v>
      </c>
      <c r="R682" s="122">
        <v>430010</v>
      </c>
      <c r="S682" s="120" t="s">
        <v>96</v>
      </c>
      <c r="T682" s="122">
        <v>1728801</v>
      </c>
      <c r="U682" s="122">
        <v>1728801</v>
      </c>
      <c r="V682" s="120" t="s">
        <v>2658</v>
      </c>
      <c r="W682" s="120" t="s">
        <v>225</v>
      </c>
      <c r="X682" s="122">
        <v>430010</v>
      </c>
      <c r="Y682" s="120" t="s">
        <v>201</v>
      </c>
      <c r="Z682" s="120" t="s">
        <v>2659</v>
      </c>
      <c r="AA682" s="121">
        <v>44974</v>
      </c>
      <c r="AB682" s="123">
        <v>0.55467592592592596</v>
      </c>
      <c r="AC682" s="120" t="s">
        <v>202</v>
      </c>
      <c r="AD682" s="120" t="s">
        <v>202</v>
      </c>
      <c r="AE682" s="120" t="s">
        <v>202</v>
      </c>
      <c r="AF682" s="120" t="s">
        <v>207</v>
      </c>
      <c r="AG682" s="120" t="s">
        <v>202</v>
      </c>
      <c r="AH682" s="120" t="s">
        <v>204</v>
      </c>
      <c r="AI682" t="str">
        <f t="shared" si="10"/>
        <v>4000</v>
      </c>
      <c r="AJ682" t="str">
        <f>VLOOKUP(U682,'BU041 3rd Qtr'!$M$8:$N$994,2,FALSE)</f>
        <v>28TH ST EL</v>
      </c>
      <c r="AK682" t="str">
        <f>VLOOKUP(R682,'chart of accounts'!A:B,2,FALSE)</f>
        <v>Instr Material-General Purpose</v>
      </c>
    </row>
    <row r="683" spans="1:37" x14ac:dyDescent="0.25">
      <c r="A683" s="122">
        <v>8003642195</v>
      </c>
      <c r="B683" s="122">
        <v>13</v>
      </c>
      <c r="C683" s="122">
        <v>2023</v>
      </c>
      <c r="D683" s="120" t="s">
        <v>195</v>
      </c>
      <c r="E683" s="122">
        <v>2023</v>
      </c>
      <c r="F683" s="120" t="s">
        <v>94</v>
      </c>
      <c r="G683" s="122">
        <v>13</v>
      </c>
      <c r="H683" s="122">
        <v>13</v>
      </c>
      <c r="I683" s="122">
        <v>8003642195</v>
      </c>
      <c r="J683" s="122">
        <v>7</v>
      </c>
      <c r="K683" s="121">
        <v>44957</v>
      </c>
      <c r="L683" s="122">
        <v>99</v>
      </c>
      <c r="M683" s="122">
        <v>474.72</v>
      </c>
      <c r="N683" s="97">
        <v>201988</v>
      </c>
      <c r="O683" s="120" t="s">
        <v>197</v>
      </c>
      <c r="P683" s="120" t="s">
        <v>97</v>
      </c>
      <c r="Q683" s="122">
        <v>730000</v>
      </c>
      <c r="R683" s="122">
        <v>731001</v>
      </c>
      <c r="S683" s="120" t="s">
        <v>211</v>
      </c>
      <c r="T683" s="122">
        <v>1764401</v>
      </c>
      <c r="U683" s="122">
        <v>1764401</v>
      </c>
      <c r="V683" s="120" t="s">
        <v>212</v>
      </c>
      <c r="W683" s="120" t="s">
        <v>213</v>
      </c>
      <c r="X683" s="122">
        <v>731001</v>
      </c>
      <c r="Y683" s="120" t="s">
        <v>201</v>
      </c>
      <c r="Z683" s="120" t="s">
        <v>2660</v>
      </c>
      <c r="AA683" s="121">
        <v>44973</v>
      </c>
      <c r="AB683" s="123">
        <v>0.7082060185185185</v>
      </c>
      <c r="AC683" s="120" t="s">
        <v>202</v>
      </c>
      <c r="AD683" s="120" t="s">
        <v>202</v>
      </c>
      <c r="AE683" s="120" t="s">
        <v>202</v>
      </c>
      <c r="AF683" s="120" t="s">
        <v>2661</v>
      </c>
      <c r="AG683" s="120" t="s">
        <v>202</v>
      </c>
      <c r="AH683" s="120" t="s">
        <v>204</v>
      </c>
      <c r="AI683" t="str">
        <f t="shared" si="10"/>
        <v>7000</v>
      </c>
      <c r="AJ683" t="str">
        <f>VLOOKUP(U683,'BU041 3rd Qtr'!$M$8:$N$994,2,FALSE)</f>
        <v>WEST ATHENS EL</v>
      </c>
      <c r="AK683" t="str">
        <f>VLOOKUP(R683,'chart of accounts'!A:B,2,FALSE)</f>
        <v>Indirect Support-General Fund</v>
      </c>
    </row>
    <row r="684" spans="1:37" x14ac:dyDescent="0.25">
      <c r="A684" s="122">
        <v>8003642195</v>
      </c>
      <c r="B684" s="122">
        <v>12</v>
      </c>
      <c r="C684" s="122">
        <v>2023</v>
      </c>
      <c r="D684" s="120" t="s">
        <v>195</v>
      </c>
      <c r="E684" s="122">
        <v>2023</v>
      </c>
      <c r="F684" s="120" t="s">
        <v>94</v>
      </c>
      <c r="G684" s="122">
        <v>12</v>
      </c>
      <c r="H684" s="122">
        <v>12</v>
      </c>
      <c r="I684" s="122">
        <v>8003642195</v>
      </c>
      <c r="J684" s="122">
        <v>7</v>
      </c>
      <c r="K684" s="121">
        <v>44957</v>
      </c>
      <c r="L684" s="122">
        <v>99</v>
      </c>
      <c r="M684" s="122">
        <v>48.74</v>
      </c>
      <c r="N684" s="97">
        <v>201988</v>
      </c>
      <c r="O684" s="120" t="s">
        <v>197</v>
      </c>
      <c r="P684" s="120" t="s">
        <v>97</v>
      </c>
      <c r="Q684" s="122">
        <v>730000</v>
      </c>
      <c r="R684" s="122">
        <v>731001</v>
      </c>
      <c r="S684" s="120" t="s">
        <v>211</v>
      </c>
      <c r="T684" s="122">
        <v>1728801</v>
      </c>
      <c r="U684" s="122">
        <v>1728801</v>
      </c>
      <c r="V684" s="120" t="s">
        <v>212</v>
      </c>
      <c r="W684" s="120" t="s">
        <v>213</v>
      </c>
      <c r="X684" s="122">
        <v>731001</v>
      </c>
      <c r="Y684" s="120" t="s">
        <v>201</v>
      </c>
      <c r="Z684" s="120" t="s">
        <v>2660</v>
      </c>
      <c r="AA684" s="121">
        <v>44973</v>
      </c>
      <c r="AB684" s="123">
        <v>0.7082060185185185</v>
      </c>
      <c r="AC684" s="120" t="s">
        <v>202</v>
      </c>
      <c r="AD684" s="120" t="s">
        <v>202</v>
      </c>
      <c r="AE684" s="120" t="s">
        <v>202</v>
      </c>
      <c r="AF684" s="120" t="s">
        <v>2661</v>
      </c>
      <c r="AG684" s="120" t="s">
        <v>202</v>
      </c>
      <c r="AH684" s="120" t="s">
        <v>204</v>
      </c>
      <c r="AI684" t="str">
        <f t="shared" si="10"/>
        <v>7000</v>
      </c>
      <c r="AJ684" t="str">
        <f>VLOOKUP(U684,'BU041 3rd Qtr'!$M$8:$N$994,2,FALSE)</f>
        <v>28TH ST EL</v>
      </c>
      <c r="AK684" t="str">
        <f>VLOOKUP(R684,'chart of accounts'!A:B,2,FALSE)</f>
        <v>Indirect Support-General Fund</v>
      </c>
    </row>
    <row r="685" spans="1:37" x14ac:dyDescent="0.25">
      <c r="A685" s="122">
        <v>8003642195</v>
      </c>
      <c r="B685" s="122">
        <v>11</v>
      </c>
      <c r="C685" s="122">
        <v>2023</v>
      </c>
      <c r="D685" s="120" t="s">
        <v>195</v>
      </c>
      <c r="E685" s="122">
        <v>2023</v>
      </c>
      <c r="F685" s="120" t="s">
        <v>94</v>
      </c>
      <c r="G685" s="122">
        <v>11</v>
      </c>
      <c r="H685" s="122">
        <v>11</v>
      </c>
      <c r="I685" s="122">
        <v>8003642195</v>
      </c>
      <c r="J685" s="122">
        <v>7</v>
      </c>
      <c r="K685" s="121">
        <v>44957</v>
      </c>
      <c r="L685" s="122">
        <v>99</v>
      </c>
      <c r="M685" s="122">
        <v>25.25</v>
      </c>
      <c r="N685" s="97">
        <v>201988</v>
      </c>
      <c r="O685" s="120" t="s">
        <v>197</v>
      </c>
      <c r="P685" s="120" t="s">
        <v>97</v>
      </c>
      <c r="Q685" s="122">
        <v>730000</v>
      </c>
      <c r="R685" s="122">
        <v>731001</v>
      </c>
      <c r="S685" s="120" t="s">
        <v>211</v>
      </c>
      <c r="T685" s="122">
        <v>1465801</v>
      </c>
      <c r="U685" s="122">
        <v>1465801</v>
      </c>
      <c r="V685" s="120" t="s">
        <v>212</v>
      </c>
      <c r="W685" s="120" t="s">
        <v>213</v>
      </c>
      <c r="X685" s="122">
        <v>731001</v>
      </c>
      <c r="Y685" s="120" t="s">
        <v>201</v>
      </c>
      <c r="Z685" s="120" t="s">
        <v>2660</v>
      </c>
      <c r="AA685" s="121">
        <v>44973</v>
      </c>
      <c r="AB685" s="123">
        <v>0.7082060185185185</v>
      </c>
      <c r="AC685" s="120" t="s">
        <v>202</v>
      </c>
      <c r="AD685" s="120" t="s">
        <v>202</v>
      </c>
      <c r="AE685" s="120" t="s">
        <v>202</v>
      </c>
      <c r="AF685" s="120" t="s">
        <v>2661</v>
      </c>
      <c r="AG685" s="120" t="s">
        <v>202</v>
      </c>
      <c r="AH685" s="120" t="s">
        <v>204</v>
      </c>
      <c r="AI685" t="str">
        <f t="shared" si="10"/>
        <v>7000</v>
      </c>
      <c r="AJ685" t="str">
        <f>VLOOKUP(U685,'BU041 3rd Qtr'!$M$8:$N$994,2,FALSE)</f>
        <v>YES ACADEMY</v>
      </c>
      <c r="AK685" t="str">
        <f>VLOOKUP(R685,'chart of accounts'!A:B,2,FALSE)</f>
        <v>Indirect Support-General Fund</v>
      </c>
    </row>
    <row r="686" spans="1:37" x14ac:dyDescent="0.25">
      <c r="A686" s="122">
        <v>8003642195</v>
      </c>
      <c r="B686" s="122">
        <v>10</v>
      </c>
      <c r="C686" s="122">
        <v>2023</v>
      </c>
      <c r="D686" s="120" t="s">
        <v>195</v>
      </c>
      <c r="E686" s="122">
        <v>2023</v>
      </c>
      <c r="F686" s="120" t="s">
        <v>94</v>
      </c>
      <c r="G686" s="122">
        <v>10</v>
      </c>
      <c r="H686" s="122">
        <v>10</v>
      </c>
      <c r="I686" s="122">
        <v>8003642195</v>
      </c>
      <c r="J686" s="122">
        <v>7</v>
      </c>
      <c r="K686" s="121">
        <v>44957</v>
      </c>
      <c r="L686" s="122">
        <v>99</v>
      </c>
      <c r="M686" s="122">
        <v>651</v>
      </c>
      <c r="N686" s="97">
        <v>201988</v>
      </c>
      <c r="O686" s="120" t="s">
        <v>197</v>
      </c>
      <c r="P686" s="120" t="s">
        <v>97</v>
      </c>
      <c r="Q686" s="122">
        <v>730000</v>
      </c>
      <c r="R686" s="122">
        <v>731001</v>
      </c>
      <c r="S686" s="120" t="s">
        <v>211</v>
      </c>
      <c r="T686" s="122">
        <v>1401401</v>
      </c>
      <c r="U686" s="122">
        <v>1401401</v>
      </c>
      <c r="V686" s="120" t="s">
        <v>212</v>
      </c>
      <c r="W686" s="120" t="s">
        <v>213</v>
      </c>
      <c r="X686" s="122">
        <v>731001</v>
      </c>
      <c r="Y686" s="120" t="s">
        <v>201</v>
      </c>
      <c r="Z686" s="120" t="s">
        <v>2660</v>
      </c>
      <c r="AA686" s="121">
        <v>44973</v>
      </c>
      <c r="AB686" s="123">
        <v>0.7082060185185185</v>
      </c>
      <c r="AC686" s="120" t="s">
        <v>202</v>
      </c>
      <c r="AD686" s="120" t="s">
        <v>202</v>
      </c>
      <c r="AE686" s="120" t="s">
        <v>202</v>
      </c>
      <c r="AF686" s="120" t="s">
        <v>2661</v>
      </c>
      <c r="AG686" s="120" t="s">
        <v>202</v>
      </c>
      <c r="AH686" s="120" t="s">
        <v>204</v>
      </c>
      <c r="AI686" t="str">
        <f t="shared" si="10"/>
        <v>7000</v>
      </c>
      <c r="AJ686" t="str">
        <f>VLOOKUP(U686,'BU041 3rd Qtr'!$M$8:$N$994,2,FALSE)</f>
        <v>FRIES EL</v>
      </c>
      <c r="AK686" t="str">
        <f>VLOOKUP(R686,'chart of accounts'!A:B,2,FALSE)</f>
        <v>Indirect Support-General Fund</v>
      </c>
    </row>
    <row r="687" spans="1:37" x14ac:dyDescent="0.25">
      <c r="A687" s="122">
        <v>8003677466</v>
      </c>
      <c r="B687" s="122">
        <v>13</v>
      </c>
      <c r="C687" s="122">
        <v>2023</v>
      </c>
      <c r="D687" s="120" t="s">
        <v>195</v>
      </c>
      <c r="E687" s="122">
        <v>2023</v>
      </c>
      <c r="F687" s="120" t="s">
        <v>94</v>
      </c>
      <c r="G687" s="122">
        <v>13</v>
      </c>
      <c r="H687" s="122">
        <v>13</v>
      </c>
      <c r="I687" s="122">
        <v>8003677466</v>
      </c>
      <c r="J687" s="122">
        <v>8</v>
      </c>
      <c r="K687" s="121">
        <v>44985</v>
      </c>
      <c r="L687" s="122">
        <v>99</v>
      </c>
      <c r="M687" s="122">
        <v>620.17999999999995</v>
      </c>
      <c r="N687" s="97">
        <v>201988</v>
      </c>
      <c r="O687" s="120" t="s">
        <v>197</v>
      </c>
      <c r="P687" s="120" t="s">
        <v>97</v>
      </c>
      <c r="Q687" s="122">
        <v>730000</v>
      </c>
      <c r="R687" s="122">
        <v>731001</v>
      </c>
      <c r="S687" s="120" t="s">
        <v>211</v>
      </c>
      <c r="T687" s="122">
        <v>1764401</v>
      </c>
      <c r="U687" s="122">
        <v>1764401</v>
      </c>
      <c r="V687" s="120" t="s">
        <v>212</v>
      </c>
      <c r="W687" s="120" t="s">
        <v>213</v>
      </c>
      <c r="X687" s="122">
        <v>731001</v>
      </c>
      <c r="Y687" s="120" t="s">
        <v>201</v>
      </c>
      <c r="Z687" s="120" t="s">
        <v>2662</v>
      </c>
      <c r="AA687" s="121">
        <v>44999</v>
      </c>
      <c r="AB687" s="123">
        <v>0.34893518518518518</v>
      </c>
      <c r="AC687" s="120" t="s">
        <v>202</v>
      </c>
      <c r="AD687" s="120" t="s">
        <v>202</v>
      </c>
      <c r="AE687" s="120" t="s">
        <v>202</v>
      </c>
      <c r="AF687" s="120" t="s">
        <v>2663</v>
      </c>
      <c r="AG687" s="120" t="s">
        <v>202</v>
      </c>
      <c r="AH687" s="120" t="s">
        <v>204</v>
      </c>
      <c r="AI687" t="str">
        <f t="shared" si="10"/>
        <v>7000</v>
      </c>
      <c r="AJ687" t="str">
        <f>VLOOKUP(U687,'BU041 3rd Qtr'!$M$8:$N$994,2,FALSE)</f>
        <v>WEST ATHENS EL</v>
      </c>
      <c r="AK687" t="str">
        <f>VLOOKUP(R687,'chart of accounts'!A:B,2,FALSE)</f>
        <v>Indirect Support-General Fund</v>
      </c>
    </row>
    <row r="688" spans="1:37" x14ac:dyDescent="0.25">
      <c r="A688" s="122">
        <v>8003677466</v>
      </c>
      <c r="B688" s="122">
        <v>12</v>
      </c>
      <c r="C688" s="122">
        <v>2023</v>
      </c>
      <c r="D688" s="120" t="s">
        <v>195</v>
      </c>
      <c r="E688" s="122">
        <v>2023</v>
      </c>
      <c r="F688" s="120" t="s">
        <v>94</v>
      </c>
      <c r="G688" s="122">
        <v>12</v>
      </c>
      <c r="H688" s="122">
        <v>12</v>
      </c>
      <c r="I688" s="122">
        <v>8003677466</v>
      </c>
      <c r="J688" s="122">
        <v>8</v>
      </c>
      <c r="K688" s="121">
        <v>44985</v>
      </c>
      <c r="L688" s="122">
        <v>99</v>
      </c>
      <c r="M688" s="122">
        <v>29.49</v>
      </c>
      <c r="N688" s="97">
        <v>201988</v>
      </c>
      <c r="O688" s="120" t="s">
        <v>197</v>
      </c>
      <c r="P688" s="120" t="s">
        <v>97</v>
      </c>
      <c r="Q688" s="122">
        <v>730000</v>
      </c>
      <c r="R688" s="122">
        <v>731001</v>
      </c>
      <c r="S688" s="120" t="s">
        <v>211</v>
      </c>
      <c r="T688" s="122">
        <v>1728801</v>
      </c>
      <c r="U688" s="122">
        <v>1728801</v>
      </c>
      <c r="V688" s="120" t="s">
        <v>212</v>
      </c>
      <c r="W688" s="120" t="s">
        <v>213</v>
      </c>
      <c r="X688" s="122">
        <v>731001</v>
      </c>
      <c r="Y688" s="120" t="s">
        <v>201</v>
      </c>
      <c r="Z688" s="120" t="s">
        <v>2662</v>
      </c>
      <c r="AA688" s="121">
        <v>44999</v>
      </c>
      <c r="AB688" s="123">
        <v>0.34893518518518518</v>
      </c>
      <c r="AC688" s="120" t="s">
        <v>202</v>
      </c>
      <c r="AD688" s="120" t="s">
        <v>202</v>
      </c>
      <c r="AE688" s="120" t="s">
        <v>202</v>
      </c>
      <c r="AF688" s="120" t="s">
        <v>2663</v>
      </c>
      <c r="AG688" s="120" t="s">
        <v>202</v>
      </c>
      <c r="AH688" s="120" t="s">
        <v>204</v>
      </c>
      <c r="AI688" t="str">
        <f t="shared" si="10"/>
        <v>7000</v>
      </c>
      <c r="AJ688" t="str">
        <f>VLOOKUP(U688,'BU041 3rd Qtr'!$M$8:$N$994,2,FALSE)</f>
        <v>28TH ST EL</v>
      </c>
      <c r="AK688" t="str">
        <f>VLOOKUP(R688,'chart of accounts'!A:B,2,FALSE)</f>
        <v>Indirect Support-General Fund</v>
      </c>
    </row>
    <row r="689" spans="1:37" x14ac:dyDescent="0.25">
      <c r="A689" s="122">
        <v>8003677466</v>
      </c>
      <c r="B689" s="122">
        <v>11</v>
      </c>
      <c r="C689" s="122">
        <v>2023</v>
      </c>
      <c r="D689" s="120" t="s">
        <v>195</v>
      </c>
      <c r="E689" s="122">
        <v>2023</v>
      </c>
      <c r="F689" s="120" t="s">
        <v>94</v>
      </c>
      <c r="G689" s="122">
        <v>11</v>
      </c>
      <c r="H689" s="122">
        <v>11</v>
      </c>
      <c r="I689" s="122">
        <v>8003677466</v>
      </c>
      <c r="J689" s="122">
        <v>8</v>
      </c>
      <c r="K689" s="121">
        <v>44985</v>
      </c>
      <c r="L689" s="122">
        <v>99</v>
      </c>
      <c r="M689" s="122">
        <v>16.22</v>
      </c>
      <c r="N689" s="97">
        <v>201988</v>
      </c>
      <c r="O689" s="120" t="s">
        <v>197</v>
      </c>
      <c r="P689" s="120" t="s">
        <v>97</v>
      </c>
      <c r="Q689" s="122">
        <v>730000</v>
      </c>
      <c r="R689" s="122">
        <v>731001</v>
      </c>
      <c r="S689" s="120" t="s">
        <v>211</v>
      </c>
      <c r="T689" s="122">
        <v>1465801</v>
      </c>
      <c r="U689" s="122">
        <v>1465801</v>
      </c>
      <c r="V689" s="120" t="s">
        <v>212</v>
      </c>
      <c r="W689" s="120" t="s">
        <v>213</v>
      </c>
      <c r="X689" s="122">
        <v>731001</v>
      </c>
      <c r="Y689" s="120" t="s">
        <v>201</v>
      </c>
      <c r="Z689" s="120" t="s">
        <v>2662</v>
      </c>
      <c r="AA689" s="121">
        <v>44999</v>
      </c>
      <c r="AB689" s="123">
        <v>0.34893518518518518</v>
      </c>
      <c r="AC689" s="120" t="s">
        <v>202</v>
      </c>
      <c r="AD689" s="120" t="s">
        <v>202</v>
      </c>
      <c r="AE689" s="120" t="s">
        <v>202</v>
      </c>
      <c r="AF689" s="120" t="s">
        <v>2663</v>
      </c>
      <c r="AG689" s="120" t="s">
        <v>202</v>
      </c>
      <c r="AH689" s="120" t="s">
        <v>204</v>
      </c>
      <c r="AI689" t="str">
        <f t="shared" si="10"/>
        <v>7000</v>
      </c>
      <c r="AJ689" t="str">
        <f>VLOOKUP(U689,'BU041 3rd Qtr'!$M$8:$N$994,2,FALSE)</f>
        <v>YES ACADEMY</v>
      </c>
      <c r="AK689" t="str">
        <f>VLOOKUP(R689,'chart of accounts'!A:B,2,FALSE)</f>
        <v>Indirect Support-General Fund</v>
      </c>
    </row>
    <row r="690" spans="1:37" x14ac:dyDescent="0.25">
      <c r="A690" s="122">
        <v>8003677466</v>
      </c>
      <c r="B690" s="122">
        <v>10</v>
      </c>
      <c r="C690" s="122">
        <v>2023</v>
      </c>
      <c r="D690" s="120" t="s">
        <v>195</v>
      </c>
      <c r="E690" s="122">
        <v>2023</v>
      </c>
      <c r="F690" s="120" t="s">
        <v>94</v>
      </c>
      <c r="G690" s="122">
        <v>10</v>
      </c>
      <c r="H690" s="122">
        <v>10</v>
      </c>
      <c r="I690" s="122">
        <v>8003677466</v>
      </c>
      <c r="J690" s="122">
        <v>8</v>
      </c>
      <c r="K690" s="121">
        <v>44985</v>
      </c>
      <c r="L690" s="122">
        <v>99</v>
      </c>
      <c r="M690" s="122">
        <v>681.08</v>
      </c>
      <c r="N690" s="97">
        <v>201988</v>
      </c>
      <c r="O690" s="120" t="s">
        <v>197</v>
      </c>
      <c r="P690" s="120" t="s">
        <v>97</v>
      </c>
      <c r="Q690" s="122">
        <v>730000</v>
      </c>
      <c r="R690" s="122">
        <v>731001</v>
      </c>
      <c r="S690" s="120" t="s">
        <v>211</v>
      </c>
      <c r="T690" s="122">
        <v>1401401</v>
      </c>
      <c r="U690" s="122">
        <v>1401401</v>
      </c>
      <c r="V690" s="120" t="s">
        <v>212</v>
      </c>
      <c r="W690" s="120" t="s">
        <v>213</v>
      </c>
      <c r="X690" s="122">
        <v>731001</v>
      </c>
      <c r="Y690" s="120" t="s">
        <v>201</v>
      </c>
      <c r="Z690" s="120" t="s">
        <v>2662</v>
      </c>
      <c r="AA690" s="121">
        <v>44999</v>
      </c>
      <c r="AB690" s="123">
        <v>0.34893518518518518</v>
      </c>
      <c r="AC690" s="120" t="s">
        <v>202</v>
      </c>
      <c r="AD690" s="120" t="s">
        <v>202</v>
      </c>
      <c r="AE690" s="120" t="s">
        <v>202</v>
      </c>
      <c r="AF690" s="120" t="s">
        <v>2663</v>
      </c>
      <c r="AG690" s="120" t="s">
        <v>202</v>
      </c>
      <c r="AH690" s="120" t="s">
        <v>204</v>
      </c>
      <c r="AI690" t="str">
        <f t="shared" si="10"/>
        <v>7000</v>
      </c>
      <c r="AJ690" t="str">
        <f>VLOOKUP(U690,'BU041 3rd Qtr'!$M$8:$N$994,2,FALSE)</f>
        <v>FRIES EL</v>
      </c>
      <c r="AK690" t="str">
        <f>VLOOKUP(R690,'chart of accounts'!A:B,2,FALSE)</f>
        <v>Indirect Support-General Fund</v>
      </c>
    </row>
    <row r="691" spans="1:37" x14ac:dyDescent="0.25">
      <c r="A691" s="122">
        <v>8003715902</v>
      </c>
      <c r="B691" s="122">
        <v>10</v>
      </c>
      <c r="C691" s="122">
        <v>2023</v>
      </c>
      <c r="D691" s="120" t="s">
        <v>195</v>
      </c>
      <c r="E691" s="122">
        <v>2023</v>
      </c>
      <c r="F691" s="120" t="s">
        <v>94</v>
      </c>
      <c r="G691" s="122">
        <v>10</v>
      </c>
      <c r="H691" s="122">
        <v>10</v>
      </c>
      <c r="I691" s="122">
        <v>8003715902</v>
      </c>
      <c r="J691" s="122">
        <v>9</v>
      </c>
      <c r="K691" s="121">
        <v>45016</v>
      </c>
      <c r="L691" s="122">
        <v>99</v>
      </c>
      <c r="M691" s="122">
        <v>444.61</v>
      </c>
      <c r="N691" s="97">
        <v>201988</v>
      </c>
      <c r="O691" s="120" t="s">
        <v>197</v>
      </c>
      <c r="P691" s="120" t="s">
        <v>97</v>
      </c>
      <c r="Q691" s="122">
        <v>730000</v>
      </c>
      <c r="R691" s="122">
        <v>731001</v>
      </c>
      <c r="S691" s="120" t="s">
        <v>211</v>
      </c>
      <c r="T691" s="122">
        <v>1764401</v>
      </c>
      <c r="U691" s="122">
        <v>1764401</v>
      </c>
      <c r="V691" s="120" t="s">
        <v>212</v>
      </c>
      <c r="W691" s="120" t="s">
        <v>213</v>
      </c>
      <c r="X691" s="122">
        <v>731001</v>
      </c>
      <c r="Y691" s="120" t="s">
        <v>201</v>
      </c>
      <c r="Z691" s="120" t="s">
        <v>2664</v>
      </c>
      <c r="AA691" s="121">
        <v>45028</v>
      </c>
      <c r="AB691" s="123">
        <v>0.48934027777777778</v>
      </c>
      <c r="AC691" s="120" t="s">
        <v>202</v>
      </c>
      <c r="AD691" s="120" t="s">
        <v>202</v>
      </c>
      <c r="AE691" s="120" t="s">
        <v>202</v>
      </c>
      <c r="AF691" s="120" t="s">
        <v>2663</v>
      </c>
      <c r="AG691" s="120" t="s">
        <v>202</v>
      </c>
      <c r="AH691" s="120" t="s">
        <v>204</v>
      </c>
      <c r="AI691" t="str">
        <f t="shared" si="10"/>
        <v>7000</v>
      </c>
      <c r="AJ691" t="str">
        <f>VLOOKUP(U691,'BU041 3rd Qtr'!$M$8:$N$994,2,FALSE)</f>
        <v>WEST ATHENS EL</v>
      </c>
      <c r="AK691" t="str">
        <f>VLOOKUP(R691,'chart of accounts'!A:B,2,FALSE)</f>
        <v>Indirect Support-General Fund</v>
      </c>
    </row>
    <row r="692" spans="1:37" x14ac:dyDescent="0.25">
      <c r="A692" s="122">
        <v>8003715902</v>
      </c>
      <c r="B692" s="122">
        <v>9</v>
      </c>
      <c r="C692" s="122">
        <v>2023</v>
      </c>
      <c r="D692" s="120" t="s">
        <v>195</v>
      </c>
      <c r="E692" s="122">
        <v>2023</v>
      </c>
      <c r="F692" s="120" t="s">
        <v>94</v>
      </c>
      <c r="G692" s="122">
        <v>9</v>
      </c>
      <c r="H692" s="122">
        <v>9</v>
      </c>
      <c r="I692" s="122">
        <v>8003715902</v>
      </c>
      <c r="J692" s="122">
        <v>9</v>
      </c>
      <c r="K692" s="121">
        <v>45016</v>
      </c>
      <c r="L692" s="122">
        <v>99</v>
      </c>
      <c r="M692" s="122">
        <v>12.26</v>
      </c>
      <c r="N692" s="97">
        <v>201988</v>
      </c>
      <c r="O692" s="120" t="s">
        <v>197</v>
      </c>
      <c r="P692" s="120" t="s">
        <v>97</v>
      </c>
      <c r="Q692" s="122">
        <v>730000</v>
      </c>
      <c r="R692" s="122">
        <v>731001</v>
      </c>
      <c r="S692" s="120" t="s">
        <v>211</v>
      </c>
      <c r="T692" s="122">
        <v>1465801</v>
      </c>
      <c r="U692" s="122">
        <v>1465801</v>
      </c>
      <c r="V692" s="120" t="s">
        <v>212</v>
      </c>
      <c r="W692" s="120" t="s">
        <v>213</v>
      </c>
      <c r="X692" s="122">
        <v>731001</v>
      </c>
      <c r="Y692" s="120" t="s">
        <v>201</v>
      </c>
      <c r="Z692" s="120" t="s">
        <v>2664</v>
      </c>
      <c r="AA692" s="121">
        <v>45028</v>
      </c>
      <c r="AB692" s="123">
        <v>0.48934027777777778</v>
      </c>
      <c r="AC692" s="120" t="s">
        <v>202</v>
      </c>
      <c r="AD692" s="120" t="s">
        <v>202</v>
      </c>
      <c r="AE692" s="120" t="s">
        <v>202</v>
      </c>
      <c r="AF692" s="120" t="s">
        <v>2663</v>
      </c>
      <c r="AG692" s="120" t="s">
        <v>202</v>
      </c>
      <c r="AH692" s="120" t="s">
        <v>204</v>
      </c>
      <c r="AI692" t="str">
        <f t="shared" si="10"/>
        <v>7000</v>
      </c>
      <c r="AJ692" t="str">
        <f>VLOOKUP(U692,'BU041 3rd Qtr'!$M$8:$N$994,2,FALSE)</f>
        <v>YES ACADEMY</v>
      </c>
      <c r="AK692" t="str">
        <f>VLOOKUP(R692,'chart of accounts'!A:B,2,FALSE)</f>
        <v>Indirect Support-General Fund</v>
      </c>
    </row>
    <row r="693" spans="1:37" x14ac:dyDescent="0.25">
      <c r="A693" s="122">
        <v>8003715902</v>
      </c>
      <c r="B693" s="122">
        <v>8</v>
      </c>
      <c r="C693" s="122">
        <v>2023</v>
      </c>
      <c r="D693" s="120" t="s">
        <v>195</v>
      </c>
      <c r="E693" s="122">
        <v>2023</v>
      </c>
      <c r="F693" s="120" t="s">
        <v>94</v>
      </c>
      <c r="G693" s="122">
        <v>8</v>
      </c>
      <c r="H693" s="122">
        <v>8</v>
      </c>
      <c r="I693" s="122">
        <v>8003715902</v>
      </c>
      <c r="J693" s="122">
        <v>9</v>
      </c>
      <c r="K693" s="121">
        <v>45016</v>
      </c>
      <c r="L693" s="122">
        <v>99</v>
      </c>
      <c r="M693" s="122">
        <v>880.05</v>
      </c>
      <c r="N693" s="97">
        <v>201988</v>
      </c>
      <c r="O693" s="120" t="s">
        <v>197</v>
      </c>
      <c r="P693" s="120" t="s">
        <v>97</v>
      </c>
      <c r="Q693" s="122">
        <v>730000</v>
      </c>
      <c r="R693" s="122">
        <v>731001</v>
      </c>
      <c r="S693" s="120" t="s">
        <v>211</v>
      </c>
      <c r="T693" s="122">
        <v>1401401</v>
      </c>
      <c r="U693" s="122">
        <v>1401401</v>
      </c>
      <c r="V693" s="120" t="s">
        <v>212</v>
      </c>
      <c r="W693" s="120" t="s">
        <v>213</v>
      </c>
      <c r="X693" s="122">
        <v>731001</v>
      </c>
      <c r="Y693" s="120" t="s">
        <v>201</v>
      </c>
      <c r="Z693" s="120" t="s">
        <v>2664</v>
      </c>
      <c r="AA693" s="121">
        <v>45028</v>
      </c>
      <c r="AB693" s="123">
        <v>0.48934027777777778</v>
      </c>
      <c r="AC693" s="120" t="s">
        <v>202</v>
      </c>
      <c r="AD693" s="120" t="s">
        <v>202</v>
      </c>
      <c r="AE693" s="120" t="s">
        <v>202</v>
      </c>
      <c r="AF693" s="120" t="s">
        <v>2663</v>
      </c>
      <c r="AG693" s="120" t="s">
        <v>202</v>
      </c>
      <c r="AH693" s="120" t="s">
        <v>204</v>
      </c>
      <c r="AI693" t="str">
        <f t="shared" si="10"/>
        <v>7000</v>
      </c>
      <c r="AJ693" t="str">
        <f>VLOOKUP(U693,'BU041 3rd Qtr'!$M$8:$N$994,2,FALSE)</f>
        <v>FRIES EL</v>
      </c>
      <c r="AK693" t="str">
        <f>VLOOKUP(R693,'chart of accounts'!A:B,2,FALSE)</f>
        <v>Indirect Support-General Fund</v>
      </c>
    </row>
    <row r="694" spans="1:37" x14ac:dyDescent="0.25">
      <c r="A694" s="122">
        <v>8003720170</v>
      </c>
      <c r="B694" s="122">
        <v>4</v>
      </c>
      <c r="C694" s="122">
        <v>2023</v>
      </c>
      <c r="D694" s="120" t="s">
        <v>195</v>
      </c>
      <c r="E694" s="122">
        <v>2023</v>
      </c>
      <c r="F694" s="120" t="s">
        <v>94</v>
      </c>
      <c r="G694" s="122">
        <v>4</v>
      </c>
      <c r="H694" s="122">
        <v>4</v>
      </c>
      <c r="I694" s="122">
        <v>8003720170</v>
      </c>
      <c r="J694" s="122">
        <v>9</v>
      </c>
      <c r="K694" s="121">
        <v>45016</v>
      </c>
      <c r="L694" s="122">
        <v>99</v>
      </c>
      <c r="M694" s="122">
        <v>49.08</v>
      </c>
      <c r="N694" s="97">
        <v>201988</v>
      </c>
      <c r="O694" s="120" t="s">
        <v>197</v>
      </c>
      <c r="P694" s="120" t="s">
        <v>97</v>
      </c>
      <c r="Q694" s="122">
        <v>730000</v>
      </c>
      <c r="R694" s="122">
        <v>731001</v>
      </c>
      <c r="S694" s="120" t="s">
        <v>211</v>
      </c>
      <c r="T694" s="122">
        <v>1764401</v>
      </c>
      <c r="U694" s="122">
        <v>1764401</v>
      </c>
      <c r="V694" s="120" t="s">
        <v>212</v>
      </c>
      <c r="W694" s="120" t="s">
        <v>213</v>
      </c>
      <c r="X694" s="122">
        <v>731001</v>
      </c>
      <c r="Y694" s="120" t="s">
        <v>201</v>
      </c>
      <c r="Z694" s="120" t="s">
        <v>2664</v>
      </c>
      <c r="AA694" s="121">
        <v>45030</v>
      </c>
      <c r="AB694" s="123">
        <v>0.43574074074074076</v>
      </c>
      <c r="AC694" s="120" t="s">
        <v>202</v>
      </c>
      <c r="AD694" s="120" t="s">
        <v>202</v>
      </c>
      <c r="AE694" s="120" t="s">
        <v>202</v>
      </c>
      <c r="AF694" s="120" t="s">
        <v>2663</v>
      </c>
      <c r="AG694" s="120" t="s">
        <v>202</v>
      </c>
      <c r="AH694" s="120" t="s">
        <v>204</v>
      </c>
      <c r="AI694" t="str">
        <f t="shared" si="10"/>
        <v>7000</v>
      </c>
      <c r="AJ694" t="str">
        <f>VLOOKUP(U694,'BU041 3rd Qtr'!$M$8:$N$994,2,FALSE)</f>
        <v>WEST ATHENS EL</v>
      </c>
      <c r="AK694" t="str">
        <f>VLOOKUP(R694,'chart of accounts'!A:B,2,FALSE)</f>
        <v>Indirect Support-General Fund</v>
      </c>
    </row>
    <row r="696" spans="1:37" x14ac:dyDescent="0.25">
      <c r="M696" s="83">
        <f>SUBTOTAL(9,M4:M694)</f>
        <v>299191.74000000022</v>
      </c>
    </row>
  </sheetData>
  <autoFilter ref="A3:AK694" xr:uid="{6DDC20F6-282E-456E-8C52-7A3856DA7D67}"/>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2F26A-811F-45B2-A85E-B2FB13B270F9}">
  <sheetPr>
    <tabColor rgb="FF92D050"/>
  </sheetPr>
  <dimension ref="A1:P43"/>
  <sheetViews>
    <sheetView topLeftCell="C1" workbookViewId="0">
      <selection activeCell="N27" sqref="N27"/>
    </sheetView>
  </sheetViews>
  <sheetFormatPr defaultColWidth="8.85546875" defaultRowHeight="15" x14ac:dyDescent="0.25"/>
  <cols>
    <col min="1" max="1" width="19.7109375" bestFit="1" customWidth="1"/>
    <col min="2" max="2" width="16.28515625" bestFit="1" customWidth="1"/>
    <col min="3" max="3" width="14" bestFit="1" customWidth="1"/>
    <col min="4" max="6" width="16.28515625" bestFit="1" customWidth="1"/>
    <col min="7" max="7" width="11.5703125" bestFit="1" customWidth="1"/>
    <col min="8" max="9" width="16.28515625" bestFit="1" customWidth="1"/>
    <col min="10" max="10" width="11.42578125" customWidth="1"/>
    <col min="11" max="11" width="16.28515625" bestFit="1" customWidth="1"/>
    <col min="12" max="12" width="15" bestFit="1" customWidth="1"/>
    <col min="13" max="13" width="21.7109375" bestFit="1" customWidth="1"/>
    <col min="14" max="14" width="9.5703125" bestFit="1" customWidth="1"/>
    <col min="15" max="15" width="10.5703125" bestFit="1" customWidth="1"/>
    <col min="16" max="16" width="11.42578125" bestFit="1" customWidth="1"/>
    <col min="17" max="17" width="11.28515625" bestFit="1" customWidth="1"/>
  </cols>
  <sheetData>
    <row r="1" spans="1:16" x14ac:dyDescent="0.25">
      <c r="A1" s="59" t="s">
        <v>69</v>
      </c>
      <c r="B1" t="s">
        <v>2656</v>
      </c>
      <c r="L1" s="59" t="s">
        <v>69</v>
      </c>
      <c r="M1" t="s">
        <v>2656</v>
      </c>
    </row>
    <row r="2" spans="1:16" x14ac:dyDescent="0.25">
      <c r="A2" s="59" t="s">
        <v>71</v>
      </c>
      <c r="B2" t="s">
        <v>2656</v>
      </c>
      <c r="L2" s="59" t="s">
        <v>71</v>
      </c>
      <c r="M2" t="s">
        <v>2656</v>
      </c>
    </row>
    <row r="3" spans="1:16" x14ac:dyDescent="0.25">
      <c r="L3" s="59" t="s">
        <v>70</v>
      </c>
      <c r="M3" t="s">
        <v>2624</v>
      </c>
      <c r="N3" s="84" t="s">
        <v>2637</v>
      </c>
    </row>
    <row r="4" spans="1:16" x14ac:dyDescent="0.25">
      <c r="A4" s="59" t="s">
        <v>189</v>
      </c>
      <c r="D4" s="59" t="s">
        <v>70</v>
      </c>
    </row>
    <row r="5" spans="1:16" ht="21" x14ac:dyDescent="0.35">
      <c r="A5" s="59" t="s">
        <v>77</v>
      </c>
      <c r="B5" s="59" t="s">
        <v>180</v>
      </c>
      <c r="C5" s="59" t="s">
        <v>76</v>
      </c>
      <c r="D5" s="142">
        <v>7</v>
      </c>
      <c r="E5" s="142">
        <v>8</v>
      </c>
      <c r="F5" s="142">
        <v>9</v>
      </c>
      <c r="G5" t="s">
        <v>188</v>
      </c>
      <c r="L5" s="59" t="s">
        <v>189</v>
      </c>
    </row>
    <row r="6" spans="1:16" x14ac:dyDescent="0.25">
      <c r="A6">
        <v>1401401</v>
      </c>
      <c r="B6" t="s">
        <v>99</v>
      </c>
      <c r="C6">
        <v>110001</v>
      </c>
      <c r="D6" s="60">
        <v>8025.59</v>
      </c>
      <c r="E6" s="60">
        <v>8031.3199999999988</v>
      </c>
      <c r="F6" s="60">
        <v>8037.0400000000009</v>
      </c>
      <c r="G6" s="60">
        <v>24093.95</v>
      </c>
      <c r="J6" s="60"/>
      <c r="L6" s="59" t="s">
        <v>77</v>
      </c>
      <c r="M6" s="59" t="s">
        <v>180</v>
      </c>
      <c r="N6" s="59" t="s">
        <v>255</v>
      </c>
      <c r="O6" t="s">
        <v>194</v>
      </c>
    </row>
    <row r="7" spans="1:16" x14ac:dyDescent="0.25">
      <c r="C7">
        <v>110005</v>
      </c>
      <c r="D7" s="60">
        <v>3182.2799999999997</v>
      </c>
      <c r="E7" s="60">
        <v>3812.3</v>
      </c>
      <c r="F7" s="60">
        <v>4115.05</v>
      </c>
      <c r="G7" s="60">
        <v>11109.630000000001</v>
      </c>
      <c r="J7" s="60"/>
      <c r="L7">
        <v>1401401</v>
      </c>
      <c r="M7" t="s">
        <v>99</v>
      </c>
      <c r="N7" t="s">
        <v>2521</v>
      </c>
      <c r="O7" s="60">
        <v>50738.300000000032</v>
      </c>
    </row>
    <row r="8" spans="1:16" x14ac:dyDescent="0.25">
      <c r="C8">
        <v>310101</v>
      </c>
      <c r="D8" s="60">
        <v>1532.89</v>
      </c>
      <c r="E8" s="60">
        <v>1533.98</v>
      </c>
      <c r="F8" s="60">
        <v>2188.7700000000009</v>
      </c>
      <c r="G8" s="60">
        <v>5255.6400000000012</v>
      </c>
      <c r="J8" s="60"/>
      <c r="L8">
        <v>1465801</v>
      </c>
      <c r="M8" t="s">
        <v>132</v>
      </c>
      <c r="N8" t="s">
        <v>2521</v>
      </c>
      <c r="O8" s="60">
        <v>1232.0600000000002</v>
      </c>
    </row>
    <row r="9" spans="1:16" x14ac:dyDescent="0.25">
      <c r="C9">
        <v>330102</v>
      </c>
      <c r="D9" s="60">
        <v>162.52000000000001</v>
      </c>
      <c r="E9" s="60">
        <v>171.73</v>
      </c>
      <c r="F9" s="60">
        <v>222.78999999999996</v>
      </c>
      <c r="G9" s="60">
        <v>557.04</v>
      </c>
      <c r="J9" s="60"/>
      <c r="L9">
        <v>1764401</v>
      </c>
      <c r="M9" t="s">
        <v>139</v>
      </c>
      <c r="N9" t="s">
        <v>2522</v>
      </c>
      <c r="O9" s="60">
        <v>33966.49</v>
      </c>
    </row>
    <row r="10" spans="1:16" x14ac:dyDescent="0.25">
      <c r="C10">
        <v>330103</v>
      </c>
      <c r="D10" s="60">
        <v>119.33</v>
      </c>
      <c r="E10" s="60">
        <v>142.96</v>
      </c>
      <c r="F10" s="60">
        <v>154.32</v>
      </c>
      <c r="G10" s="60">
        <v>416.61</v>
      </c>
      <c r="J10" s="60"/>
      <c r="L10" t="s">
        <v>188</v>
      </c>
      <c r="O10" s="146">
        <v>85936.850000000035</v>
      </c>
      <c r="P10" s="145" t="s">
        <v>2675</v>
      </c>
    </row>
    <row r="11" spans="1:16" x14ac:dyDescent="0.25">
      <c r="C11">
        <v>340101</v>
      </c>
      <c r="D11" s="60">
        <v>1183.33</v>
      </c>
      <c r="E11" s="60">
        <v>1183.33</v>
      </c>
      <c r="F11" s="60">
        <v>1183.33</v>
      </c>
      <c r="G11" s="60">
        <v>3549.99</v>
      </c>
      <c r="J11" s="60"/>
      <c r="O11" s="60">
        <v>3932.68</v>
      </c>
      <c r="P11" t="s">
        <v>213</v>
      </c>
    </row>
    <row r="12" spans="1:16" x14ac:dyDescent="0.25">
      <c r="C12">
        <v>350101</v>
      </c>
      <c r="D12" s="60">
        <v>56.029999999999994</v>
      </c>
      <c r="E12" s="60">
        <v>59.22</v>
      </c>
      <c r="F12" s="60">
        <v>76.84</v>
      </c>
      <c r="G12" s="60">
        <v>192.09</v>
      </c>
      <c r="J12" s="60"/>
      <c r="O12" s="143">
        <v>4264.1899999999996</v>
      </c>
      <c r="P12" t="s">
        <v>2677</v>
      </c>
    </row>
    <row r="13" spans="1:16" ht="15.75" thickBot="1" x14ac:dyDescent="0.3">
      <c r="C13">
        <v>360101</v>
      </c>
      <c r="D13" s="60">
        <v>294.76</v>
      </c>
      <c r="E13" s="60">
        <v>311.48</v>
      </c>
      <c r="F13" s="60">
        <v>409.63000000000005</v>
      </c>
      <c r="G13" s="60">
        <v>1015.8700000000001</v>
      </c>
      <c r="J13" s="60"/>
      <c r="O13" s="147">
        <f>SUM(O10:O12)</f>
        <v>94133.72000000003</v>
      </c>
      <c r="P13" s="82" t="s">
        <v>2676</v>
      </c>
    </row>
    <row r="14" spans="1:16" ht="15.75" thickTop="1" x14ac:dyDescent="0.25">
      <c r="C14">
        <v>370101</v>
      </c>
      <c r="D14" s="60">
        <v>375</v>
      </c>
      <c r="E14" s="60">
        <v>375</v>
      </c>
      <c r="F14" s="60">
        <v>375</v>
      </c>
      <c r="G14" s="60">
        <v>1125</v>
      </c>
      <c r="J14" s="60"/>
    </row>
    <row r="15" spans="1:16" x14ac:dyDescent="0.25">
      <c r="C15">
        <v>110004</v>
      </c>
      <c r="D15" s="60"/>
      <c r="E15" s="60"/>
      <c r="F15" s="60">
        <v>3422.48</v>
      </c>
      <c r="G15" s="60">
        <v>3422.48</v>
      </c>
      <c r="J15" s="60"/>
    </row>
    <row r="16" spans="1:16" x14ac:dyDescent="0.25">
      <c r="A16" t="s">
        <v>2672</v>
      </c>
      <c r="D16" s="60">
        <v>14931.73</v>
      </c>
      <c r="E16" s="60">
        <v>15621.319999999996</v>
      </c>
      <c r="F16" s="60">
        <v>20185.25</v>
      </c>
      <c r="G16" s="60">
        <v>50738.3</v>
      </c>
      <c r="J16" s="60"/>
    </row>
    <row r="17" spans="1:10" x14ac:dyDescent="0.25">
      <c r="A17">
        <v>1465801</v>
      </c>
      <c r="B17" t="s">
        <v>132</v>
      </c>
      <c r="C17">
        <v>310101</v>
      </c>
      <c r="D17" s="60">
        <v>89.48</v>
      </c>
      <c r="E17" s="60">
        <v>57.510000000000005</v>
      </c>
      <c r="F17" s="60">
        <v>43.510000000000005</v>
      </c>
      <c r="G17" s="60">
        <v>190.5</v>
      </c>
      <c r="J17" s="60"/>
    </row>
    <row r="18" spans="1:10" x14ac:dyDescent="0.25">
      <c r="C18">
        <v>330102</v>
      </c>
      <c r="D18" s="60">
        <v>6.51</v>
      </c>
      <c r="E18" s="60">
        <v>4</v>
      </c>
      <c r="F18" s="60">
        <v>2.91</v>
      </c>
      <c r="G18" s="60">
        <v>13.42</v>
      </c>
      <c r="J18" s="60"/>
    </row>
    <row r="19" spans="1:10" x14ac:dyDescent="0.25">
      <c r="C19">
        <v>350101</v>
      </c>
      <c r="D19" s="60">
        <v>2.2400000000000002</v>
      </c>
      <c r="E19" s="60">
        <v>1.37</v>
      </c>
      <c r="F19" s="60">
        <v>1.01</v>
      </c>
      <c r="G19" s="60">
        <v>4.62</v>
      </c>
      <c r="J19" s="60"/>
    </row>
    <row r="20" spans="1:10" x14ac:dyDescent="0.25">
      <c r="C20">
        <v>360101</v>
      </c>
      <c r="D20" s="60">
        <v>12.32</v>
      </c>
      <c r="E20" s="60">
        <v>7.91</v>
      </c>
      <c r="F20" s="60">
        <v>5.99</v>
      </c>
      <c r="G20" s="60">
        <v>26.22</v>
      </c>
      <c r="J20" s="60"/>
    </row>
    <row r="21" spans="1:10" x14ac:dyDescent="0.25">
      <c r="C21">
        <v>110004</v>
      </c>
      <c r="D21" s="60">
        <v>468.47</v>
      </c>
      <c r="E21" s="60">
        <v>301.04000000000002</v>
      </c>
      <c r="F21" s="60">
        <v>227.79000000000002</v>
      </c>
      <c r="G21" s="60">
        <v>997.3</v>
      </c>
      <c r="J21" s="60"/>
    </row>
    <row r="22" spans="1:10" x14ac:dyDescent="0.25">
      <c r="A22" t="s">
        <v>2673</v>
      </c>
      <c r="D22" s="60">
        <v>579.02</v>
      </c>
      <c r="E22" s="60">
        <v>371.83000000000004</v>
      </c>
      <c r="F22" s="60">
        <v>281.21000000000004</v>
      </c>
      <c r="G22" s="60">
        <v>1232.06</v>
      </c>
      <c r="J22" s="60"/>
    </row>
    <row r="23" spans="1:10" x14ac:dyDescent="0.25">
      <c r="A23">
        <v>1764401</v>
      </c>
      <c r="B23" t="s">
        <v>139</v>
      </c>
      <c r="C23">
        <v>340201</v>
      </c>
      <c r="D23" s="60">
        <v>2366.66</v>
      </c>
      <c r="E23" s="60">
        <v>2366.66</v>
      </c>
      <c r="F23" s="60">
        <v>2366.66</v>
      </c>
      <c r="G23" s="60">
        <v>7099.98</v>
      </c>
      <c r="J23" s="60"/>
    </row>
    <row r="24" spans="1:10" x14ac:dyDescent="0.25">
      <c r="C24">
        <v>370201</v>
      </c>
      <c r="D24" s="60">
        <v>750</v>
      </c>
      <c r="E24" s="60">
        <v>750</v>
      </c>
      <c r="F24" s="60">
        <v>750</v>
      </c>
      <c r="G24" s="60">
        <v>2250</v>
      </c>
      <c r="J24" s="60"/>
    </row>
    <row r="25" spans="1:10" x14ac:dyDescent="0.25">
      <c r="C25">
        <v>210001</v>
      </c>
      <c r="D25" s="60">
        <v>5722.0800000000017</v>
      </c>
      <c r="E25" s="60">
        <v>6357.8499999999995</v>
      </c>
      <c r="F25" s="60">
        <v>6039.97</v>
      </c>
      <c r="G25" s="60">
        <v>18119.900000000001</v>
      </c>
      <c r="J25" s="60"/>
    </row>
    <row r="26" spans="1:10" x14ac:dyDescent="0.25">
      <c r="C26">
        <v>320201</v>
      </c>
      <c r="D26" s="60">
        <v>1451.6999999999998</v>
      </c>
      <c r="E26" s="60">
        <v>1612.9799999999998</v>
      </c>
      <c r="F26" s="60">
        <v>1532.34</v>
      </c>
      <c r="G26" s="60">
        <v>4597.0199999999995</v>
      </c>
      <c r="J26" s="60"/>
    </row>
    <row r="27" spans="1:10" x14ac:dyDescent="0.25">
      <c r="C27">
        <v>330201</v>
      </c>
      <c r="D27" s="60">
        <v>340.24999999999994</v>
      </c>
      <c r="E27" s="60">
        <v>380.23</v>
      </c>
      <c r="F27" s="60">
        <v>362.05999999999995</v>
      </c>
      <c r="G27" s="60">
        <v>1082.54</v>
      </c>
      <c r="J27" s="60"/>
    </row>
    <row r="28" spans="1:10" x14ac:dyDescent="0.25">
      <c r="C28">
        <v>330202</v>
      </c>
      <c r="D28" s="60">
        <v>79.580000000000013</v>
      </c>
      <c r="E28" s="60">
        <v>88.93</v>
      </c>
      <c r="F28" s="60">
        <v>84.66</v>
      </c>
      <c r="G28" s="60">
        <v>253.17000000000002</v>
      </c>
      <c r="J28" s="60"/>
    </row>
    <row r="29" spans="1:10" x14ac:dyDescent="0.25">
      <c r="C29">
        <v>350201</v>
      </c>
      <c r="D29" s="60">
        <v>27.439999999999998</v>
      </c>
      <c r="E29" s="60">
        <v>30.66</v>
      </c>
      <c r="F29" s="60">
        <v>29.21</v>
      </c>
      <c r="G29" s="60">
        <v>87.31</v>
      </c>
      <c r="J29" s="60"/>
    </row>
    <row r="30" spans="1:10" x14ac:dyDescent="0.25">
      <c r="C30">
        <v>360201</v>
      </c>
      <c r="D30" s="60">
        <v>150.51000000000002</v>
      </c>
      <c r="E30" s="60">
        <v>167.21000000000004</v>
      </c>
      <c r="F30" s="60">
        <v>158.85000000000002</v>
      </c>
      <c r="G30" s="60">
        <v>476.57000000000005</v>
      </c>
      <c r="J30" s="60"/>
    </row>
    <row r="31" spans="1:10" x14ac:dyDescent="0.25">
      <c r="A31" t="s">
        <v>2674</v>
      </c>
      <c r="D31" s="60">
        <v>10888.220000000003</v>
      </c>
      <c r="E31" s="60">
        <v>11754.519999999997</v>
      </c>
      <c r="F31" s="60">
        <v>11323.75</v>
      </c>
      <c r="G31" s="60">
        <v>33966.49</v>
      </c>
      <c r="J31" s="60"/>
    </row>
    <row r="32" spans="1:10" x14ac:dyDescent="0.25">
      <c r="A32" t="s">
        <v>188</v>
      </c>
      <c r="D32" s="60">
        <v>26398.969999999998</v>
      </c>
      <c r="E32" s="60">
        <v>27747.669999999995</v>
      </c>
      <c r="F32" s="60">
        <v>31790.21</v>
      </c>
      <c r="G32" s="150">
        <v>85936.85000000002</v>
      </c>
      <c r="H32" s="145" t="s">
        <v>2675</v>
      </c>
      <c r="J32" s="60"/>
    </row>
    <row r="33" spans="10:10" x14ac:dyDescent="0.25">
      <c r="J33" s="60"/>
    </row>
    <row r="34" spans="10:10" x14ac:dyDescent="0.25">
      <c r="J34" s="60"/>
    </row>
    <row r="35" spans="10:10" x14ac:dyDescent="0.25">
      <c r="J35" s="60"/>
    </row>
    <row r="36" spans="10:10" x14ac:dyDescent="0.25">
      <c r="J36" s="60"/>
    </row>
    <row r="37" spans="10:10" x14ac:dyDescent="0.25">
      <c r="J37" s="60"/>
    </row>
    <row r="38" spans="10:10" x14ac:dyDescent="0.25">
      <c r="J38" s="60"/>
    </row>
    <row r="39" spans="10:10" x14ac:dyDescent="0.25">
      <c r="J39" s="60"/>
    </row>
    <row r="40" spans="10:10" x14ac:dyDescent="0.25">
      <c r="J40" s="60"/>
    </row>
    <row r="41" spans="10:10" x14ac:dyDescent="0.25">
      <c r="J41" s="60"/>
    </row>
    <row r="42" spans="10:10" x14ac:dyDescent="0.25">
      <c r="J42" s="60"/>
    </row>
    <row r="43" spans="10:10" x14ac:dyDescent="0.25">
      <c r="J43" s="9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018A-F302-40CA-84B7-B0EA9BC7FBD1}">
  <sheetPr>
    <tabColor rgb="FF92D050"/>
  </sheetPr>
  <dimension ref="A1:AN997"/>
  <sheetViews>
    <sheetView topLeftCell="A206" workbookViewId="0">
      <selection activeCell="M225" sqref="M225"/>
    </sheetView>
  </sheetViews>
  <sheetFormatPr defaultColWidth="8.85546875" defaultRowHeight="15" x14ac:dyDescent="0.25"/>
  <cols>
    <col min="39" max="39" width="11.42578125" bestFit="1" customWidth="1"/>
  </cols>
  <sheetData>
    <row r="1" spans="1:40" x14ac:dyDescent="0.25">
      <c r="A1" s="110"/>
    </row>
    <row r="3" spans="1:40" x14ac:dyDescent="0.25">
      <c r="A3" s="111"/>
    </row>
    <row r="4" spans="1:40" x14ac:dyDescent="0.25">
      <c r="A4" s="112" t="s">
        <v>66</v>
      </c>
    </row>
    <row r="5" spans="1:40" ht="15.75" thickBot="1" x14ac:dyDescent="0.3">
      <c r="A5" s="111"/>
    </row>
    <row r="6" spans="1:40" ht="15.75" thickBot="1" x14ac:dyDescent="0.3">
      <c r="A6" s="159"/>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1"/>
      <c r="AK6" s="113"/>
      <c r="AL6" s="114"/>
      <c r="AM6" s="114"/>
    </row>
    <row r="7" spans="1:40" ht="15.75" thickBot="1" x14ac:dyDescent="0.3">
      <c r="A7" s="114" t="s">
        <v>69</v>
      </c>
      <c r="B7" s="114" t="s">
        <v>70</v>
      </c>
      <c r="C7" s="114" t="s">
        <v>71</v>
      </c>
      <c r="D7" s="115" t="s">
        <v>72</v>
      </c>
      <c r="E7" s="115" t="s">
        <v>176</v>
      </c>
      <c r="F7" s="114" t="s">
        <v>73</v>
      </c>
      <c r="G7" s="115" t="s">
        <v>74</v>
      </c>
      <c r="H7" s="115" t="s">
        <v>177</v>
      </c>
      <c r="I7" s="115" t="s">
        <v>75</v>
      </c>
      <c r="J7" s="115" t="s">
        <v>178</v>
      </c>
      <c r="K7" s="115" t="s">
        <v>76</v>
      </c>
      <c r="L7" s="115" t="s">
        <v>179</v>
      </c>
      <c r="M7" s="115" t="s">
        <v>77</v>
      </c>
      <c r="N7" s="115" t="s">
        <v>180</v>
      </c>
      <c r="O7" s="114" t="s">
        <v>78</v>
      </c>
      <c r="P7" s="114" t="s">
        <v>79</v>
      </c>
      <c r="Q7" s="114" t="s">
        <v>80</v>
      </c>
      <c r="R7" s="114" t="s">
        <v>81</v>
      </c>
      <c r="S7" s="114" t="s">
        <v>82</v>
      </c>
      <c r="T7" s="115" t="s">
        <v>83</v>
      </c>
      <c r="U7" s="115" t="s">
        <v>181</v>
      </c>
      <c r="V7" s="115" t="s">
        <v>84</v>
      </c>
      <c r="W7" s="115" t="s">
        <v>182</v>
      </c>
      <c r="X7" s="115" t="s">
        <v>85</v>
      </c>
      <c r="Y7" s="115" t="s">
        <v>183</v>
      </c>
      <c r="Z7" s="115" t="s">
        <v>86</v>
      </c>
      <c r="AA7" s="115" t="s">
        <v>184</v>
      </c>
      <c r="AB7" s="115" t="s">
        <v>87</v>
      </c>
      <c r="AC7" s="115" t="s">
        <v>185</v>
      </c>
      <c r="AD7" s="114" t="s">
        <v>88</v>
      </c>
      <c r="AE7" s="114" t="s">
        <v>89</v>
      </c>
      <c r="AF7" s="114" t="s">
        <v>90</v>
      </c>
      <c r="AG7" s="115" t="s">
        <v>91</v>
      </c>
      <c r="AH7" s="115" t="s">
        <v>186</v>
      </c>
      <c r="AI7" s="115" t="s">
        <v>92</v>
      </c>
      <c r="AJ7" s="115" t="s">
        <v>187</v>
      </c>
      <c r="AK7" s="114" t="s">
        <v>93</v>
      </c>
      <c r="AL7" s="114" t="s">
        <v>67</v>
      </c>
      <c r="AM7" s="114" t="s">
        <v>68</v>
      </c>
      <c r="AN7" t="s">
        <v>255</v>
      </c>
    </row>
    <row r="8" spans="1:40" ht="15.75" thickBot="1" x14ac:dyDescent="0.3">
      <c r="A8" s="119">
        <v>2023</v>
      </c>
      <c r="B8" s="119">
        <v>1</v>
      </c>
      <c r="C8" s="119">
        <v>201988</v>
      </c>
      <c r="D8" s="114" t="s">
        <v>94</v>
      </c>
      <c r="E8" s="114" t="s">
        <v>95</v>
      </c>
      <c r="F8" s="114" t="s">
        <v>96</v>
      </c>
      <c r="G8" s="114" t="s">
        <v>97</v>
      </c>
      <c r="H8" s="114" t="s">
        <v>98</v>
      </c>
      <c r="I8" s="114">
        <v>1401401</v>
      </c>
      <c r="J8" s="114" t="s">
        <v>99</v>
      </c>
      <c r="K8" s="119">
        <v>110001</v>
      </c>
      <c r="L8" s="114" t="s">
        <v>100</v>
      </c>
      <c r="M8" s="114">
        <v>1401401</v>
      </c>
      <c r="N8" s="114" t="s">
        <v>99</v>
      </c>
      <c r="O8" s="119">
        <v>202208</v>
      </c>
      <c r="P8" s="116">
        <v>44778</v>
      </c>
      <c r="Q8" s="116">
        <v>44778</v>
      </c>
      <c r="R8" s="116">
        <v>44773</v>
      </c>
      <c r="S8" s="119">
        <v>202208</v>
      </c>
      <c r="T8" s="119">
        <v>4101</v>
      </c>
      <c r="U8" s="114" t="s">
        <v>101</v>
      </c>
      <c r="V8" s="119">
        <v>648899</v>
      </c>
      <c r="W8" s="114" t="s">
        <v>102</v>
      </c>
      <c r="X8" s="119">
        <v>648899</v>
      </c>
      <c r="Y8" s="114" t="s">
        <v>102</v>
      </c>
      <c r="Z8" s="119">
        <v>11100731</v>
      </c>
      <c r="AA8" s="114" t="s">
        <v>103</v>
      </c>
      <c r="AB8" s="119">
        <v>30481415</v>
      </c>
      <c r="AC8" s="114" t="s">
        <v>103</v>
      </c>
      <c r="AD8" s="119">
        <v>2932952</v>
      </c>
      <c r="AE8" s="119">
        <v>173478</v>
      </c>
      <c r="AF8" s="114" t="s">
        <v>104</v>
      </c>
      <c r="AG8" s="114" t="s">
        <v>105</v>
      </c>
      <c r="AH8" s="114" t="s">
        <v>106</v>
      </c>
      <c r="AI8" s="114" t="s">
        <v>107</v>
      </c>
      <c r="AJ8" s="114" t="s">
        <v>108</v>
      </c>
      <c r="AK8" s="119">
        <v>0</v>
      </c>
      <c r="AL8" s="117">
        <v>0</v>
      </c>
      <c r="AM8" s="118">
        <v>7745.04</v>
      </c>
      <c r="AN8" t="str">
        <f t="shared" ref="AN8:AN71" si="0">LEFT(Z8,1)&amp;"000"</f>
        <v>1000</v>
      </c>
    </row>
    <row r="9" spans="1:40" ht="15.75" thickBot="1" x14ac:dyDescent="0.3">
      <c r="A9" s="119">
        <v>2023</v>
      </c>
      <c r="B9" s="119">
        <v>1</v>
      </c>
      <c r="C9" s="119">
        <v>201988</v>
      </c>
      <c r="D9" s="114" t="s">
        <v>94</v>
      </c>
      <c r="E9" s="114" t="s">
        <v>95</v>
      </c>
      <c r="F9" s="114" t="s">
        <v>96</v>
      </c>
      <c r="G9" s="114" t="s">
        <v>97</v>
      </c>
      <c r="H9" s="114" t="s">
        <v>98</v>
      </c>
      <c r="I9" s="114">
        <v>1401401</v>
      </c>
      <c r="J9" s="114" t="s">
        <v>99</v>
      </c>
      <c r="K9" s="119">
        <v>110005</v>
      </c>
      <c r="L9" s="114" t="s">
        <v>109</v>
      </c>
      <c r="M9" s="114">
        <v>1401401</v>
      </c>
      <c r="N9" s="114" t="s">
        <v>99</v>
      </c>
      <c r="O9" s="119">
        <v>202213</v>
      </c>
      <c r="P9" s="116">
        <v>44750</v>
      </c>
      <c r="Q9" s="116">
        <v>44764</v>
      </c>
      <c r="R9" s="116">
        <v>44773</v>
      </c>
      <c r="S9" s="119">
        <v>202214</v>
      </c>
      <c r="T9" s="119">
        <v>915</v>
      </c>
      <c r="U9" s="114" t="s">
        <v>110</v>
      </c>
      <c r="V9" s="119">
        <v>1176670</v>
      </c>
      <c r="W9" s="114" t="s">
        <v>111</v>
      </c>
      <c r="X9" s="119">
        <v>1176670</v>
      </c>
      <c r="Y9" s="114" t="s">
        <v>111</v>
      </c>
      <c r="Z9" s="119">
        <v>11500953</v>
      </c>
      <c r="AA9" s="114" t="s">
        <v>112</v>
      </c>
      <c r="AB9" s="119">
        <v>30481413</v>
      </c>
      <c r="AC9" s="114" t="s">
        <v>112</v>
      </c>
      <c r="AD9" s="119">
        <v>2936722</v>
      </c>
      <c r="AE9" s="119">
        <v>173591</v>
      </c>
      <c r="AF9" s="114" t="s">
        <v>104</v>
      </c>
      <c r="AG9" s="114" t="s">
        <v>113</v>
      </c>
      <c r="AH9" s="114" t="s">
        <v>114</v>
      </c>
      <c r="AI9" s="114" t="s">
        <v>115</v>
      </c>
      <c r="AJ9" s="114" t="s">
        <v>116</v>
      </c>
      <c r="AK9" s="119">
        <v>16.91</v>
      </c>
      <c r="AL9" s="117">
        <v>-7.04</v>
      </c>
      <c r="AM9" s="118">
        <v>-119.07</v>
      </c>
      <c r="AN9" t="str">
        <f t="shared" si="0"/>
        <v>1000</v>
      </c>
    </row>
    <row r="10" spans="1:40" ht="15.75" thickBot="1" x14ac:dyDescent="0.3">
      <c r="A10" s="119">
        <v>2023</v>
      </c>
      <c r="B10" s="119">
        <v>1</v>
      </c>
      <c r="C10" s="119">
        <v>201988</v>
      </c>
      <c r="D10" s="114" t="s">
        <v>94</v>
      </c>
      <c r="E10" s="114" t="s">
        <v>95</v>
      </c>
      <c r="F10" s="114" t="s">
        <v>96</v>
      </c>
      <c r="G10" s="114" t="s">
        <v>97</v>
      </c>
      <c r="H10" s="114" t="s">
        <v>98</v>
      </c>
      <c r="I10" s="114">
        <v>1401401</v>
      </c>
      <c r="J10" s="114" t="s">
        <v>99</v>
      </c>
      <c r="K10" s="119">
        <v>110005</v>
      </c>
      <c r="L10" s="114" t="s">
        <v>109</v>
      </c>
      <c r="M10" s="114">
        <v>1401401</v>
      </c>
      <c r="N10" s="114" t="s">
        <v>99</v>
      </c>
      <c r="O10" s="119">
        <v>202213</v>
      </c>
      <c r="P10" s="116">
        <v>44750</v>
      </c>
      <c r="Q10" s="116">
        <v>44781</v>
      </c>
      <c r="R10" s="116">
        <v>44773</v>
      </c>
      <c r="S10" s="119">
        <v>202215</v>
      </c>
      <c r="T10" s="119">
        <v>915</v>
      </c>
      <c r="U10" s="114" t="s">
        <v>110</v>
      </c>
      <c r="V10" s="119">
        <v>1176670</v>
      </c>
      <c r="W10" s="114" t="s">
        <v>111</v>
      </c>
      <c r="X10" s="119">
        <v>1176670</v>
      </c>
      <c r="Y10" s="114" t="s">
        <v>111</v>
      </c>
      <c r="Z10" s="119">
        <v>11500953</v>
      </c>
      <c r="AA10" s="114" t="s">
        <v>112</v>
      </c>
      <c r="AB10" s="119">
        <v>30481413</v>
      </c>
      <c r="AC10" s="114" t="s">
        <v>112</v>
      </c>
      <c r="AD10" s="119">
        <v>2933720</v>
      </c>
      <c r="AE10" s="119">
        <v>173600</v>
      </c>
      <c r="AF10" s="114" t="s">
        <v>104</v>
      </c>
      <c r="AG10" s="114" t="s">
        <v>113</v>
      </c>
      <c r="AH10" s="114" t="s">
        <v>114</v>
      </c>
      <c r="AI10" s="114" t="s">
        <v>115</v>
      </c>
      <c r="AJ10" s="114" t="s">
        <v>116</v>
      </c>
      <c r="AK10" s="119">
        <v>16.91</v>
      </c>
      <c r="AL10" s="117">
        <v>-0.62</v>
      </c>
      <c r="AM10" s="118">
        <v>-10.49</v>
      </c>
      <c r="AN10" t="str">
        <f t="shared" si="0"/>
        <v>1000</v>
      </c>
    </row>
    <row r="11" spans="1:40" ht="15.75" thickBot="1" x14ac:dyDescent="0.3">
      <c r="A11" s="119">
        <v>2023</v>
      </c>
      <c r="B11" s="119">
        <v>1</v>
      </c>
      <c r="C11" s="119">
        <v>201988</v>
      </c>
      <c r="D11" s="114" t="s">
        <v>94</v>
      </c>
      <c r="E11" s="114" t="s">
        <v>95</v>
      </c>
      <c r="F11" s="114" t="s">
        <v>96</v>
      </c>
      <c r="G11" s="114" t="s">
        <v>97</v>
      </c>
      <c r="H11" s="114" t="s">
        <v>98</v>
      </c>
      <c r="I11" s="114">
        <v>1401401</v>
      </c>
      <c r="J11" s="114" t="s">
        <v>99</v>
      </c>
      <c r="K11" s="119">
        <v>310101</v>
      </c>
      <c r="L11" s="114" t="s">
        <v>117</v>
      </c>
      <c r="M11" s="114">
        <v>1401401</v>
      </c>
      <c r="N11" s="114" t="s">
        <v>99</v>
      </c>
      <c r="O11" s="119">
        <v>202208</v>
      </c>
      <c r="P11" s="116">
        <v>44778</v>
      </c>
      <c r="Q11" s="116">
        <v>44778</v>
      </c>
      <c r="R11" s="116">
        <v>44773</v>
      </c>
      <c r="S11" s="119">
        <v>202208</v>
      </c>
      <c r="T11" s="119">
        <v>4945</v>
      </c>
      <c r="U11" s="114" t="s">
        <v>118</v>
      </c>
      <c r="V11" s="119">
        <v>648899</v>
      </c>
      <c r="W11" s="114" t="s">
        <v>102</v>
      </c>
      <c r="X11" s="119">
        <v>648899</v>
      </c>
      <c r="Y11" s="114" t="s">
        <v>102</v>
      </c>
      <c r="Z11" s="119">
        <v>11100731</v>
      </c>
      <c r="AA11" s="114" t="s">
        <v>103</v>
      </c>
      <c r="AB11" s="119">
        <v>30481415</v>
      </c>
      <c r="AC11" s="114" t="s">
        <v>103</v>
      </c>
      <c r="AD11" s="119">
        <v>2932952</v>
      </c>
      <c r="AE11" s="119">
        <v>173478</v>
      </c>
      <c r="AF11" s="114" t="s">
        <v>104</v>
      </c>
      <c r="AG11" s="114" t="s">
        <v>105</v>
      </c>
      <c r="AH11" s="114" t="s">
        <v>106</v>
      </c>
      <c r="AI11" s="114" t="s">
        <v>107</v>
      </c>
      <c r="AJ11" s="114" t="s">
        <v>108</v>
      </c>
      <c r="AK11" s="119">
        <v>0</v>
      </c>
      <c r="AL11" s="117">
        <v>0</v>
      </c>
      <c r="AM11" s="118">
        <v>1479.3</v>
      </c>
      <c r="AN11" t="str">
        <f t="shared" si="0"/>
        <v>1000</v>
      </c>
    </row>
    <row r="12" spans="1:40" ht="15.75" thickBot="1" x14ac:dyDescent="0.3">
      <c r="A12" s="119">
        <v>2023</v>
      </c>
      <c r="B12" s="119">
        <v>1</v>
      </c>
      <c r="C12" s="119">
        <v>201988</v>
      </c>
      <c r="D12" s="114" t="s">
        <v>94</v>
      </c>
      <c r="E12" s="114" t="s">
        <v>95</v>
      </c>
      <c r="F12" s="114" t="s">
        <v>96</v>
      </c>
      <c r="G12" s="114" t="s">
        <v>97</v>
      </c>
      <c r="H12" s="114" t="s">
        <v>98</v>
      </c>
      <c r="I12" s="114">
        <v>1401401</v>
      </c>
      <c r="J12" s="114" t="s">
        <v>99</v>
      </c>
      <c r="K12" s="119">
        <v>330102</v>
      </c>
      <c r="L12" s="114" t="s">
        <v>119</v>
      </c>
      <c r="M12" s="114">
        <v>1401401</v>
      </c>
      <c r="N12" s="114" t="s">
        <v>99</v>
      </c>
      <c r="O12" s="119">
        <v>202208</v>
      </c>
      <c r="P12" s="116">
        <v>44778</v>
      </c>
      <c r="Q12" s="116">
        <v>44778</v>
      </c>
      <c r="R12" s="116">
        <v>44773</v>
      </c>
      <c r="S12" s="119">
        <v>202208</v>
      </c>
      <c r="T12" s="119">
        <v>4956</v>
      </c>
      <c r="U12" s="114" t="s">
        <v>120</v>
      </c>
      <c r="V12" s="119">
        <v>648899</v>
      </c>
      <c r="W12" s="114" t="s">
        <v>102</v>
      </c>
      <c r="X12" s="119">
        <v>648899</v>
      </c>
      <c r="Y12" s="114" t="s">
        <v>102</v>
      </c>
      <c r="Z12" s="119">
        <v>11100731</v>
      </c>
      <c r="AA12" s="114" t="s">
        <v>103</v>
      </c>
      <c r="AB12" s="119">
        <v>30481415</v>
      </c>
      <c r="AC12" s="114" t="s">
        <v>103</v>
      </c>
      <c r="AD12" s="119">
        <v>2932952</v>
      </c>
      <c r="AE12" s="119">
        <v>173478</v>
      </c>
      <c r="AF12" s="114" t="s">
        <v>104</v>
      </c>
      <c r="AG12" s="114" t="s">
        <v>105</v>
      </c>
      <c r="AH12" s="114" t="s">
        <v>106</v>
      </c>
      <c r="AI12" s="114" t="s">
        <v>107</v>
      </c>
      <c r="AJ12" s="114" t="s">
        <v>108</v>
      </c>
      <c r="AK12" s="119">
        <v>0</v>
      </c>
      <c r="AL12" s="117">
        <v>0</v>
      </c>
      <c r="AM12" s="118">
        <v>112.3</v>
      </c>
      <c r="AN12" t="str">
        <f t="shared" si="0"/>
        <v>1000</v>
      </c>
    </row>
    <row r="13" spans="1:40" ht="15.75" thickBot="1" x14ac:dyDescent="0.3">
      <c r="A13" s="119">
        <v>2023</v>
      </c>
      <c r="B13" s="119">
        <v>1</v>
      </c>
      <c r="C13" s="119">
        <v>201988</v>
      </c>
      <c r="D13" s="114" t="s">
        <v>94</v>
      </c>
      <c r="E13" s="114" t="s">
        <v>95</v>
      </c>
      <c r="F13" s="114" t="s">
        <v>96</v>
      </c>
      <c r="G13" s="114" t="s">
        <v>97</v>
      </c>
      <c r="H13" s="114" t="s">
        <v>98</v>
      </c>
      <c r="I13" s="114">
        <v>1401401</v>
      </c>
      <c r="J13" s="114" t="s">
        <v>99</v>
      </c>
      <c r="K13" s="119">
        <v>330102</v>
      </c>
      <c r="L13" s="114" t="s">
        <v>119</v>
      </c>
      <c r="M13" s="114">
        <v>1401401</v>
      </c>
      <c r="N13" s="114" t="s">
        <v>99</v>
      </c>
      <c r="O13" s="119">
        <v>202213</v>
      </c>
      <c r="P13" s="116">
        <v>44750</v>
      </c>
      <c r="Q13" s="116">
        <v>44764</v>
      </c>
      <c r="R13" s="116">
        <v>44773</v>
      </c>
      <c r="S13" s="119">
        <v>202214</v>
      </c>
      <c r="T13" s="119">
        <v>4956</v>
      </c>
      <c r="U13" s="114" t="s">
        <v>120</v>
      </c>
      <c r="V13" s="119">
        <v>1176670</v>
      </c>
      <c r="W13" s="114" t="s">
        <v>111</v>
      </c>
      <c r="X13" s="119">
        <v>1176670</v>
      </c>
      <c r="Y13" s="114" t="s">
        <v>111</v>
      </c>
      <c r="Z13" s="119">
        <v>11500953</v>
      </c>
      <c r="AA13" s="114" t="s">
        <v>112</v>
      </c>
      <c r="AB13" s="119">
        <v>30481413</v>
      </c>
      <c r="AC13" s="114" t="s">
        <v>112</v>
      </c>
      <c r="AD13" s="119">
        <v>2936722</v>
      </c>
      <c r="AE13" s="119">
        <v>173591</v>
      </c>
      <c r="AF13" s="114" t="s">
        <v>104</v>
      </c>
      <c r="AG13" s="114" t="s">
        <v>113</v>
      </c>
      <c r="AH13" s="114" t="s">
        <v>114</v>
      </c>
      <c r="AI13" s="114" t="s">
        <v>115</v>
      </c>
      <c r="AJ13" s="114" t="s">
        <v>116</v>
      </c>
      <c r="AK13" s="119">
        <v>0</v>
      </c>
      <c r="AL13" s="117">
        <v>0</v>
      </c>
      <c r="AM13" s="118">
        <v>1.35</v>
      </c>
      <c r="AN13" t="str">
        <f t="shared" si="0"/>
        <v>1000</v>
      </c>
    </row>
    <row r="14" spans="1:40" ht="15.75" thickBot="1" x14ac:dyDescent="0.3">
      <c r="A14" s="119">
        <v>2023</v>
      </c>
      <c r="B14" s="119">
        <v>1</v>
      </c>
      <c r="C14" s="119">
        <v>201988</v>
      </c>
      <c r="D14" s="114" t="s">
        <v>94</v>
      </c>
      <c r="E14" s="114" t="s">
        <v>95</v>
      </c>
      <c r="F14" s="114" t="s">
        <v>96</v>
      </c>
      <c r="G14" s="114" t="s">
        <v>97</v>
      </c>
      <c r="H14" s="114" t="s">
        <v>98</v>
      </c>
      <c r="I14" s="114">
        <v>1401401</v>
      </c>
      <c r="J14" s="114" t="s">
        <v>99</v>
      </c>
      <c r="K14" s="119">
        <v>330102</v>
      </c>
      <c r="L14" s="114" t="s">
        <v>119</v>
      </c>
      <c r="M14" s="114">
        <v>1401401</v>
      </c>
      <c r="N14" s="114" t="s">
        <v>99</v>
      </c>
      <c r="O14" s="119">
        <v>202213</v>
      </c>
      <c r="P14" s="116">
        <v>44750</v>
      </c>
      <c r="Q14" s="116">
        <v>44781</v>
      </c>
      <c r="R14" s="116">
        <v>44773</v>
      </c>
      <c r="S14" s="119">
        <v>202215</v>
      </c>
      <c r="T14" s="119">
        <v>4956</v>
      </c>
      <c r="U14" s="114" t="s">
        <v>120</v>
      </c>
      <c r="V14" s="119">
        <v>1176670</v>
      </c>
      <c r="W14" s="114" t="s">
        <v>111</v>
      </c>
      <c r="X14" s="119">
        <v>1176670</v>
      </c>
      <c r="Y14" s="114" t="s">
        <v>111</v>
      </c>
      <c r="Z14" s="119">
        <v>11500953</v>
      </c>
      <c r="AA14" s="114" t="s">
        <v>112</v>
      </c>
      <c r="AB14" s="119">
        <v>30481413</v>
      </c>
      <c r="AC14" s="114" t="s">
        <v>112</v>
      </c>
      <c r="AD14" s="119">
        <v>2933720</v>
      </c>
      <c r="AE14" s="119">
        <v>173600</v>
      </c>
      <c r="AF14" s="114" t="s">
        <v>104</v>
      </c>
      <c r="AG14" s="114" t="s">
        <v>113</v>
      </c>
      <c r="AH14" s="114" t="s">
        <v>114</v>
      </c>
      <c r="AI14" s="114" t="s">
        <v>115</v>
      </c>
      <c r="AJ14" s="114" t="s">
        <v>116</v>
      </c>
      <c r="AK14" s="119">
        <v>0</v>
      </c>
      <c r="AL14" s="117">
        <v>0</v>
      </c>
      <c r="AM14" s="118">
        <v>-0.05</v>
      </c>
      <c r="AN14" t="str">
        <f t="shared" si="0"/>
        <v>1000</v>
      </c>
    </row>
    <row r="15" spans="1:40" ht="15.75" thickBot="1" x14ac:dyDescent="0.3">
      <c r="A15" s="119">
        <v>2023</v>
      </c>
      <c r="B15" s="119">
        <v>1</v>
      </c>
      <c r="C15" s="119">
        <v>201988</v>
      </c>
      <c r="D15" s="114" t="s">
        <v>94</v>
      </c>
      <c r="E15" s="114" t="s">
        <v>95</v>
      </c>
      <c r="F15" s="114" t="s">
        <v>96</v>
      </c>
      <c r="G15" s="114" t="s">
        <v>97</v>
      </c>
      <c r="H15" s="114" t="s">
        <v>98</v>
      </c>
      <c r="I15" s="114">
        <v>1401401</v>
      </c>
      <c r="J15" s="114" t="s">
        <v>99</v>
      </c>
      <c r="K15" s="119">
        <v>330102</v>
      </c>
      <c r="L15" s="114" t="s">
        <v>119</v>
      </c>
      <c r="M15" s="114">
        <v>1401401</v>
      </c>
      <c r="N15" s="114" t="s">
        <v>99</v>
      </c>
      <c r="O15" s="119">
        <v>202214</v>
      </c>
      <c r="P15" s="116">
        <v>44764</v>
      </c>
      <c r="Q15" s="116">
        <v>44764</v>
      </c>
      <c r="R15" s="116">
        <v>44773</v>
      </c>
      <c r="S15" s="119">
        <v>202214</v>
      </c>
      <c r="T15" s="119">
        <v>4956</v>
      </c>
      <c r="U15" s="114" t="s">
        <v>120</v>
      </c>
      <c r="V15" s="119">
        <v>1176670</v>
      </c>
      <c r="W15" s="114" t="s">
        <v>111</v>
      </c>
      <c r="X15" s="119">
        <v>1176670</v>
      </c>
      <c r="Y15" s="114" t="s">
        <v>111</v>
      </c>
      <c r="Z15" s="119">
        <v>11500953</v>
      </c>
      <c r="AA15" s="114" t="s">
        <v>112</v>
      </c>
      <c r="AB15" s="119">
        <v>30481413</v>
      </c>
      <c r="AC15" s="114" t="s">
        <v>112</v>
      </c>
      <c r="AD15" s="119">
        <v>2936722</v>
      </c>
      <c r="AE15" s="119">
        <v>173591</v>
      </c>
      <c r="AF15" s="114" t="s">
        <v>104</v>
      </c>
      <c r="AG15" s="114" t="s">
        <v>113</v>
      </c>
      <c r="AH15" s="114" t="s">
        <v>114</v>
      </c>
      <c r="AI15" s="114" t="s">
        <v>115</v>
      </c>
      <c r="AJ15" s="114" t="s">
        <v>116</v>
      </c>
      <c r="AK15" s="119">
        <v>0</v>
      </c>
      <c r="AL15" s="117">
        <v>0</v>
      </c>
      <c r="AM15" s="118">
        <v>-3.69</v>
      </c>
      <c r="AN15" t="str">
        <f t="shared" si="0"/>
        <v>1000</v>
      </c>
    </row>
    <row r="16" spans="1:40" ht="15.75" thickBot="1" x14ac:dyDescent="0.3">
      <c r="A16" s="119">
        <v>2023</v>
      </c>
      <c r="B16" s="119">
        <v>1</v>
      </c>
      <c r="C16" s="119">
        <v>201988</v>
      </c>
      <c r="D16" s="114" t="s">
        <v>94</v>
      </c>
      <c r="E16" s="114" t="s">
        <v>95</v>
      </c>
      <c r="F16" s="114" t="s">
        <v>96</v>
      </c>
      <c r="G16" s="114" t="s">
        <v>97</v>
      </c>
      <c r="H16" s="114" t="s">
        <v>98</v>
      </c>
      <c r="I16" s="114">
        <v>1401401</v>
      </c>
      <c r="J16" s="114" t="s">
        <v>99</v>
      </c>
      <c r="K16" s="119">
        <v>330103</v>
      </c>
      <c r="L16" s="114" t="s">
        <v>121</v>
      </c>
      <c r="M16" s="114">
        <v>1401401</v>
      </c>
      <c r="N16" s="114" t="s">
        <v>99</v>
      </c>
      <c r="O16" s="119">
        <v>202213</v>
      </c>
      <c r="P16" s="116">
        <v>44750</v>
      </c>
      <c r="Q16" s="116">
        <v>44764</v>
      </c>
      <c r="R16" s="116">
        <v>44773</v>
      </c>
      <c r="S16" s="119">
        <v>202214</v>
      </c>
      <c r="T16" s="119">
        <v>4951</v>
      </c>
      <c r="U16" s="114" t="s">
        <v>122</v>
      </c>
      <c r="V16" s="119">
        <v>1176670</v>
      </c>
      <c r="W16" s="114" t="s">
        <v>111</v>
      </c>
      <c r="X16" s="119">
        <v>1176670</v>
      </c>
      <c r="Y16" s="114" t="s">
        <v>111</v>
      </c>
      <c r="Z16" s="119">
        <v>11500953</v>
      </c>
      <c r="AA16" s="114" t="s">
        <v>112</v>
      </c>
      <c r="AB16" s="119">
        <v>30481413</v>
      </c>
      <c r="AC16" s="114" t="s">
        <v>112</v>
      </c>
      <c r="AD16" s="119">
        <v>2936722</v>
      </c>
      <c r="AE16" s="119">
        <v>173591</v>
      </c>
      <c r="AF16" s="114" t="s">
        <v>104</v>
      </c>
      <c r="AG16" s="114" t="s">
        <v>113</v>
      </c>
      <c r="AH16" s="114" t="s">
        <v>114</v>
      </c>
      <c r="AI16" s="114" t="s">
        <v>115</v>
      </c>
      <c r="AJ16" s="114" t="s">
        <v>116</v>
      </c>
      <c r="AK16" s="119">
        <v>0</v>
      </c>
      <c r="AL16" s="117">
        <v>0</v>
      </c>
      <c r="AM16" s="118">
        <v>-4.46</v>
      </c>
      <c r="AN16" t="str">
        <f t="shared" si="0"/>
        <v>1000</v>
      </c>
    </row>
    <row r="17" spans="1:40" ht="15.75" thickBot="1" x14ac:dyDescent="0.3">
      <c r="A17" s="119">
        <v>2023</v>
      </c>
      <c r="B17" s="119">
        <v>1</v>
      </c>
      <c r="C17" s="119">
        <v>201988</v>
      </c>
      <c r="D17" s="114" t="s">
        <v>94</v>
      </c>
      <c r="E17" s="114" t="s">
        <v>95</v>
      </c>
      <c r="F17" s="114" t="s">
        <v>96</v>
      </c>
      <c r="G17" s="114" t="s">
        <v>97</v>
      </c>
      <c r="H17" s="114" t="s">
        <v>98</v>
      </c>
      <c r="I17" s="114">
        <v>1401401</v>
      </c>
      <c r="J17" s="114" t="s">
        <v>99</v>
      </c>
      <c r="K17" s="119">
        <v>330103</v>
      </c>
      <c r="L17" s="114" t="s">
        <v>121</v>
      </c>
      <c r="M17" s="114">
        <v>1401401</v>
      </c>
      <c r="N17" s="114" t="s">
        <v>99</v>
      </c>
      <c r="O17" s="119">
        <v>202213</v>
      </c>
      <c r="P17" s="116">
        <v>44750</v>
      </c>
      <c r="Q17" s="116">
        <v>44781</v>
      </c>
      <c r="R17" s="116">
        <v>44773</v>
      </c>
      <c r="S17" s="119">
        <v>202215</v>
      </c>
      <c r="T17" s="119">
        <v>4951</v>
      </c>
      <c r="U17" s="114" t="s">
        <v>122</v>
      </c>
      <c r="V17" s="119">
        <v>1176670</v>
      </c>
      <c r="W17" s="114" t="s">
        <v>111</v>
      </c>
      <c r="X17" s="119">
        <v>1176670</v>
      </c>
      <c r="Y17" s="114" t="s">
        <v>111</v>
      </c>
      <c r="Z17" s="119">
        <v>11500953</v>
      </c>
      <c r="AA17" s="114" t="s">
        <v>112</v>
      </c>
      <c r="AB17" s="119">
        <v>30481413</v>
      </c>
      <c r="AC17" s="114" t="s">
        <v>112</v>
      </c>
      <c r="AD17" s="119">
        <v>2933720</v>
      </c>
      <c r="AE17" s="119">
        <v>173600</v>
      </c>
      <c r="AF17" s="114" t="s">
        <v>104</v>
      </c>
      <c r="AG17" s="114" t="s">
        <v>113</v>
      </c>
      <c r="AH17" s="114" t="s">
        <v>114</v>
      </c>
      <c r="AI17" s="114" t="s">
        <v>115</v>
      </c>
      <c r="AJ17" s="114" t="s">
        <v>116</v>
      </c>
      <c r="AK17" s="119">
        <v>0</v>
      </c>
      <c r="AL17" s="117">
        <v>0</v>
      </c>
      <c r="AM17" s="118">
        <v>-0.4</v>
      </c>
      <c r="AN17" t="str">
        <f t="shared" si="0"/>
        <v>1000</v>
      </c>
    </row>
    <row r="18" spans="1:40" ht="15.75" thickBot="1" x14ac:dyDescent="0.3">
      <c r="A18" s="119">
        <v>2023</v>
      </c>
      <c r="B18" s="119">
        <v>1</v>
      </c>
      <c r="C18" s="119">
        <v>201988</v>
      </c>
      <c r="D18" s="114" t="s">
        <v>94</v>
      </c>
      <c r="E18" s="114" t="s">
        <v>95</v>
      </c>
      <c r="F18" s="114" t="s">
        <v>96</v>
      </c>
      <c r="G18" s="114" t="s">
        <v>97</v>
      </c>
      <c r="H18" s="114" t="s">
        <v>98</v>
      </c>
      <c r="I18" s="114">
        <v>1401401</v>
      </c>
      <c r="J18" s="114" t="s">
        <v>99</v>
      </c>
      <c r="K18" s="119">
        <v>340101</v>
      </c>
      <c r="L18" s="114" t="s">
        <v>123</v>
      </c>
      <c r="M18" s="114">
        <v>1401401</v>
      </c>
      <c r="N18" s="114" t="s">
        <v>99</v>
      </c>
      <c r="O18" s="119">
        <v>202208</v>
      </c>
      <c r="P18" s="116">
        <v>44778</v>
      </c>
      <c r="Q18" s="116">
        <v>44778</v>
      </c>
      <c r="R18" s="116">
        <v>44773</v>
      </c>
      <c r="S18" s="119">
        <v>202208</v>
      </c>
      <c r="T18" s="119">
        <v>4927</v>
      </c>
      <c r="U18" s="114" t="s">
        <v>124</v>
      </c>
      <c r="V18" s="119">
        <v>648899</v>
      </c>
      <c r="W18" s="114" t="s">
        <v>102</v>
      </c>
      <c r="X18" s="119">
        <v>648899</v>
      </c>
      <c r="Y18" s="114" t="s">
        <v>102</v>
      </c>
      <c r="Z18" s="119">
        <v>11100731</v>
      </c>
      <c r="AA18" s="114" t="s">
        <v>103</v>
      </c>
      <c r="AB18" s="119">
        <v>30481415</v>
      </c>
      <c r="AC18" s="114" t="s">
        <v>103</v>
      </c>
      <c r="AD18" s="119">
        <v>2932952</v>
      </c>
      <c r="AE18" s="119">
        <v>173478</v>
      </c>
      <c r="AF18" s="114" t="s">
        <v>104</v>
      </c>
      <c r="AG18" s="114" t="s">
        <v>105</v>
      </c>
      <c r="AH18" s="114" t="s">
        <v>106</v>
      </c>
      <c r="AI18" s="114" t="s">
        <v>107</v>
      </c>
      <c r="AJ18" s="114" t="s">
        <v>108</v>
      </c>
      <c r="AK18" s="119">
        <v>0</v>
      </c>
      <c r="AL18" s="117">
        <v>0</v>
      </c>
      <c r="AM18" s="118">
        <v>1183.33</v>
      </c>
      <c r="AN18" t="str">
        <f t="shared" si="0"/>
        <v>1000</v>
      </c>
    </row>
    <row r="19" spans="1:40" ht="15.75" thickBot="1" x14ac:dyDescent="0.3">
      <c r="A19" s="119">
        <v>2023</v>
      </c>
      <c r="B19" s="119">
        <v>1</v>
      </c>
      <c r="C19" s="119">
        <v>201988</v>
      </c>
      <c r="D19" s="114" t="s">
        <v>94</v>
      </c>
      <c r="E19" s="114" t="s">
        <v>95</v>
      </c>
      <c r="F19" s="114" t="s">
        <v>96</v>
      </c>
      <c r="G19" s="114" t="s">
        <v>97</v>
      </c>
      <c r="H19" s="114" t="s">
        <v>98</v>
      </c>
      <c r="I19" s="114">
        <v>1401401</v>
      </c>
      <c r="J19" s="114" t="s">
        <v>99</v>
      </c>
      <c r="K19" s="119">
        <v>350101</v>
      </c>
      <c r="L19" s="114" t="s">
        <v>125</v>
      </c>
      <c r="M19" s="114">
        <v>1401401</v>
      </c>
      <c r="N19" s="114" t="s">
        <v>99</v>
      </c>
      <c r="O19" s="119">
        <v>202208</v>
      </c>
      <c r="P19" s="116">
        <v>44778</v>
      </c>
      <c r="Q19" s="116">
        <v>44778</v>
      </c>
      <c r="R19" s="116">
        <v>44773</v>
      </c>
      <c r="S19" s="119">
        <v>202208</v>
      </c>
      <c r="T19" s="119">
        <v>4960</v>
      </c>
      <c r="U19" s="114" t="s">
        <v>126</v>
      </c>
      <c r="V19" s="119">
        <v>648899</v>
      </c>
      <c r="W19" s="114" t="s">
        <v>102</v>
      </c>
      <c r="X19" s="119">
        <v>648899</v>
      </c>
      <c r="Y19" s="114" t="s">
        <v>102</v>
      </c>
      <c r="Z19" s="119">
        <v>11100731</v>
      </c>
      <c r="AA19" s="114" t="s">
        <v>103</v>
      </c>
      <c r="AB19" s="119">
        <v>30481415</v>
      </c>
      <c r="AC19" s="114" t="s">
        <v>103</v>
      </c>
      <c r="AD19" s="119">
        <v>2932952</v>
      </c>
      <c r="AE19" s="119">
        <v>173478</v>
      </c>
      <c r="AF19" s="114" t="s">
        <v>104</v>
      </c>
      <c r="AG19" s="114" t="s">
        <v>105</v>
      </c>
      <c r="AH19" s="114" t="s">
        <v>106</v>
      </c>
      <c r="AI19" s="114" t="s">
        <v>107</v>
      </c>
      <c r="AJ19" s="114" t="s">
        <v>108</v>
      </c>
      <c r="AK19" s="119">
        <v>0</v>
      </c>
      <c r="AL19" s="117">
        <v>0</v>
      </c>
      <c r="AM19" s="118">
        <v>38.72</v>
      </c>
      <c r="AN19" t="str">
        <f t="shared" si="0"/>
        <v>1000</v>
      </c>
    </row>
    <row r="20" spans="1:40" ht="15.75" thickBot="1" x14ac:dyDescent="0.3">
      <c r="A20" s="119">
        <v>2023</v>
      </c>
      <c r="B20" s="119">
        <v>1</v>
      </c>
      <c r="C20" s="119">
        <v>201988</v>
      </c>
      <c r="D20" s="114" t="s">
        <v>94</v>
      </c>
      <c r="E20" s="114" t="s">
        <v>95</v>
      </c>
      <c r="F20" s="114" t="s">
        <v>96</v>
      </c>
      <c r="G20" s="114" t="s">
        <v>97</v>
      </c>
      <c r="H20" s="114" t="s">
        <v>98</v>
      </c>
      <c r="I20" s="114">
        <v>1401401</v>
      </c>
      <c r="J20" s="114" t="s">
        <v>99</v>
      </c>
      <c r="K20" s="119">
        <v>350101</v>
      </c>
      <c r="L20" s="114" t="s">
        <v>125</v>
      </c>
      <c r="M20" s="114">
        <v>1401401</v>
      </c>
      <c r="N20" s="114" t="s">
        <v>99</v>
      </c>
      <c r="O20" s="119">
        <v>202213</v>
      </c>
      <c r="P20" s="116">
        <v>44750</v>
      </c>
      <c r="Q20" s="116">
        <v>44764</v>
      </c>
      <c r="R20" s="116">
        <v>44773</v>
      </c>
      <c r="S20" s="119">
        <v>202214</v>
      </c>
      <c r="T20" s="119">
        <v>4960</v>
      </c>
      <c r="U20" s="114" t="s">
        <v>126</v>
      </c>
      <c r="V20" s="119">
        <v>1176670</v>
      </c>
      <c r="W20" s="114" t="s">
        <v>111</v>
      </c>
      <c r="X20" s="119">
        <v>1176670</v>
      </c>
      <c r="Y20" s="114" t="s">
        <v>111</v>
      </c>
      <c r="Z20" s="119">
        <v>11500953</v>
      </c>
      <c r="AA20" s="114" t="s">
        <v>112</v>
      </c>
      <c r="AB20" s="119">
        <v>30481413</v>
      </c>
      <c r="AC20" s="114" t="s">
        <v>112</v>
      </c>
      <c r="AD20" s="119">
        <v>2936722</v>
      </c>
      <c r="AE20" s="119">
        <v>173591</v>
      </c>
      <c r="AF20" s="114" t="s">
        <v>104</v>
      </c>
      <c r="AG20" s="114" t="s">
        <v>113</v>
      </c>
      <c r="AH20" s="114" t="s">
        <v>114</v>
      </c>
      <c r="AI20" s="114" t="s">
        <v>115</v>
      </c>
      <c r="AJ20" s="114" t="s">
        <v>116</v>
      </c>
      <c r="AK20" s="119">
        <v>0</v>
      </c>
      <c r="AL20" s="117">
        <v>0</v>
      </c>
      <c r="AM20" s="118">
        <v>0.46</v>
      </c>
      <c r="AN20" t="str">
        <f t="shared" si="0"/>
        <v>1000</v>
      </c>
    </row>
    <row r="21" spans="1:40" ht="15.75" thickBot="1" x14ac:dyDescent="0.3">
      <c r="A21" s="119">
        <v>2023</v>
      </c>
      <c r="B21" s="119">
        <v>1</v>
      </c>
      <c r="C21" s="119">
        <v>201988</v>
      </c>
      <c r="D21" s="114" t="s">
        <v>94</v>
      </c>
      <c r="E21" s="114" t="s">
        <v>95</v>
      </c>
      <c r="F21" s="114" t="s">
        <v>96</v>
      </c>
      <c r="G21" s="114" t="s">
        <v>97</v>
      </c>
      <c r="H21" s="114" t="s">
        <v>98</v>
      </c>
      <c r="I21" s="114">
        <v>1401401</v>
      </c>
      <c r="J21" s="114" t="s">
        <v>99</v>
      </c>
      <c r="K21" s="119">
        <v>350101</v>
      </c>
      <c r="L21" s="114" t="s">
        <v>125</v>
      </c>
      <c r="M21" s="114">
        <v>1401401</v>
      </c>
      <c r="N21" s="114" t="s">
        <v>99</v>
      </c>
      <c r="O21" s="119">
        <v>202213</v>
      </c>
      <c r="P21" s="116">
        <v>44750</v>
      </c>
      <c r="Q21" s="116">
        <v>44781</v>
      </c>
      <c r="R21" s="116">
        <v>44773</v>
      </c>
      <c r="S21" s="119">
        <v>202215</v>
      </c>
      <c r="T21" s="119">
        <v>4960</v>
      </c>
      <c r="U21" s="114" t="s">
        <v>126</v>
      </c>
      <c r="V21" s="119">
        <v>1176670</v>
      </c>
      <c r="W21" s="114" t="s">
        <v>111</v>
      </c>
      <c r="X21" s="119">
        <v>1176670</v>
      </c>
      <c r="Y21" s="114" t="s">
        <v>111</v>
      </c>
      <c r="Z21" s="119">
        <v>11500953</v>
      </c>
      <c r="AA21" s="114" t="s">
        <v>112</v>
      </c>
      <c r="AB21" s="119">
        <v>30481413</v>
      </c>
      <c r="AC21" s="114" t="s">
        <v>112</v>
      </c>
      <c r="AD21" s="119">
        <v>2933720</v>
      </c>
      <c r="AE21" s="119">
        <v>173600</v>
      </c>
      <c r="AF21" s="114" t="s">
        <v>104</v>
      </c>
      <c r="AG21" s="114" t="s">
        <v>113</v>
      </c>
      <c r="AH21" s="114" t="s">
        <v>114</v>
      </c>
      <c r="AI21" s="114" t="s">
        <v>115</v>
      </c>
      <c r="AJ21" s="114" t="s">
        <v>116</v>
      </c>
      <c r="AK21" s="119">
        <v>0</v>
      </c>
      <c r="AL21" s="117">
        <v>0</v>
      </c>
      <c r="AM21" s="118">
        <v>-0.01</v>
      </c>
      <c r="AN21" t="str">
        <f t="shared" si="0"/>
        <v>1000</v>
      </c>
    </row>
    <row r="22" spans="1:40" ht="15.75" thickBot="1" x14ac:dyDescent="0.3">
      <c r="A22" s="119">
        <v>2023</v>
      </c>
      <c r="B22" s="119">
        <v>1</v>
      </c>
      <c r="C22" s="119">
        <v>201988</v>
      </c>
      <c r="D22" s="114" t="s">
        <v>94</v>
      </c>
      <c r="E22" s="114" t="s">
        <v>95</v>
      </c>
      <c r="F22" s="114" t="s">
        <v>96</v>
      </c>
      <c r="G22" s="114" t="s">
        <v>97</v>
      </c>
      <c r="H22" s="114" t="s">
        <v>98</v>
      </c>
      <c r="I22" s="114">
        <v>1401401</v>
      </c>
      <c r="J22" s="114" t="s">
        <v>99</v>
      </c>
      <c r="K22" s="119">
        <v>350101</v>
      </c>
      <c r="L22" s="114" t="s">
        <v>125</v>
      </c>
      <c r="M22" s="114">
        <v>1401401</v>
      </c>
      <c r="N22" s="114" t="s">
        <v>99</v>
      </c>
      <c r="O22" s="119">
        <v>202214</v>
      </c>
      <c r="P22" s="116">
        <v>44764</v>
      </c>
      <c r="Q22" s="116">
        <v>44764</v>
      </c>
      <c r="R22" s="116">
        <v>44773</v>
      </c>
      <c r="S22" s="119">
        <v>202214</v>
      </c>
      <c r="T22" s="119">
        <v>4960</v>
      </c>
      <c r="U22" s="114" t="s">
        <v>126</v>
      </c>
      <c r="V22" s="119">
        <v>1176670</v>
      </c>
      <c r="W22" s="114" t="s">
        <v>111</v>
      </c>
      <c r="X22" s="119">
        <v>1176670</v>
      </c>
      <c r="Y22" s="114" t="s">
        <v>111</v>
      </c>
      <c r="Z22" s="119">
        <v>11500953</v>
      </c>
      <c r="AA22" s="114" t="s">
        <v>112</v>
      </c>
      <c r="AB22" s="119">
        <v>30481413</v>
      </c>
      <c r="AC22" s="114" t="s">
        <v>112</v>
      </c>
      <c r="AD22" s="119">
        <v>2936722</v>
      </c>
      <c r="AE22" s="119">
        <v>173591</v>
      </c>
      <c r="AF22" s="114" t="s">
        <v>104</v>
      </c>
      <c r="AG22" s="114" t="s">
        <v>113</v>
      </c>
      <c r="AH22" s="114" t="s">
        <v>114</v>
      </c>
      <c r="AI22" s="114" t="s">
        <v>115</v>
      </c>
      <c r="AJ22" s="114" t="s">
        <v>116</v>
      </c>
      <c r="AK22" s="119">
        <v>0</v>
      </c>
      <c r="AL22" s="117">
        <v>0</v>
      </c>
      <c r="AM22" s="118">
        <v>-1.27</v>
      </c>
      <c r="AN22" t="str">
        <f t="shared" si="0"/>
        <v>1000</v>
      </c>
    </row>
    <row r="23" spans="1:40" ht="15.75" thickBot="1" x14ac:dyDescent="0.3">
      <c r="A23" s="119">
        <v>2023</v>
      </c>
      <c r="B23" s="119">
        <v>1</v>
      </c>
      <c r="C23" s="119">
        <v>201988</v>
      </c>
      <c r="D23" s="114" t="s">
        <v>94</v>
      </c>
      <c r="E23" s="114" t="s">
        <v>95</v>
      </c>
      <c r="F23" s="114" t="s">
        <v>96</v>
      </c>
      <c r="G23" s="114" t="s">
        <v>97</v>
      </c>
      <c r="H23" s="114" t="s">
        <v>98</v>
      </c>
      <c r="I23" s="114">
        <v>1401401</v>
      </c>
      <c r="J23" s="114" t="s">
        <v>99</v>
      </c>
      <c r="K23" s="119">
        <v>360101</v>
      </c>
      <c r="L23" s="114" t="s">
        <v>127</v>
      </c>
      <c r="M23" s="114">
        <v>1401401</v>
      </c>
      <c r="N23" s="114" t="s">
        <v>99</v>
      </c>
      <c r="O23" s="119">
        <v>202208</v>
      </c>
      <c r="P23" s="116">
        <v>44778</v>
      </c>
      <c r="Q23" s="116">
        <v>44778</v>
      </c>
      <c r="R23" s="116">
        <v>44773</v>
      </c>
      <c r="S23" s="119">
        <v>202208</v>
      </c>
      <c r="T23" s="114" t="s">
        <v>128</v>
      </c>
      <c r="U23" s="114" t="s">
        <v>129</v>
      </c>
      <c r="V23" s="119">
        <v>648899</v>
      </c>
      <c r="W23" s="114" t="s">
        <v>102</v>
      </c>
      <c r="X23" s="119">
        <v>648899</v>
      </c>
      <c r="Y23" s="114" t="s">
        <v>102</v>
      </c>
      <c r="Z23" s="119">
        <v>11100731</v>
      </c>
      <c r="AA23" s="114" t="s">
        <v>103</v>
      </c>
      <c r="AB23" s="119">
        <v>30481415</v>
      </c>
      <c r="AC23" s="114" t="s">
        <v>103</v>
      </c>
      <c r="AD23" s="119">
        <v>2932952</v>
      </c>
      <c r="AE23" s="119">
        <v>173478</v>
      </c>
      <c r="AF23" s="114" t="s">
        <v>104</v>
      </c>
      <c r="AG23" s="114" t="s">
        <v>105</v>
      </c>
      <c r="AH23" s="114" t="s">
        <v>106</v>
      </c>
      <c r="AI23" s="114" t="s">
        <v>107</v>
      </c>
      <c r="AJ23" s="114" t="s">
        <v>108</v>
      </c>
      <c r="AK23" s="119">
        <v>0</v>
      </c>
      <c r="AL23" s="117">
        <v>0</v>
      </c>
      <c r="AM23" s="118">
        <v>203.69</v>
      </c>
      <c r="AN23" t="str">
        <f t="shared" si="0"/>
        <v>1000</v>
      </c>
    </row>
    <row r="24" spans="1:40" ht="15.75" thickBot="1" x14ac:dyDescent="0.3">
      <c r="A24" s="119">
        <v>2023</v>
      </c>
      <c r="B24" s="119">
        <v>1</v>
      </c>
      <c r="C24" s="119">
        <v>201988</v>
      </c>
      <c r="D24" s="114" t="s">
        <v>94</v>
      </c>
      <c r="E24" s="114" t="s">
        <v>95</v>
      </c>
      <c r="F24" s="114" t="s">
        <v>96</v>
      </c>
      <c r="G24" s="114" t="s">
        <v>97</v>
      </c>
      <c r="H24" s="114" t="s">
        <v>98</v>
      </c>
      <c r="I24" s="114">
        <v>1401401</v>
      </c>
      <c r="J24" s="114" t="s">
        <v>99</v>
      </c>
      <c r="K24" s="119">
        <v>360101</v>
      </c>
      <c r="L24" s="114" t="s">
        <v>127</v>
      </c>
      <c r="M24" s="114">
        <v>1401401</v>
      </c>
      <c r="N24" s="114" t="s">
        <v>99</v>
      </c>
      <c r="O24" s="119">
        <v>202213</v>
      </c>
      <c r="P24" s="116">
        <v>44750</v>
      </c>
      <c r="Q24" s="116">
        <v>44764</v>
      </c>
      <c r="R24" s="116">
        <v>44773</v>
      </c>
      <c r="S24" s="119">
        <v>202214</v>
      </c>
      <c r="T24" s="114" t="s">
        <v>128</v>
      </c>
      <c r="U24" s="114" t="s">
        <v>129</v>
      </c>
      <c r="V24" s="119">
        <v>1176670</v>
      </c>
      <c r="W24" s="114" t="s">
        <v>111</v>
      </c>
      <c r="X24" s="119">
        <v>1176670</v>
      </c>
      <c r="Y24" s="114" t="s">
        <v>111</v>
      </c>
      <c r="Z24" s="119">
        <v>11500953</v>
      </c>
      <c r="AA24" s="114" t="s">
        <v>112</v>
      </c>
      <c r="AB24" s="119">
        <v>30481413</v>
      </c>
      <c r="AC24" s="114" t="s">
        <v>112</v>
      </c>
      <c r="AD24" s="119">
        <v>2936722</v>
      </c>
      <c r="AE24" s="119">
        <v>173591</v>
      </c>
      <c r="AF24" s="114" t="s">
        <v>104</v>
      </c>
      <c r="AG24" s="114" t="s">
        <v>113</v>
      </c>
      <c r="AH24" s="114" t="s">
        <v>114</v>
      </c>
      <c r="AI24" s="114" t="s">
        <v>115</v>
      </c>
      <c r="AJ24" s="114" t="s">
        <v>116</v>
      </c>
      <c r="AK24" s="119">
        <v>0</v>
      </c>
      <c r="AL24" s="117">
        <v>0</v>
      </c>
      <c r="AM24" s="118">
        <v>-2.94</v>
      </c>
      <c r="AN24" t="str">
        <f t="shared" si="0"/>
        <v>1000</v>
      </c>
    </row>
    <row r="25" spans="1:40" ht="15.75" thickBot="1" x14ac:dyDescent="0.3">
      <c r="A25" s="119">
        <v>2023</v>
      </c>
      <c r="B25" s="119">
        <v>1</v>
      </c>
      <c r="C25" s="119">
        <v>201988</v>
      </c>
      <c r="D25" s="114" t="s">
        <v>94</v>
      </c>
      <c r="E25" s="114" t="s">
        <v>95</v>
      </c>
      <c r="F25" s="114" t="s">
        <v>96</v>
      </c>
      <c r="G25" s="114" t="s">
        <v>97</v>
      </c>
      <c r="H25" s="114" t="s">
        <v>98</v>
      </c>
      <c r="I25" s="114">
        <v>1401401</v>
      </c>
      <c r="J25" s="114" t="s">
        <v>99</v>
      </c>
      <c r="K25" s="119">
        <v>360101</v>
      </c>
      <c r="L25" s="114" t="s">
        <v>127</v>
      </c>
      <c r="M25" s="114">
        <v>1401401</v>
      </c>
      <c r="N25" s="114" t="s">
        <v>99</v>
      </c>
      <c r="O25" s="119">
        <v>202213</v>
      </c>
      <c r="P25" s="116">
        <v>44750</v>
      </c>
      <c r="Q25" s="116">
        <v>44781</v>
      </c>
      <c r="R25" s="116">
        <v>44773</v>
      </c>
      <c r="S25" s="119">
        <v>202215</v>
      </c>
      <c r="T25" s="114" t="s">
        <v>128</v>
      </c>
      <c r="U25" s="114" t="s">
        <v>129</v>
      </c>
      <c r="V25" s="119">
        <v>1176670</v>
      </c>
      <c r="W25" s="114" t="s">
        <v>111</v>
      </c>
      <c r="X25" s="119">
        <v>1176670</v>
      </c>
      <c r="Y25" s="114" t="s">
        <v>111</v>
      </c>
      <c r="Z25" s="119">
        <v>11500953</v>
      </c>
      <c r="AA25" s="114" t="s">
        <v>112</v>
      </c>
      <c r="AB25" s="119">
        <v>30481413</v>
      </c>
      <c r="AC25" s="114" t="s">
        <v>112</v>
      </c>
      <c r="AD25" s="119">
        <v>2933720</v>
      </c>
      <c r="AE25" s="119">
        <v>173600</v>
      </c>
      <c r="AF25" s="114" t="s">
        <v>104</v>
      </c>
      <c r="AG25" s="114" t="s">
        <v>113</v>
      </c>
      <c r="AH25" s="114" t="s">
        <v>114</v>
      </c>
      <c r="AI25" s="114" t="s">
        <v>115</v>
      </c>
      <c r="AJ25" s="114" t="s">
        <v>116</v>
      </c>
      <c r="AK25" s="119">
        <v>0</v>
      </c>
      <c r="AL25" s="117">
        <v>0</v>
      </c>
      <c r="AM25" s="118">
        <v>-0.26</v>
      </c>
      <c r="AN25" t="str">
        <f t="shared" si="0"/>
        <v>1000</v>
      </c>
    </row>
    <row r="26" spans="1:40" ht="15.75" thickBot="1" x14ac:dyDescent="0.3">
      <c r="A26" s="119">
        <v>2023</v>
      </c>
      <c r="B26" s="119">
        <v>1</v>
      </c>
      <c r="C26" s="119">
        <v>201988</v>
      </c>
      <c r="D26" s="114" t="s">
        <v>94</v>
      </c>
      <c r="E26" s="114" t="s">
        <v>95</v>
      </c>
      <c r="F26" s="114" t="s">
        <v>96</v>
      </c>
      <c r="G26" s="114" t="s">
        <v>97</v>
      </c>
      <c r="H26" s="114" t="s">
        <v>98</v>
      </c>
      <c r="I26" s="114">
        <v>1401401</v>
      </c>
      <c r="J26" s="114" t="s">
        <v>99</v>
      </c>
      <c r="K26" s="119">
        <v>370101</v>
      </c>
      <c r="L26" s="114" t="s">
        <v>130</v>
      </c>
      <c r="M26" s="114">
        <v>1401401</v>
      </c>
      <c r="N26" s="114" t="s">
        <v>99</v>
      </c>
      <c r="O26" s="119">
        <v>202208</v>
      </c>
      <c r="P26" s="116">
        <v>44778</v>
      </c>
      <c r="Q26" s="116">
        <v>44778</v>
      </c>
      <c r="R26" s="116">
        <v>44773</v>
      </c>
      <c r="S26" s="119">
        <v>202208</v>
      </c>
      <c r="T26" s="119">
        <v>4928</v>
      </c>
      <c r="U26" s="114" t="s">
        <v>131</v>
      </c>
      <c r="V26" s="119">
        <v>648899</v>
      </c>
      <c r="W26" s="114" t="s">
        <v>102</v>
      </c>
      <c r="X26" s="119">
        <v>648899</v>
      </c>
      <c r="Y26" s="114" t="s">
        <v>102</v>
      </c>
      <c r="Z26" s="119">
        <v>11100731</v>
      </c>
      <c r="AA26" s="114" t="s">
        <v>103</v>
      </c>
      <c r="AB26" s="119">
        <v>30481415</v>
      </c>
      <c r="AC26" s="114" t="s">
        <v>103</v>
      </c>
      <c r="AD26" s="119">
        <v>2932952</v>
      </c>
      <c r="AE26" s="119">
        <v>173478</v>
      </c>
      <c r="AF26" s="114" t="s">
        <v>104</v>
      </c>
      <c r="AG26" s="114" t="s">
        <v>105</v>
      </c>
      <c r="AH26" s="114" t="s">
        <v>106</v>
      </c>
      <c r="AI26" s="114" t="s">
        <v>107</v>
      </c>
      <c r="AJ26" s="114" t="s">
        <v>108</v>
      </c>
      <c r="AK26" s="119">
        <v>0</v>
      </c>
      <c r="AL26" s="117">
        <v>0</v>
      </c>
      <c r="AM26" s="118">
        <v>375</v>
      </c>
      <c r="AN26" t="str">
        <f t="shared" si="0"/>
        <v>1000</v>
      </c>
    </row>
    <row r="27" spans="1:40" ht="15.75" thickBot="1" x14ac:dyDescent="0.3">
      <c r="A27" s="119">
        <v>2023</v>
      </c>
      <c r="B27" s="119">
        <v>1</v>
      </c>
      <c r="C27" s="119">
        <v>201988</v>
      </c>
      <c r="D27" s="114" t="s">
        <v>94</v>
      </c>
      <c r="E27" s="114" t="s">
        <v>95</v>
      </c>
      <c r="F27" s="114" t="s">
        <v>96</v>
      </c>
      <c r="G27" s="114" t="s">
        <v>97</v>
      </c>
      <c r="H27" s="114" t="s">
        <v>98</v>
      </c>
      <c r="I27" s="114">
        <v>1465801</v>
      </c>
      <c r="J27" s="114" t="s">
        <v>132</v>
      </c>
      <c r="K27" s="119">
        <v>110001</v>
      </c>
      <c r="L27" s="114" t="s">
        <v>100</v>
      </c>
      <c r="M27" s="114">
        <v>1465801</v>
      </c>
      <c r="N27" s="114" t="s">
        <v>132</v>
      </c>
      <c r="O27" s="119">
        <v>202208</v>
      </c>
      <c r="P27" s="116">
        <v>44778</v>
      </c>
      <c r="Q27" s="116">
        <v>44778</v>
      </c>
      <c r="R27" s="116">
        <v>44773</v>
      </c>
      <c r="S27" s="119">
        <v>202208</v>
      </c>
      <c r="T27" s="119">
        <v>4101</v>
      </c>
      <c r="U27" s="114" t="s">
        <v>101</v>
      </c>
      <c r="V27" s="119">
        <v>662641</v>
      </c>
      <c r="W27" s="114" t="s">
        <v>133</v>
      </c>
      <c r="X27" s="119">
        <v>662641</v>
      </c>
      <c r="Y27" s="114" t="s">
        <v>133</v>
      </c>
      <c r="Z27" s="119">
        <v>11100731</v>
      </c>
      <c r="AA27" s="114" t="s">
        <v>103</v>
      </c>
      <c r="AB27" s="119">
        <v>30481422</v>
      </c>
      <c r="AC27" s="114" t="s">
        <v>103</v>
      </c>
      <c r="AD27" s="119">
        <v>2932887</v>
      </c>
      <c r="AE27" s="119">
        <v>173476</v>
      </c>
      <c r="AF27" s="114" t="s">
        <v>104</v>
      </c>
      <c r="AG27" s="114" t="s">
        <v>105</v>
      </c>
      <c r="AH27" s="114" t="s">
        <v>106</v>
      </c>
      <c r="AI27" s="114" t="s">
        <v>107</v>
      </c>
      <c r="AJ27" s="114" t="s">
        <v>108</v>
      </c>
      <c r="AK27" s="119">
        <v>0</v>
      </c>
      <c r="AL27" s="117">
        <v>0</v>
      </c>
      <c r="AM27" s="118">
        <v>7686.33</v>
      </c>
      <c r="AN27" t="str">
        <f t="shared" si="0"/>
        <v>1000</v>
      </c>
    </row>
    <row r="28" spans="1:40" ht="15.75" thickBot="1" x14ac:dyDescent="0.3">
      <c r="A28" s="119">
        <v>2023</v>
      </c>
      <c r="B28" s="119">
        <v>1</v>
      </c>
      <c r="C28" s="119">
        <v>201988</v>
      </c>
      <c r="D28" s="114" t="s">
        <v>94</v>
      </c>
      <c r="E28" s="114" t="s">
        <v>95</v>
      </c>
      <c r="F28" s="114" t="s">
        <v>96</v>
      </c>
      <c r="G28" s="114" t="s">
        <v>97</v>
      </c>
      <c r="H28" s="114" t="s">
        <v>98</v>
      </c>
      <c r="I28" s="114">
        <v>1465801</v>
      </c>
      <c r="J28" s="114" t="s">
        <v>132</v>
      </c>
      <c r="K28" s="119">
        <v>310101</v>
      </c>
      <c r="L28" s="114" t="s">
        <v>117</v>
      </c>
      <c r="M28" s="114">
        <v>1465801</v>
      </c>
      <c r="N28" s="114" t="s">
        <v>132</v>
      </c>
      <c r="O28" s="119">
        <v>202208</v>
      </c>
      <c r="P28" s="116">
        <v>44778</v>
      </c>
      <c r="Q28" s="116">
        <v>44778</v>
      </c>
      <c r="R28" s="116">
        <v>44773</v>
      </c>
      <c r="S28" s="119">
        <v>202208</v>
      </c>
      <c r="T28" s="119">
        <v>4945</v>
      </c>
      <c r="U28" s="114" t="s">
        <v>118</v>
      </c>
      <c r="V28" s="119">
        <v>662641</v>
      </c>
      <c r="W28" s="114" t="s">
        <v>133</v>
      </c>
      <c r="X28" s="119">
        <v>662641</v>
      </c>
      <c r="Y28" s="114" t="s">
        <v>133</v>
      </c>
      <c r="Z28" s="119">
        <v>11100731</v>
      </c>
      <c r="AA28" s="114" t="s">
        <v>103</v>
      </c>
      <c r="AB28" s="119">
        <v>30481422</v>
      </c>
      <c r="AC28" s="114" t="s">
        <v>103</v>
      </c>
      <c r="AD28" s="119">
        <v>2932887</v>
      </c>
      <c r="AE28" s="119">
        <v>173476</v>
      </c>
      <c r="AF28" s="114" t="s">
        <v>104</v>
      </c>
      <c r="AG28" s="114" t="s">
        <v>105</v>
      </c>
      <c r="AH28" s="114" t="s">
        <v>106</v>
      </c>
      <c r="AI28" s="114" t="s">
        <v>107</v>
      </c>
      <c r="AJ28" s="114" t="s">
        <v>108</v>
      </c>
      <c r="AK28" s="119">
        <v>0</v>
      </c>
      <c r="AL28" s="117">
        <v>0</v>
      </c>
      <c r="AM28" s="118">
        <v>1468.08</v>
      </c>
      <c r="AN28" t="str">
        <f t="shared" si="0"/>
        <v>1000</v>
      </c>
    </row>
    <row r="29" spans="1:40" ht="15.75" thickBot="1" x14ac:dyDescent="0.3">
      <c r="A29" s="119">
        <v>2023</v>
      </c>
      <c r="B29" s="119">
        <v>1</v>
      </c>
      <c r="C29" s="119">
        <v>201988</v>
      </c>
      <c r="D29" s="114" t="s">
        <v>94</v>
      </c>
      <c r="E29" s="114" t="s">
        <v>95</v>
      </c>
      <c r="F29" s="114" t="s">
        <v>96</v>
      </c>
      <c r="G29" s="114" t="s">
        <v>97</v>
      </c>
      <c r="H29" s="114" t="s">
        <v>98</v>
      </c>
      <c r="I29" s="114">
        <v>1465801</v>
      </c>
      <c r="J29" s="114" t="s">
        <v>132</v>
      </c>
      <c r="K29" s="119">
        <v>330102</v>
      </c>
      <c r="L29" s="114" t="s">
        <v>119</v>
      </c>
      <c r="M29" s="114">
        <v>1465801</v>
      </c>
      <c r="N29" s="114" t="s">
        <v>132</v>
      </c>
      <c r="O29" s="119">
        <v>202208</v>
      </c>
      <c r="P29" s="116">
        <v>44778</v>
      </c>
      <c r="Q29" s="116">
        <v>44778</v>
      </c>
      <c r="R29" s="116">
        <v>44773</v>
      </c>
      <c r="S29" s="119">
        <v>202208</v>
      </c>
      <c r="T29" s="119">
        <v>4956</v>
      </c>
      <c r="U29" s="114" t="s">
        <v>120</v>
      </c>
      <c r="V29" s="119">
        <v>662641</v>
      </c>
      <c r="W29" s="114" t="s">
        <v>133</v>
      </c>
      <c r="X29" s="119">
        <v>662641</v>
      </c>
      <c r="Y29" s="114" t="s">
        <v>133</v>
      </c>
      <c r="Z29" s="119">
        <v>11100731</v>
      </c>
      <c r="AA29" s="114" t="s">
        <v>103</v>
      </c>
      <c r="AB29" s="119">
        <v>30481422</v>
      </c>
      <c r="AC29" s="114" t="s">
        <v>103</v>
      </c>
      <c r="AD29" s="119">
        <v>2932887</v>
      </c>
      <c r="AE29" s="119">
        <v>173476</v>
      </c>
      <c r="AF29" s="114" t="s">
        <v>104</v>
      </c>
      <c r="AG29" s="114" t="s">
        <v>105</v>
      </c>
      <c r="AH29" s="114" t="s">
        <v>106</v>
      </c>
      <c r="AI29" s="114" t="s">
        <v>107</v>
      </c>
      <c r="AJ29" s="114" t="s">
        <v>108</v>
      </c>
      <c r="AK29" s="119">
        <v>0</v>
      </c>
      <c r="AL29" s="117">
        <v>0</v>
      </c>
      <c r="AM29" s="118">
        <v>111.44</v>
      </c>
      <c r="AN29" t="str">
        <f t="shared" si="0"/>
        <v>1000</v>
      </c>
    </row>
    <row r="30" spans="1:40" ht="15.75" thickBot="1" x14ac:dyDescent="0.3">
      <c r="A30" s="119">
        <v>2023</v>
      </c>
      <c r="B30" s="119">
        <v>1</v>
      </c>
      <c r="C30" s="119">
        <v>201988</v>
      </c>
      <c r="D30" s="114" t="s">
        <v>94</v>
      </c>
      <c r="E30" s="114" t="s">
        <v>95</v>
      </c>
      <c r="F30" s="114" t="s">
        <v>96</v>
      </c>
      <c r="G30" s="114" t="s">
        <v>97</v>
      </c>
      <c r="H30" s="114" t="s">
        <v>98</v>
      </c>
      <c r="I30" s="114">
        <v>1465801</v>
      </c>
      <c r="J30" s="114" t="s">
        <v>132</v>
      </c>
      <c r="K30" s="119">
        <v>340101</v>
      </c>
      <c r="L30" s="114" t="s">
        <v>123</v>
      </c>
      <c r="M30" s="114">
        <v>1465801</v>
      </c>
      <c r="N30" s="114" t="s">
        <v>132</v>
      </c>
      <c r="O30" s="119">
        <v>202208</v>
      </c>
      <c r="P30" s="116">
        <v>44778</v>
      </c>
      <c r="Q30" s="116">
        <v>44778</v>
      </c>
      <c r="R30" s="116">
        <v>44773</v>
      </c>
      <c r="S30" s="119">
        <v>202208</v>
      </c>
      <c r="T30" s="119">
        <v>4927</v>
      </c>
      <c r="U30" s="114" t="s">
        <v>124</v>
      </c>
      <c r="V30" s="119">
        <v>662641</v>
      </c>
      <c r="W30" s="114" t="s">
        <v>133</v>
      </c>
      <c r="X30" s="119">
        <v>662641</v>
      </c>
      <c r="Y30" s="114" t="s">
        <v>133</v>
      </c>
      <c r="Z30" s="119">
        <v>11100731</v>
      </c>
      <c r="AA30" s="114" t="s">
        <v>103</v>
      </c>
      <c r="AB30" s="119">
        <v>30481422</v>
      </c>
      <c r="AC30" s="114" t="s">
        <v>103</v>
      </c>
      <c r="AD30" s="119">
        <v>2932887</v>
      </c>
      <c r="AE30" s="119">
        <v>173476</v>
      </c>
      <c r="AF30" s="114" t="s">
        <v>104</v>
      </c>
      <c r="AG30" s="114" t="s">
        <v>105</v>
      </c>
      <c r="AH30" s="114" t="s">
        <v>106</v>
      </c>
      <c r="AI30" s="114" t="s">
        <v>107</v>
      </c>
      <c r="AJ30" s="114" t="s">
        <v>108</v>
      </c>
      <c r="AK30" s="119">
        <v>0</v>
      </c>
      <c r="AL30" s="117">
        <v>0</v>
      </c>
      <c r="AM30" s="118">
        <v>1183.33</v>
      </c>
      <c r="AN30" t="str">
        <f t="shared" si="0"/>
        <v>1000</v>
      </c>
    </row>
    <row r="31" spans="1:40" ht="15.75" thickBot="1" x14ac:dyDescent="0.3">
      <c r="A31" s="119">
        <v>2023</v>
      </c>
      <c r="B31" s="119">
        <v>1</v>
      </c>
      <c r="C31" s="119">
        <v>201988</v>
      </c>
      <c r="D31" s="114" t="s">
        <v>94</v>
      </c>
      <c r="E31" s="114" t="s">
        <v>95</v>
      </c>
      <c r="F31" s="114" t="s">
        <v>96</v>
      </c>
      <c r="G31" s="114" t="s">
        <v>97</v>
      </c>
      <c r="H31" s="114" t="s">
        <v>98</v>
      </c>
      <c r="I31" s="114">
        <v>1465801</v>
      </c>
      <c r="J31" s="114" t="s">
        <v>132</v>
      </c>
      <c r="K31" s="119">
        <v>350101</v>
      </c>
      <c r="L31" s="114" t="s">
        <v>125</v>
      </c>
      <c r="M31" s="114">
        <v>1465801</v>
      </c>
      <c r="N31" s="114" t="s">
        <v>132</v>
      </c>
      <c r="O31" s="119">
        <v>202208</v>
      </c>
      <c r="P31" s="116">
        <v>44778</v>
      </c>
      <c r="Q31" s="116">
        <v>44778</v>
      </c>
      <c r="R31" s="116">
        <v>44773</v>
      </c>
      <c r="S31" s="119">
        <v>202208</v>
      </c>
      <c r="T31" s="119">
        <v>4960</v>
      </c>
      <c r="U31" s="114" t="s">
        <v>126</v>
      </c>
      <c r="V31" s="119">
        <v>662641</v>
      </c>
      <c r="W31" s="114" t="s">
        <v>133</v>
      </c>
      <c r="X31" s="119">
        <v>662641</v>
      </c>
      <c r="Y31" s="114" t="s">
        <v>133</v>
      </c>
      <c r="Z31" s="119">
        <v>11100731</v>
      </c>
      <c r="AA31" s="114" t="s">
        <v>103</v>
      </c>
      <c r="AB31" s="119">
        <v>30481422</v>
      </c>
      <c r="AC31" s="114" t="s">
        <v>103</v>
      </c>
      <c r="AD31" s="119">
        <v>2932887</v>
      </c>
      <c r="AE31" s="119">
        <v>173476</v>
      </c>
      <c r="AF31" s="114" t="s">
        <v>104</v>
      </c>
      <c r="AG31" s="114" t="s">
        <v>105</v>
      </c>
      <c r="AH31" s="114" t="s">
        <v>106</v>
      </c>
      <c r="AI31" s="114" t="s">
        <v>107</v>
      </c>
      <c r="AJ31" s="114" t="s">
        <v>108</v>
      </c>
      <c r="AK31" s="119">
        <v>0</v>
      </c>
      <c r="AL31" s="117">
        <v>0</v>
      </c>
      <c r="AM31" s="118">
        <v>38.43</v>
      </c>
      <c r="AN31" t="str">
        <f t="shared" si="0"/>
        <v>1000</v>
      </c>
    </row>
    <row r="32" spans="1:40" ht="15.75" thickBot="1" x14ac:dyDescent="0.3">
      <c r="A32" s="119">
        <v>2023</v>
      </c>
      <c r="B32" s="119">
        <v>1</v>
      </c>
      <c r="C32" s="119">
        <v>201988</v>
      </c>
      <c r="D32" s="114" t="s">
        <v>94</v>
      </c>
      <c r="E32" s="114" t="s">
        <v>95</v>
      </c>
      <c r="F32" s="114" t="s">
        <v>96</v>
      </c>
      <c r="G32" s="114" t="s">
        <v>97</v>
      </c>
      <c r="H32" s="114" t="s">
        <v>98</v>
      </c>
      <c r="I32" s="114">
        <v>1465801</v>
      </c>
      <c r="J32" s="114" t="s">
        <v>132</v>
      </c>
      <c r="K32" s="119">
        <v>360101</v>
      </c>
      <c r="L32" s="114" t="s">
        <v>127</v>
      </c>
      <c r="M32" s="114">
        <v>1465801</v>
      </c>
      <c r="N32" s="114" t="s">
        <v>132</v>
      </c>
      <c r="O32" s="119">
        <v>202208</v>
      </c>
      <c r="P32" s="116">
        <v>44778</v>
      </c>
      <c r="Q32" s="116">
        <v>44778</v>
      </c>
      <c r="R32" s="116">
        <v>44773</v>
      </c>
      <c r="S32" s="119">
        <v>202208</v>
      </c>
      <c r="T32" s="114" t="s">
        <v>128</v>
      </c>
      <c r="U32" s="114" t="s">
        <v>129</v>
      </c>
      <c r="V32" s="119">
        <v>662641</v>
      </c>
      <c r="W32" s="114" t="s">
        <v>133</v>
      </c>
      <c r="X32" s="119">
        <v>662641</v>
      </c>
      <c r="Y32" s="114" t="s">
        <v>133</v>
      </c>
      <c r="Z32" s="119">
        <v>11100731</v>
      </c>
      <c r="AA32" s="114" t="s">
        <v>103</v>
      </c>
      <c r="AB32" s="119">
        <v>30481422</v>
      </c>
      <c r="AC32" s="114" t="s">
        <v>103</v>
      </c>
      <c r="AD32" s="119">
        <v>2932887</v>
      </c>
      <c r="AE32" s="119">
        <v>173476</v>
      </c>
      <c r="AF32" s="114" t="s">
        <v>104</v>
      </c>
      <c r="AG32" s="114" t="s">
        <v>105</v>
      </c>
      <c r="AH32" s="114" t="s">
        <v>106</v>
      </c>
      <c r="AI32" s="114" t="s">
        <v>107</v>
      </c>
      <c r="AJ32" s="114" t="s">
        <v>108</v>
      </c>
      <c r="AK32" s="119">
        <v>0</v>
      </c>
      <c r="AL32" s="117">
        <v>0</v>
      </c>
      <c r="AM32" s="118">
        <v>202.15</v>
      </c>
      <c r="AN32" t="str">
        <f t="shared" si="0"/>
        <v>1000</v>
      </c>
    </row>
    <row r="33" spans="1:40" ht="15.75" thickBot="1" x14ac:dyDescent="0.3">
      <c r="A33" s="119">
        <v>2023</v>
      </c>
      <c r="B33" s="119">
        <v>1</v>
      </c>
      <c r="C33" s="119">
        <v>201988</v>
      </c>
      <c r="D33" s="114" t="s">
        <v>94</v>
      </c>
      <c r="E33" s="114" t="s">
        <v>95</v>
      </c>
      <c r="F33" s="114" t="s">
        <v>96</v>
      </c>
      <c r="G33" s="114" t="s">
        <v>97</v>
      </c>
      <c r="H33" s="114" t="s">
        <v>98</v>
      </c>
      <c r="I33" s="114">
        <v>1465801</v>
      </c>
      <c r="J33" s="114" t="s">
        <v>132</v>
      </c>
      <c r="K33" s="119">
        <v>370101</v>
      </c>
      <c r="L33" s="114" t="s">
        <v>130</v>
      </c>
      <c r="M33" s="114">
        <v>1465801</v>
      </c>
      <c r="N33" s="114" t="s">
        <v>132</v>
      </c>
      <c r="O33" s="119">
        <v>202208</v>
      </c>
      <c r="P33" s="116">
        <v>44778</v>
      </c>
      <c r="Q33" s="116">
        <v>44778</v>
      </c>
      <c r="R33" s="116">
        <v>44773</v>
      </c>
      <c r="S33" s="119">
        <v>202208</v>
      </c>
      <c r="T33" s="119">
        <v>4928</v>
      </c>
      <c r="U33" s="114" t="s">
        <v>131</v>
      </c>
      <c r="V33" s="119">
        <v>662641</v>
      </c>
      <c r="W33" s="114" t="s">
        <v>133</v>
      </c>
      <c r="X33" s="119">
        <v>662641</v>
      </c>
      <c r="Y33" s="114" t="s">
        <v>133</v>
      </c>
      <c r="Z33" s="119">
        <v>11100731</v>
      </c>
      <c r="AA33" s="114" t="s">
        <v>103</v>
      </c>
      <c r="AB33" s="119">
        <v>30481422</v>
      </c>
      <c r="AC33" s="114" t="s">
        <v>103</v>
      </c>
      <c r="AD33" s="119">
        <v>2932887</v>
      </c>
      <c r="AE33" s="119">
        <v>173476</v>
      </c>
      <c r="AF33" s="114" t="s">
        <v>104</v>
      </c>
      <c r="AG33" s="114" t="s">
        <v>105</v>
      </c>
      <c r="AH33" s="114" t="s">
        <v>106</v>
      </c>
      <c r="AI33" s="114" t="s">
        <v>107</v>
      </c>
      <c r="AJ33" s="114" t="s">
        <v>108</v>
      </c>
      <c r="AK33" s="119">
        <v>0</v>
      </c>
      <c r="AL33" s="117">
        <v>0</v>
      </c>
      <c r="AM33" s="118">
        <v>375</v>
      </c>
      <c r="AN33" t="str">
        <f t="shared" si="0"/>
        <v>1000</v>
      </c>
    </row>
    <row r="34" spans="1:40" ht="15.75" thickBot="1" x14ac:dyDescent="0.3">
      <c r="A34" s="119">
        <v>2023</v>
      </c>
      <c r="B34" s="119">
        <v>1</v>
      </c>
      <c r="C34" s="119">
        <v>201988</v>
      </c>
      <c r="D34" s="114" t="s">
        <v>94</v>
      </c>
      <c r="E34" s="114" t="s">
        <v>95</v>
      </c>
      <c r="F34" s="114" t="s">
        <v>96</v>
      </c>
      <c r="G34" s="114" t="s">
        <v>97</v>
      </c>
      <c r="H34" s="114" t="s">
        <v>98</v>
      </c>
      <c r="I34" s="114">
        <v>1478601</v>
      </c>
      <c r="J34" s="114" t="s">
        <v>134</v>
      </c>
      <c r="K34" s="119">
        <v>330102</v>
      </c>
      <c r="L34" s="114" t="s">
        <v>119</v>
      </c>
      <c r="M34" s="114">
        <v>1478601</v>
      </c>
      <c r="N34" s="114" t="s">
        <v>134</v>
      </c>
      <c r="O34" s="119">
        <v>202207</v>
      </c>
      <c r="P34" s="116">
        <v>44747</v>
      </c>
      <c r="Q34" s="116">
        <v>44778</v>
      </c>
      <c r="R34" s="116">
        <v>44773</v>
      </c>
      <c r="S34" s="119">
        <v>202208</v>
      </c>
      <c r="T34" s="119">
        <v>4956</v>
      </c>
      <c r="U34" s="114" t="s">
        <v>120</v>
      </c>
      <c r="V34" s="119">
        <v>1059266</v>
      </c>
      <c r="W34" s="114" t="s">
        <v>135</v>
      </c>
      <c r="X34" s="119">
        <v>1059266</v>
      </c>
      <c r="Y34" s="114" t="s">
        <v>135</v>
      </c>
      <c r="Z34" s="119">
        <v>11100731</v>
      </c>
      <c r="AA34" s="114" t="s">
        <v>103</v>
      </c>
      <c r="AB34" s="119">
        <v>30364863</v>
      </c>
      <c r="AC34" s="114" t="s">
        <v>103</v>
      </c>
      <c r="AD34" s="119">
        <v>2932946</v>
      </c>
      <c r="AE34" s="119">
        <v>173496</v>
      </c>
      <c r="AF34" s="114" t="s">
        <v>104</v>
      </c>
      <c r="AG34" s="114" t="s">
        <v>105</v>
      </c>
      <c r="AH34" s="114" t="s">
        <v>106</v>
      </c>
      <c r="AI34" s="114" t="s">
        <v>107</v>
      </c>
      <c r="AJ34" s="114" t="s">
        <v>108</v>
      </c>
      <c r="AK34" s="119">
        <v>0</v>
      </c>
      <c r="AL34" s="117">
        <v>0</v>
      </c>
      <c r="AM34" s="118">
        <v>0.14000000000000001</v>
      </c>
      <c r="AN34" t="str">
        <f t="shared" si="0"/>
        <v>1000</v>
      </c>
    </row>
    <row r="35" spans="1:40" ht="15.75" thickBot="1" x14ac:dyDescent="0.3">
      <c r="A35" s="119">
        <v>2023</v>
      </c>
      <c r="B35" s="119">
        <v>1</v>
      </c>
      <c r="C35" s="119">
        <v>201988</v>
      </c>
      <c r="D35" s="114" t="s">
        <v>94</v>
      </c>
      <c r="E35" s="114" t="s">
        <v>95</v>
      </c>
      <c r="F35" s="114" t="s">
        <v>96</v>
      </c>
      <c r="G35" s="114" t="s">
        <v>97</v>
      </c>
      <c r="H35" s="114" t="s">
        <v>98</v>
      </c>
      <c r="I35" s="114">
        <v>1478601</v>
      </c>
      <c r="J35" s="114" t="s">
        <v>134</v>
      </c>
      <c r="K35" s="119">
        <v>350101</v>
      </c>
      <c r="L35" s="114" t="s">
        <v>125</v>
      </c>
      <c r="M35" s="114">
        <v>1478601</v>
      </c>
      <c r="N35" s="114" t="s">
        <v>134</v>
      </c>
      <c r="O35" s="119">
        <v>202207</v>
      </c>
      <c r="P35" s="116">
        <v>44747</v>
      </c>
      <c r="Q35" s="116">
        <v>44778</v>
      </c>
      <c r="R35" s="116">
        <v>44773</v>
      </c>
      <c r="S35" s="119">
        <v>202208</v>
      </c>
      <c r="T35" s="119">
        <v>4960</v>
      </c>
      <c r="U35" s="114" t="s">
        <v>126</v>
      </c>
      <c r="V35" s="119">
        <v>1059266</v>
      </c>
      <c r="W35" s="114" t="s">
        <v>135</v>
      </c>
      <c r="X35" s="119">
        <v>1059266</v>
      </c>
      <c r="Y35" s="114" t="s">
        <v>135</v>
      </c>
      <c r="Z35" s="119">
        <v>11100731</v>
      </c>
      <c r="AA35" s="114" t="s">
        <v>103</v>
      </c>
      <c r="AB35" s="119">
        <v>30364863</v>
      </c>
      <c r="AC35" s="114" t="s">
        <v>103</v>
      </c>
      <c r="AD35" s="119">
        <v>2932946</v>
      </c>
      <c r="AE35" s="119">
        <v>173496</v>
      </c>
      <c r="AF35" s="114" t="s">
        <v>104</v>
      </c>
      <c r="AG35" s="114" t="s">
        <v>105</v>
      </c>
      <c r="AH35" s="114" t="s">
        <v>106</v>
      </c>
      <c r="AI35" s="114" t="s">
        <v>107</v>
      </c>
      <c r="AJ35" s="114" t="s">
        <v>108</v>
      </c>
      <c r="AK35" s="119">
        <v>0</v>
      </c>
      <c r="AL35" s="117">
        <v>0</v>
      </c>
      <c r="AM35" s="118">
        <v>0.05</v>
      </c>
      <c r="AN35" t="str">
        <f t="shared" si="0"/>
        <v>1000</v>
      </c>
    </row>
    <row r="36" spans="1:40" ht="15.75" thickBot="1" x14ac:dyDescent="0.3">
      <c r="A36" s="119">
        <v>2023</v>
      </c>
      <c r="B36" s="119">
        <v>1</v>
      </c>
      <c r="C36" s="119">
        <v>201988</v>
      </c>
      <c r="D36" s="114" t="s">
        <v>94</v>
      </c>
      <c r="E36" s="114" t="s">
        <v>95</v>
      </c>
      <c r="F36" s="114" t="s">
        <v>96</v>
      </c>
      <c r="G36" s="114" t="s">
        <v>97</v>
      </c>
      <c r="H36" s="114" t="s">
        <v>98</v>
      </c>
      <c r="I36" s="114">
        <v>1728801</v>
      </c>
      <c r="J36" s="114" t="s">
        <v>136</v>
      </c>
      <c r="K36" s="119">
        <v>330102</v>
      </c>
      <c r="L36" s="114" t="s">
        <v>119</v>
      </c>
      <c r="M36" s="114">
        <v>1728801</v>
      </c>
      <c r="N36" s="114" t="s">
        <v>136</v>
      </c>
      <c r="O36" s="119">
        <v>202207</v>
      </c>
      <c r="P36" s="116">
        <v>44747</v>
      </c>
      <c r="Q36" s="116">
        <v>44778</v>
      </c>
      <c r="R36" s="116">
        <v>44773</v>
      </c>
      <c r="S36" s="119">
        <v>202208</v>
      </c>
      <c r="T36" s="119">
        <v>4956</v>
      </c>
      <c r="U36" s="114" t="s">
        <v>120</v>
      </c>
      <c r="V36" s="119">
        <v>615292</v>
      </c>
      <c r="W36" s="114" t="s">
        <v>137</v>
      </c>
      <c r="X36" s="119">
        <v>615292</v>
      </c>
      <c r="Y36" s="114" t="s">
        <v>137</v>
      </c>
      <c r="Z36" s="119">
        <v>11100731</v>
      </c>
      <c r="AA36" s="114" t="s">
        <v>103</v>
      </c>
      <c r="AB36" s="119">
        <v>30051764</v>
      </c>
      <c r="AC36" s="114" t="s">
        <v>138</v>
      </c>
      <c r="AD36" s="119">
        <v>2930389</v>
      </c>
      <c r="AE36" s="119">
        <v>173492</v>
      </c>
      <c r="AF36" s="114" t="s">
        <v>104</v>
      </c>
      <c r="AG36" s="114" t="s">
        <v>105</v>
      </c>
      <c r="AH36" s="114" t="s">
        <v>106</v>
      </c>
      <c r="AI36" s="114" t="s">
        <v>107</v>
      </c>
      <c r="AJ36" s="114" t="s">
        <v>108</v>
      </c>
      <c r="AK36" s="119">
        <v>0</v>
      </c>
      <c r="AL36" s="117">
        <v>0</v>
      </c>
      <c r="AM36" s="118">
        <v>-0.33</v>
      </c>
      <c r="AN36" t="str">
        <f t="shared" si="0"/>
        <v>1000</v>
      </c>
    </row>
    <row r="37" spans="1:40" ht="15.75" thickBot="1" x14ac:dyDescent="0.3">
      <c r="A37" s="119">
        <v>2023</v>
      </c>
      <c r="B37" s="119">
        <v>1</v>
      </c>
      <c r="C37" s="119">
        <v>201988</v>
      </c>
      <c r="D37" s="114" t="s">
        <v>94</v>
      </c>
      <c r="E37" s="114" t="s">
        <v>95</v>
      </c>
      <c r="F37" s="114" t="s">
        <v>96</v>
      </c>
      <c r="G37" s="114" t="s">
        <v>97</v>
      </c>
      <c r="H37" s="114" t="s">
        <v>98</v>
      </c>
      <c r="I37" s="114">
        <v>1728801</v>
      </c>
      <c r="J37" s="114" t="s">
        <v>136</v>
      </c>
      <c r="K37" s="119">
        <v>350101</v>
      </c>
      <c r="L37" s="114" t="s">
        <v>125</v>
      </c>
      <c r="M37" s="114">
        <v>1728801</v>
      </c>
      <c r="N37" s="114" t="s">
        <v>136</v>
      </c>
      <c r="O37" s="119">
        <v>202207</v>
      </c>
      <c r="P37" s="116">
        <v>44747</v>
      </c>
      <c r="Q37" s="116">
        <v>44778</v>
      </c>
      <c r="R37" s="116">
        <v>44773</v>
      </c>
      <c r="S37" s="119">
        <v>202208</v>
      </c>
      <c r="T37" s="119">
        <v>4960</v>
      </c>
      <c r="U37" s="114" t="s">
        <v>126</v>
      </c>
      <c r="V37" s="119">
        <v>615292</v>
      </c>
      <c r="W37" s="114" t="s">
        <v>137</v>
      </c>
      <c r="X37" s="119">
        <v>615292</v>
      </c>
      <c r="Y37" s="114" t="s">
        <v>137</v>
      </c>
      <c r="Z37" s="119">
        <v>11100731</v>
      </c>
      <c r="AA37" s="114" t="s">
        <v>103</v>
      </c>
      <c r="AB37" s="119">
        <v>30051764</v>
      </c>
      <c r="AC37" s="114" t="s">
        <v>138</v>
      </c>
      <c r="AD37" s="119">
        <v>2930389</v>
      </c>
      <c r="AE37" s="119">
        <v>173492</v>
      </c>
      <c r="AF37" s="114" t="s">
        <v>104</v>
      </c>
      <c r="AG37" s="114" t="s">
        <v>105</v>
      </c>
      <c r="AH37" s="114" t="s">
        <v>106</v>
      </c>
      <c r="AI37" s="114" t="s">
        <v>107</v>
      </c>
      <c r="AJ37" s="114" t="s">
        <v>108</v>
      </c>
      <c r="AK37" s="119">
        <v>0</v>
      </c>
      <c r="AL37" s="117">
        <v>0</v>
      </c>
      <c r="AM37" s="118">
        <v>-0.11</v>
      </c>
      <c r="AN37" t="str">
        <f t="shared" si="0"/>
        <v>1000</v>
      </c>
    </row>
    <row r="38" spans="1:40" ht="15.75" thickBot="1" x14ac:dyDescent="0.3">
      <c r="A38" s="119">
        <v>2023</v>
      </c>
      <c r="B38" s="119">
        <v>1</v>
      </c>
      <c r="C38" s="119">
        <v>201988</v>
      </c>
      <c r="D38" s="114" t="s">
        <v>94</v>
      </c>
      <c r="E38" s="114" t="s">
        <v>95</v>
      </c>
      <c r="F38" s="114" t="s">
        <v>96</v>
      </c>
      <c r="G38" s="114" t="s">
        <v>97</v>
      </c>
      <c r="H38" s="114" t="s">
        <v>98</v>
      </c>
      <c r="I38" s="114">
        <v>1764401</v>
      </c>
      <c r="J38" s="114" t="s">
        <v>139</v>
      </c>
      <c r="K38" s="119">
        <v>340201</v>
      </c>
      <c r="L38" s="114" t="s">
        <v>140</v>
      </c>
      <c r="M38" s="114">
        <v>1764401</v>
      </c>
      <c r="N38" s="114" t="s">
        <v>139</v>
      </c>
      <c r="O38" s="119">
        <v>202214</v>
      </c>
      <c r="P38" s="116">
        <v>44764</v>
      </c>
      <c r="Q38" s="116">
        <v>44764</v>
      </c>
      <c r="R38" s="116">
        <v>44773</v>
      </c>
      <c r="S38" s="119">
        <v>202214</v>
      </c>
      <c r="T38" s="119">
        <v>4927</v>
      </c>
      <c r="U38" s="114" t="s">
        <v>124</v>
      </c>
      <c r="V38" s="119">
        <v>716245</v>
      </c>
      <c r="W38" s="114" t="s">
        <v>141</v>
      </c>
      <c r="X38" s="119">
        <v>716245</v>
      </c>
      <c r="Y38" s="114" t="s">
        <v>141</v>
      </c>
      <c r="Z38" s="119">
        <v>21104924</v>
      </c>
      <c r="AA38" s="114" t="s">
        <v>142</v>
      </c>
      <c r="AB38" s="119">
        <v>30481417</v>
      </c>
      <c r="AC38" s="114" t="s">
        <v>142</v>
      </c>
      <c r="AD38" s="119">
        <v>2936694</v>
      </c>
      <c r="AE38" s="119">
        <v>173585</v>
      </c>
      <c r="AF38" s="114" t="s">
        <v>104</v>
      </c>
      <c r="AG38" s="114" t="s">
        <v>113</v>
      </c>
      <c r="AH38" s="114" t="s">
        <v>114</v>
      </c>
      <c r="AI38" s="114" t="s">
        <v>143</v>
      </c>
      <c r="AJ38" s="114" t="s">
        <v>144</v>
      </c>
      <c r="AK38" s="119">
        <v>0</v>
      </c>
      <c r="AL38" s="117">
        <v>0</v>
      </c>
      <c r="AM38" s="118">
        <v>1183.33</v>
      </c>
      <c r="AN38" t="str">
        <f t="shared" si="0"/>
        <v>2000</v>
      </c>
    </row>
    <row r="39" spans="1:40" ht="15.75" thickBot="1" x14ac:dyDescent="0.3">
      <c r="A39" s="119">
        <v>2023</v>
      </c>
      <c r="B39" s="119">
        <v>1</v>
      </c>
      <c r="C39" s="119">
        <v>201988</v>
      </c>
      <c r="D39" s="114" t="s">
        <v>94</v>
      </c>
      <c r="E39" s="114" t="s">
        <v>95</v>
      </c>
      <c r="F39" s="114" t="s">
        <v>96</v>
      </c>
      <c r="G39" s="114" t="s">
        <v>97</v>
      </c>
      <c r="H39" s="114" t="s">
        <v>98</v>
      </c>
      <c r="I39" s="114">
        <v>1764401</v>
      </c>
      <c r="J39" s="114" t="s">
        <v>139</v>
      </c>
      <c r="K39" s="119">
        <v>370201</v>
      </c>
      <c r="L39" s="114" t="s">
        <v>145</v>
      </c>
      <c r="M39" s="114">
        <v>1764401</v>
      </c>
      <c r="N39" s="114" t="s">
        <v>139</v>
      </c>
      <c r="O39" s="119">
        <v>202214</v>
      </c>
      <c r="P39" s="116">
        <v>44764</v>
      </c>
      <c r="Q39" s="116">
        <v>44764</v>
      </c>
      <c r="R39" s="116">
        <v>44773</v>
      </c>
      <c r="S39" s="119">
        <v>202214</v>
      </c>
      <c r="T39" s="119">
        <v>4928</v>
      </c>
      <c r="U39" s="114" t="s">
        <v>131</v>
      </c>
      <c r="V39" s="119">
        <v>716245</v>
      </c>
      <c r="W39" s="114" t="s">
        <v>141</v>
      </c>
      <c r="X39" s="119">
        <v>716245</v>
      </c>
      <c r="Y39" s="114" t="s">
        <v>141</v>
      </c>
      <c r="Z39" s="119">
        <v>21104924</v>
      </c>
      <c r="AA39" s="114" t="s">
        <v>142</v>
      </c>
      <c r="AB39" s="119">
        <v>30481417</v>
      </c>
      <c r="AC39" s="114" t="s">
        <v>142</v>
      </c>
      <c r="AD39" s="119">
        <v>2936694</v>
      </c>
      <c r="AE39" s="119">
        <v>173585</v>
      </c>
      <c r="AF39" s="114" t="s">
        <v>104</v>
      </c>
      <c r="AG39" s="114" t="s">
        <v>113</v>
      </c>
      <c r="AH39" s="114" t="s">
        <v>114</v>
      </c>
      <c r="AI39" s="114" t="s">
        <v>143</v>
      </c>
      <c r="AJ39" s="114" t="s">
        <v>144</v>
      </c>
      <c r="AK39" s="119">
        <v>0</v>
      </c>
      <c r="AL39" s="117">
        <v>0</v>
      </c>
      <c r="AM39" s="118">
        <v>375</v>
      </c>
      <c r="AN39" t="str">
        <f t="shared" si="0"/>
        <v>2000</v>
      </c>
    </row>
    <row r="40" spans="1:40" ht="15.75" thickBot="1" x14ac:dyDescent="0.3">
      <c r="A40" s="119">
        <v>2023</v>
      </c>
      <c r="B40" s="119">
        <v>1</v>
      </c>
      <c r="C40" s="119">
        <v>201988</v>
      </c>
      <c r="D40" s="114" t="s">
        <v>94</v>
      </c>
      <c r="E40" s="114" t="s">
        <v>95</v>
      </c>
      <c r="F40" s="114" t="s">
        <v>146</v>
      </c>
      <c r="G40" s="114" t="s">
        <v>97</v>
      </c>
      <c r="H40" s="114" t="s">
        <v>98</v>
      </c>
      <c r="I40" s="114">
        <v>1465801</v>
      </c>
      <c r="J40" s="114" t="s">
        <v>132</v>
      </c>
      <c r="K40" s="119">
        <v>330102</v>
      </c>
      <c r="L40" s="114" t="s">
        <v>119</v>
      </c>
      <c r="M40" s="114">
        <v>1465801</v>
      </c>
      <c r="N40" s="114" t="s">
        <v>132</v>
      </c>
      <c r="O40" s="119">
        <v>202202</v>
      </c>
      <c r="P40" s="116">
        <v>44596</v>
      </c>
      <c r="Q40" s="116">
        <v>44778</v>
      </c>
      <c r="R40" s="116">
        <v>44773</v>
      </c>
      <c r="S40" s="119">
        <v>202208</v>
      </c>
      <c r="T40" s="119">
        <v>4956</v>
      </c>
      <c r="U40" s="114" t="s">
        <v>120</v>
      </c>
      <c r="V40" s="119">
        <v>688293</v>
      </c>
      <c r="W40" s="114" t="s">
        <v>147</v>
      </c>
      <c r="X40" s="119">
        <v>688293</v>
      </c>
      <c r="Y40" s="114" t="s">
        <v>147</v>
      </c>
      <c r="Z40" s="119">
        <v>13200500</v>
      </c>
      <c r="AA40" s="114" t="s">
        <v>148</v>
      </c>
      <c r="AB40" s="119">
        <v>30459612</v>
      </c>
      <c r="AC40" s="114" t="s">
        <v>148</v>
      </c>
      <c r="AD40" s="119">
        <v>2932915</v>
      </c>
      <c r="AE40" s="119">
        <v>173477</v>
      </c>
      <c r="AF40" s="114" t="s">
        <v>104</v>
      </c>
      <c r="AG40" s="114" t="s">
        <v>105</v>
      </c>
      <c r="AH40" s="114" t="s">
        <v>106</v>
      </c>
      <c r="AI40" s="114" t="s">
        <v>149</v>
      </c>
      <c r="AJ40" s="114" t="s">
        <v>150</v>
      </c>
      <c r="AK40" s="119">
        <v>0</v>
      </c>
      <c r="AL40" s="117">
        <v>0</v>
      </c>
      <c r="AM40" s="118">
        <v>-0.1</v>
      </c>
      <c r="AN40" t="str">
        <f t="shared" si="0"/>
        <v>1000</v>
      </c>
    </row>
    <row r="41" spans="1:40" ht="15.75" thickBot="1" x14ac:dyDescent="0.3">
      <c r="A41" s="119">
        <v>2023</v>
      </c>
      <c r="B41" s="119">
        <v>1</v>
      </c>
      <c r="C41" s="119">
        <v>201988</v>
      </c>
      <c r="D41" s="114" t="s">
        <v>94</v>
      </c>
      <c r="E41" s="114" t="s">
        <v>95</v>
      </c>
      <c r="F41" s="114" t="s">
        <v>146</v>
      </c>
      <c r="G41" s="114" t="s">
        <v>97</v>
      </c>
      <c r="H41" s="114" t="s">
        <v>98</v>
      </c>
      <c r="I41" s="114">
        <v>1465801</v>
      </c>
      <c r="J41" s="114" t="s">
        <v>132</v>
      </c>
      <c r="K41" s="119">
        <v>350101</v>
      </c>
      <c r="L41" s="114" t="s">
        <v>125</v>
      </c>
      <c r="M41" s="114">
        <v>1465801</v>
      </c>
      <c r="N41" s="114" t="s">
        <v>132</v>
      </c>
      <c r="O41" s="119">
        <v>202202</v>
      </c>
      <c r="P41" s="116">
        <v>44596</v>
      </c>
      <c r="Q41" s="116">
        <v>44778</v>
      </c>
      <c r="R41" s="116">
        <v>44773</v>
      </c>
      <c r="S41" s="119">
        <v>202208</v>
      </c>
      <c r="T41" s="119">
        <v>4960</v>
      </c>
      <c r="U41" s="114" t="s">
        <v>126</v>
      </c>
      <c r="V41" s="119">
        <v>688293</v>
      </c>
      <c r="W41" s="114" t="s">
        <v>147</v>
      </c>
      <c r="X41" s="119">
        <v>688293</v>
      </c>
      <c r="Y41" s="114" t="s">
        <v>147</v>
      </c>
      <c r="Z41" s="119">
        <v>13200500</v>
      </c>
      <c r="AA41" s="114" t="s">
        <v>148</v>
      </c>
      <c r="AB41" s="119">
        <v>30459612</v>
      </c>
      <c r="AC41" s="114" t="s">
        <v>148</v>
      </c>
      <c r="AD41" s="119">
        <v>2932915</v>
      </c>
      <c r="AE41" s="119">
        <v>173477</v>
      </c>
      <c r="AF41" s="114" t="s">
        <v>104</v>
      </c>
      <c r="AG41" s="114" t="s">
        <v>105</v>
      </c>
      <c r="AH41" s="114" t="s">
        <v>106</v>
      </c>
      <c r="AI41" s="114" t="s">
        <v>149</v>
      </c>
      <c r="AJ41" s="114" t="s">
        <v>150</v>
      </c>
      <c r="AK41" s="119">
        <v>0</v>
      </c>
      <c r="AL41" s="117">
        <v>0</v>
      </c>
      <c r="AM41" s="118">
        <v>-0.03</v>
      </c>
      <c r="AN41" t="str">
        <f t="shared" si="0"/>
        <v>1000</v>
      </c>
    </row>
    <row r="42" spans="1:40" ht="15.75" thickBot="1" x14ac:dyDescent="0.3">
      <c r="A42" s="119">
        <v>2023</v>
      </c>
      <c r="B42" s="119">
        <v>2</v>
      </c>
      <c r="C42" s="119">
        <v>201988</v>
      </c>
      <c r="D42" s="114" t="s">
        <v>94</v>
      </c>
      <c r="E42" s="114" t="s">
        <v>95</v>
      </c>
      <c r="F42" s="114" t="s">
        <v>96</v>
      </c>
      <c r="G42" s="114" t="s">
        <v>97</v>
      </c>
      <c r="H42" s="114" t="s">
        <v>98</v>
      </c>
      <c r="I42" s="114">
        <v>1401401</v>
      </c>
      <c r="J42" s="114" t="s">
        <v>99</v>
      </c>
      <c r="K42" s="119">
        <v>110001</v>
      </c>
      <c r="L42" s="114" t="s">
        <v>100</v>
      </c>
      <c r="M42" s="114">
        <v>1401401</v>
      </c>
      <c r="N42" s="114" t="s">
        <v>99</v>
      </c>
      <c r="O42" s="119">
        <v>202209</v>
      </c>
      <c r="P42" s="116">
        <v>44806</v>
      </c>
      <c r="Q42" s="116">
        <v>44806</v>
      </c>
      <c r="R42" s="116">
        <v>44804</v>
      </c>
      <c r="S42" s="119">
        <v>202209</v>
      </c>
      <c r="T42" s="119">
        <v>1301</v>
      </c>
      <c r="U42" s="114" t="s">
        <v>151</v>
      </c>
      <c r="V42" s="119">
        <v>648899</v>
      </c>
      <c r="W42" s="114" t="s">
        <v>102</v>
      </c>
      <c r="X42" s="119">
        <v>648899</v>
      </c>
      <c r="Y42" s="114" t="s">
        <v>102</v>
      </c>
      <c r="Z42" s="119">
        <v>11100731</v>
      </c>
      <c r="AA42" s="114" t="s">
        <v>103</v>
      </c>
      <c r="AB42" s="119">
        <v>30481415</v>
      </c>
      <c r="AC42" s="114" t="s">
        <v>103</v>
      </c>
      <c r="AD42" s="119">
        <v>2940038</v>
      </c>
      <c r="AE42" s="119">
        <v>174006</v>
      </c>
      <c r="AF42" s="114" t="s">
        <v>152</v>
      </c>
      <c r="AG42" s="114" t="s">
        <v>105</v>
      </c>
      <c r="AH42" s="114" t="s">
        <v>106</v>
      </c>
      <c r="AI42" s="114" t="s">
        <v>107</v>
      </c>
      <c r="AJ42" s="114" t="s">
        <v>108</v>
      </c>
      <c r="AK42" s="119">
        <v>0.48</v>
      </c>
      <c r="AL42" s="117">
        <v>84</v>
      </c>
      <c r="AM42" s="118">
        <v>40.06</v>
      </c>
      <c r="AN42" t="str">
        <f t="shared" si="0"/>
        <v>1000</v>
      </c>
    </row>
    <row r="43" spans="1:40" ht="15.75" thickBot="1" x14ac:dyDescent="0.3">
      <c r="A43" s="119">
        <v>2023</v>
      </c>
      <c r="B43" s="119">
        <v>2</v>
      </c>
      <c r="C43" s="119">
        <v>201988</v>
      </c>
      <c r="D43" s="114" t="s">
        <v>94</v>
      </c>
      <c r="E43" s="114" t="s">
        <v>95</v>
      </c>
      <c r="F43" s="114" t="s">
        <v>96</v>
      </c>
      <c r="G43" s="114" t="s">
        <v>97</v>
      </c>
      <c r="H43" s="114" t="s">
        <v>98</v>
      </c>
      <c r="I43" s="114">
        <v>1401401</v>
      </c>
      <c r="J43" s="114" t="s">
        <v>99</v>
      </c>
      <c r="K43" s="119">
        <v>110001</v>
      </c>
      <c r="L43" s="114" t="s">
        <v>100</v>
      </c>
      <c r="M43" s="114">
        <v>1401401</v>
      </c>
      <c r="N43" s="114" t="s">
        <v>99</v>
      </c>
      <c r="O43" s="119">
        <v>202209</v>
      </c>
      <c r="P43" s="116">
        <v>44806</v>
      </c>
      <c r="Q43" s="116">
        <v>44806</v>
      </c>
      <c r="R43" s="116">
        <v>44804</v>
      </c>
      <c r="S43" s="119">
        <v>202209</v>
      </c>
      <c r="T43" s="119">
        <v>4101</v>
      </c>
      <c r="U43" s="114" t="s">
        <v>101</v>
      </c>
      <c r="V43" s="119">
        <v>648899</v>
      </c>
      <c r="W43" s="114" t="s">
        <v>102</v>
      </c>
      <c r="X43" s="119">
        <v>648899</v>
      </c>
      <c r="Y43" s="114" t="s">
        <v>102</v>
      </c>
      <c r="Z43" s="119">
        <v>11100731</v>
      </c>
      <c r="AA43" s="114" t="s">
        <v>103</v>
      </c>
      <c r="AB43" s="119">
        <v>30481415</v>
      </c>
      <c r="AC43" s="114" t="s">
        <v>103</v>
      </c>
      <c r="AD43" s="119">
        <v>2940038</v>
      </c>
      <c r="AE43" s="119">
        <v>174006</v>
      </c>
      <c r="AF43" s="114" t="s">
        <v>152</v>
      </c>
      <c r="AG43" s="114" t="s">
        <v>105</v>
      </c>
      <c r="AH43" s="114" t="s">
        <v>106</v>
      </c>
      <c r="AI43" s="114" t="s">
        <v>107</v>
      </c>
      <c r="AJ43" s="114" t="s">
        <v>108</v>
      </c>
      <c r="AK43" s="119">
        <v>0</v>
      </c>
      <c r="AL43" s="117">
        <v>84</v>
      </c>
      <c r="AM43" s="118">
        <v>7745.04</v>
      </c>
      <c r="AN43" t="str">
        <f t="shared" si="0"/>
        <v>1000</v>
      </c>
    </row>
    <row r="44" spans="1:40" ht="15.75" thickBot="1" x14ac:dyDescent="0.3">
      <c r="A44" s="119">
        <v>2023</v>
      </c>
      <c r="B44" s="119">
        <v>2</v>
      </c>
      <c r="C44" s="119">
        <v>201988</v>
      </c>
      <c r="D44" s="114" t="s">
        <v>94</v>
      </c>
      <c r="E44" s="114" t="s">
        <v>95</v>
      </c>
      <c r="F44" s="114" t="s">
        <v>96</v>
      </c>
      <c r="G44" s="114" t="s">
        <v>97</v>
      </c>
      <c r="H44" s="114" t="s">
        <v>98</v>
      </c>
      <c r="I44" s="114">
        <v>1401401</v>
      </c>
      <c r="J44" s="114" t="s">
        <v>99</v>
      </c>
      <c r="K44" s="119">
        <v>110005</v>
      </c>
      <c r="L44" s="114" t="s">
        <v>109</v>
      </c>
      <c r="M44" s="114">
        <v>1401401</v>
      </c>
      <c r="N44" s="114" t="s">
        <v>99</v>
      </c>
      <c r="O44" s="119">
        <v>202216</v>
      </c>
      <c r="P44" s="116">
        <v>44796</v>
      </c>
      <c r="Q44" s="116">
        <v>44796</v>
      </c>
      <c r="R44" s="116">
        <v>44804</v>
      </c>
      <c r="S44" s="119">
        <v>202216</v>
      </c>
      <c r="T44" s="119">
        <v>100</v>
      </c>
      <c r="U44" s="114" t="s">
        <v>153</v>
      </c>
      <c r="V44" s="119">
        <v>1176670</v>
      </c>
      <c r="W44" s="114" t="s">
        <v>111</v>
      </c>
      <c r="X44" s="119">
        <v>1176670</v>
      </c>
      <c r="Y44" s="114" t="s">
        <v>111</v>
      </c>
      <c r="Z44" s="119">
        <v>11500953</v>
      </c>
      <c r="AA44" s="114" t="s">
        <v>112</v>
      </c>
      <c r="AB44" s="119">
        <v>30481413</v>
      </c>
      <c r="AC44" s="114" t="s">
        <v>112</v>
      </c>
      <c r="AD44" s="119">
        <v>2937333</v>
      </c>
      <c r="AE44" s="119">
        <v>173899</v>
      </c>
      <c r="AF44" s="114" t="s">
        <v>152</v>
      </c>
      <c r="AG44" s="114" t="s">
        <v>113</v>
      </c>
      <c r="AH44" s="114" t="s">
        <v>114</v>
      </c>
      <c r="AI44" s="114" t="s">
        <v>115</v>
      </c>
      <c r="AJ44" s="114" t="s">
        <v>116</v>
      </c>
      <c r="AK44" s="119">
        <v>16.91</v>
      </c>
      <c r="AL44" s="117">
        <v>15</v>
      </c>
      <c r="AM44" s="118">
        <v>253.7</v>
      </c>
      <c r="AN44" t="str">
        <f t="shared" si="0"/>
        <v>1000</v>
      </c>
    </row>
    <row r="45" spans="1:40" ht="15.75" thickBot="1" x14ac:dyDescent="0.3">
      <c r="A45" s="119">
        <v>2023</v>
      </c>
      <c r="B45" s="119">
        <v>2</v>
      </c>
      <c r="C45" s="119">
        <v>201988</v>
      </c>
      <c r="D45" s="114" t="s">
        <v>94</v>
      </c>
      <c r="E45" s="114" t="s">
        <v>95</v>
      </c>
      <c r="F45" s="114" t="s">
        <v>96</v>
      </c>
      <c r="G45" s="114" t="s">
        <v>97</v>
      </c>
      <c r="H45" s="114" t="s">
        <v>98</v>
      </c>
      <c r="I45" s="114">
        <v>1401401</v>
      </c>
      <c r="J45" s="114" t="s">
        <v>99</v>
      </c>
      <c r="K45" s="119">
        <v>110005</v>
      </c>
      <c r="L45" s="114" t="s">
        <v>109</v>
      </c>
      <c r="M45" s="114">
        <v>1401401</v>
      </c>
      <c r="N45" s="114" t="s">
        <v>99</v>
      </c>
      <c r="O45" s="119">
        <v>202216</v>
      </c>
      <c r="P45" s="116">
        <v>44796</v>
      </c>
      <c r="Q45" s="116">
        <v>44796</v>
      </c>
      <c r="R45" s="116">
        <v>44804</v>
      </c>
      <c r="S45" s="119">
        <v>202216</v>
      </c>
      <c r="T45" s="119">
        <v>100</v>
      </c>
      <c r="U45" s="114" t="s">
        <v>153</v>
      </c>
      <c r="V45" s="119">
        <v>1176790</v>
      </c>
      <c r="W45" s="114" t="s">
        <v>154</v>
      </c>
      <c r="X45" s="119">
        <v>1176790</v>
      </c>
      <c r="Y45" s="114" t="s">
        <v>154</v>
      </c>
      <c r="Z45" s="119">
        <v>11500953</v>
      </c>
      <c r="AA45" s="114" t="s">
        <v>112</v>
      </c>
      <c r="AB45" s="119">
        <v>30481414</v>
      </c>
      <c r="AC45" s="114" t="s">
        <v>112</v>
      </c>
      <c r="AD45" s="119">
        <v>2937333</v>
      </c>
      <c r="AE45" s="119">
        <v>173899</v>
      </c>
      <c r="AF45" s="114" t="s">
        <v>152</v>
      </c>
      <c r="AG45" s="114" t="s">
        <v>113</v>
      </c>
      <c r="AH45" s="114" t="s">
        <v>114</v>
      </c>
      <c r="AI45" s="114" t="s">
        <v>115</v>
      </c>
      <c r="AJ45" s="114" t="s">
        <v>116</v>
      </c>
      <c r="AK45" s="119">
        <v>16.91</v>
      </c>
      <c r="AL45" s="117">
        <v>15</v>
      </c>
      <c r="AM45" s="118">
        <v>253.7</v>
      </c>
      <c r="AN45" t="str">
        <f t="shared" si="0"/>
        <v>1000</v>
      </c>
    </row>
    <row r="46" spans="1:40" ht="15.75" thickBot="1" x14ac:dyDescent="0.3">
      <c r="A46" s="119">
        <v>2023</v>
      </c>
      <c r="B46" s="119">
        <v>2</v>
      </c>
      <c r="C46" s="119">
        <v>201988</v>
      </c>
      <c r="D46" s="114" t="s">
        <v>94</v>
      </c>
      <c r="E46" s="114" t="s">
        <v>95</v>
      </c>
      <c r="F46" s="114" t="s">
        <v>96</v>
      </c>
      <c r="G46" s="114" t="s">
        <v>97</v>
      </c>
      <c r="H46" s="114" t="s">
        <v>98</v>
      </c>
      <c r="I46" s="114">
        <v>1401401</v>
      </c>
      <c r="J46" s="114" t="s">
        <v>99</v>
      </c>
      <c r="K46" s="119">
        <v>110005</v>
      </c>
      <c r="L46" s="114" t="s">
        <v>109</v>
      </c>
      <c r="M46" s="114">
        <v>1401401</v>
      </c>
      <c r="N46" s="114" t="s">
        <v>99</v>
      </c>
      <c r="O46" s="119">
        <v>202216</v>
      </c>
      <c r="P46" s="116">
        <v>44796</v>
      </c>
      <c r="Q46" s="116">
        <v>44812</v>
      </c>
      <c r="R46" s="116">
        <v>44804</v>
      </c>
      <c r="S46" s="119">
        <v>202217</v>
      </c>
      <c r="T46" s="119">
        <v>100</v>
      </c>
      <c r="U46" s="114" t="s">
        <v>153</v>
      </c>
      <c r="V46" s="119">
        <v>1176670</v>
      </c>
      <c r="W46" s="114" t="s">
        <v>111</v>
      </c>
      <c r="X46" s="119">
        <v>1176670</v>
      </c>
      <c r="Y46" s="114" t="s">
        <v>111</v>
      </c>
      <c r="Z46" s="119">
        <v>11500953</v>
      </c>
      <c r="AA46" s="114" t="s">
        <v>112</v>
      </c>
      <c r="AB46" s="119">
        <v>30481413</v>
      </c>
      <c r="AC46" s="114" t="s">
        <v>112</v>
      </c>
      <c r="AD46" s="119">
        <v>2942042</v>
      </c>
      <c r="AE46" s="119">
        <v>174092</v>
      </c>
      <c r="AF46" s="114" t="s">
        <v>152</v>
      </c>
      <c r="AG46" s="114" t="s">
        <v>113</v>
      </c>
      <c r="AH46" s="114" t="s">
        <v>114</v>
      </c>
      <c r="AI46" s="114" t="s">
        <v>115</v>
      </c>
      <c r="AJ46" s="114" t="s">
        <v>116</v>
      </c>
      <c r="AK46" s="119">
        <v>16.91</v>
      </c>
      <c r="AL46" s="117">
        <v>27.6</v>
      </c>
      <c r="AM46" s="118">
        <v>466.82</v>
      </c>
      <c r="AN46" t="str">
        <f t="shared" si="0"/>
        <v>1000</v>
      </c>
    </row>
    <row r="47" spans="1:40" ht="15.75" thickBot="1" x14ac:dyDescent="0.3">
      <c r="A47" s="119">
        <v>2023</v>
      </c>
      <c r="B47" s="119">
        <v>2</v>
      </c>
      <c r="C47" s="119">
        <v>201988</v>
      </c>
      <c r="D47" s="114" t="s">
        <v>94</v>
      </c>
      <c r="E47" s="114" t="s">
        <v>95</v>
      </c>
      <c r="F47" s="114" t="s">
        <v>96</v>
      </c>
      <c r="G47" s="114" t="s">
        <v>97</v>
      </c>
      <c r="H47" s="114" t="s">
        <v>98</v>
      </c>
      <c r="I47" s="114">
        <v>1401401</v>
      </c>
      <c r="J47" s="114" t="s">
        <v>99</v>
      </c>
      <c r="K47" s="119">
        <v>110005</v>
      </c>
      <c r="L47" s="114" t="s">
        <v>109</v>
      </c>
      <c r="M47" s="114">
        <v>1401401</v>
      </c>
      <c r="N47" s="114" t="s">
        <v>99</v>
      </c>
      <c r="O47" s="119">
        <v>202216</v>
      </c>
      <c r="P47" s="116">
        <v>44796</v>
      </c>
      <c r="Q47" s="116">
        <v>44812</v>
      </c>
      <c r="R47" s="116">
        <v>44804</v>
      </c>
      <c r="S47" s="119">
        <v>202217</v>
      </c>
      <c r="T47" s="119">
        <v>100</v>
      </c>
      <c r="U47" s="114" t="s">
        <v>153</v>
      </c>
      <c r="V47" s="119">
        <v>1176790</v>
      </c>
      <c r="W47" s="114" t="s">
        <v>154</v>
      </c>
      <c r="X47" s="119">
        <v>1176790</v>
      </c>
      <c r="Y47" s="114" t="s">
        <v>154</v>
      </c>
      <c r="Z47" s="119">
        <v>11500953</v>
      </c>
      <c r="AA47" s="114" t="s">
        <v>112</v>
      </c>
      <c r="AB47" s="119">
        <v>30481414</v>
      </c>
      <c r="AC47" s="114" t="s">
        <v>112</v>
      </c>
      <c r="AD47" s="119">
        <v>2942042</v>
      </c>
      <c r="AE47" s="119">
        <v>174092</v>
      </c>
      <c r="AF47" s="114" t="s">
        <v>152</v>
      </c>
      <c r="AG47" s="114" t="s">
        <v>113</v>
      </c>
      <c r="AH47" s="114" t="s">
        <v>114</v>
      </c>
      <c r="AI47" s="114" t="s">
        <v>115</v>
      </c>
      <c r="AJ47" s="114" t="s">
        <v>116</v>
      </c>
      <c r="AK47" s="119">
        <v>16.91</v>
      </c>
      <c r="AL47" s="117">
        <v>27.7</v>
      </c>
      <c r="AM47" s="118">
        <v>468.51</v>
      </c>
      <c r="AN47" t="str">
        <f t="shared" si="0"/>
        <v>1000</v>
      </c>
    </row>
    <row r="48" spans="1:40" ht="15.75" thickBot="1" x14ac:dyDescent="0.3">
      <c r="A48" s="119">
        <v>2023</v>
      </c>
      <c r="B48" s="119">
        <v>2</v>
      </c>
      <c r="C48" s="119">
        <v>201988</v>
      </c>
      <c r="D48" s="114" t="s">
        <v>94</v>
      </c>
      <c r="E48" s="114" t="s">
        <v>95</v>
      </c>
      <c r="F48" s="114" t="s">
        <v>96</v>
      </c>
      <c r="G48" s="114" t="s">
        <v>97</v>
      </c>
      <c r="H48" s="114" t="s">
        <v>98</v>
      </c>
      <c r="I48" s="114">
        <v>1401401</v>
      </c>
      <c r="J48" s="114" t="s">
        <v>99</v>
      </c>
      <c r="K48" s="119">
        <v>110005</v>
      </c>
      <c r="L48" s="114" t="s">
        <v>109</v>
      </c>
      <c r="M48" s="114">
        <v>1401401</v>
      </c>
      <c r="N48" s="114" t="s">
        <v>99</v>
      </c>
      <c r="O48" s="119">
        <v>202217</v>
      </c>
      <c r="P48" s="116">
        <v>44812</v>
      </c>
      <c r="Q48" s="116">
        <v>44812</v>
      </c>
      <c r="R48" s="116">
        <v>44804</v>
      </c>
      <c r="S48" s="119">
        <v>202217</v>
      </c>
      <c r="T48" s="119">
        <v>100</v>
      </c>
      <c r="U48" s="114" t="s">
        <v>153</v>
      </c>
      <c r="V48" s="119">
        <v>1176670</v>
      </c>
      <c r="W48" s="114" t="s">
        <v>111</v>
      </c>
      <c r="X48" s="119">
        <v>1176670</v>
      </c>
      <c r="Y48" s="114" t="s">
        <v>111</v>
      </c>
      <c r="Z48" s="119">
        <v>11500953</v>
      </c>
      <c r="AA48" s="114" t="s">
        <v>112</v>
      </c>
      <c r="AB48" s="119">
        <v>30481413</v>
      </c>
      <c r="AC48" s="114" t="s">
        <v>112</v>
      </c>
      <c r="AD48" s="119">
        <v>2942042</v>
      </c>
      <c r="AE48" s="119">
        <v>174092</v>
      </c>
      <c r="AF48" s="114" t="s">
        <v>152</v>
      </c>
      <c r="AG48" s="114" t="s">
        <v>113</v>
      </c>
      <c r="AH48" s="114" t="s">
        <v>114</v>
      </c>
      <c r="AI48" s="114" t="s">
        <v>115</v>
      </c>
      <c r="AJ48" s="114" t="s">
        <v>116</v>
      </c>
      <c r="AK48" s="119">
        <v>16.91</v>
      </c>
      <c r="AL48" s="117">
        <v>76.3</v>
      </c>
      <c r="AM48" s="118">
        <v>1290.5</v>
      </c>
      <c r="AN48" t="str">
        <f t="shared" si="0"/>
        <v>1000</v>
      </c>
    </row>
    <row r="49" spans="1:40" ht="15.75" thickBot="1" x14ac:dyDescent="0.3">
      <c r="A49" s="119">
        <v>2023</v>
      </c>
      <c r="B49" s="119">
        <v>2</v>
      </c>
      <c r="C49" s="119">
        <v>201988</v>
      </c>
      <c r="D49" s="114" t="s">
        <v>94</v>
      </c>
      <c r="E49" s="114" t="s">
        <v>95</v>
      </c>
      <c r="F49" s="114" t="s">
        <v>96</v>
      </c>
      <c r="G49" s="114" t="s">
        <v>97</v>
      </c>
      <c r="H49" s="114" t="s">
        <v>98</v>
      </c>
      <c r="I49" s="114">
        <v>1401401</v>
      </c>
      <c r="J49" s="114" t="s">
        <v>99</v>
      </c>
      <c r="K49" s="119">
        <v>110005</v>
      </c>
      <c r="L49" s="114" t="s">
        <v>109</v>
      </c>
      <c r="M49" s="114">
        <v>1401401</v>
      </c>
      <c r="N49" s="114" t="s">
        <v>99</v>
      </c>
      <c r="O49" s="119">
        <v>202217</v>
      </c>
      <c r="P49" s="116">
        <v>44812</v>
      </c>
      <c r="Q49" s="116">
        <v>44812</v>
      </c>
      <c r="R49" s="116">
        <v>44804</v>
      </c>
      <c r="S49" s="119">
        <v>202217</v>
      </c>
      <c r="T49" s="119">
        <v>100</v>
      </c>
      <c r="U49" s="114" t="s">
        <v>153</v>
      </c>
      <c r="V49" s="119">
        <v>1176790</v>
      </c>
      <c r="W49" s="114" t="s">
        <v>154</v>
      </c>
      <c r="X49" s="119">
        <v>1176790</v>
      </c>
      <c r="Y49" s="114" t="s">
        <v>154</v>
      </c>
      <c r="Z49" s="119">
        <v>11500953</v>
      </c>
      <c r="AA49" s="114" t="s">
        <v>112</v>
      </c>
      <c r="AB49" s="119">
        <v>30481414</v>
      </c>
      <c r="AC49" s="114" t="s">
        <v>112</v>
      </c>
      <c r="AD49" s="119">
        <v>2942042</v>
      </c>
      <c r="AE49" s="119">
        <v>174092</v>
      </c>
      <c r="AF49" s="114" t="s">
        <v>152</v>
      </c>
      <c r="AG49" s="114" t="s">
        <v>113</v>
      </c>
      <c r="AH49" s="114" t="s">
        <v>114</v>
      </c>
      <c r="AI49" s="114" t="s">
        <v>115</v>
      </c>
      <c r="AJ49" s="114" t="s">
        <v>116</v>
      </c>
      <c r="AK49" s="119">
        <v>16.91</v>
      </c>
      <c r="AL49" s="117">
        <v>70.45</v>
      </c>
      <c r="AM49" s="118">
        <v>1191.56</v>
      </c>
      <c r="AN49" t="str">
        <f t="shared" si="0"/>
        <v>1000</v>
      </c>
    </row>
    <row r="50" spans="1:40" ht="15.75" thickBot="1" x14ac:dyDescent="0.3">
      <c r="A50" s="119">
        <v>2023</v>
      </c>
      <c r="B50" s="119">
        <v>2</v>
      </c>
      <c r="C50" s="119">
        <v>201988</v>
      </c>
      <c r="D50" s="114" t="s">
        <v>94</v>
      </c>
      <c r="E50" s="114" t="s">
        <v>95</v>
      </c>
      <c r="F50" s="114" t="s">
        <v>96</v>
      </c>
      <c r="G50" s="114" t="s">
        <v>97</v>
      </c>
      <c r="H50" s="114" t="s">
        <v>98</v>
      </c>
      <c r="I50" s="114">
        <v>1401401</v>
      </c>
      <c r="J50" s="114" t="s">
        <v>99</v>
      </c>
      <c r="K50" s="119">
        <v>310101</v>
      </c>
      <c r="L50" s="114" t="s">
        <v>117</v>
      </c>
      <c r="M50" s="114">
        <v>1401401</v>
      </c>
      <c r="N50" s="114" t="s">
        <v>99</v>
      </c>
      <c r="O50" s="119">
        <v>202209</v>
      </c>
      <c r="P50" s="116">
        <v>44806</v>
      </c>
      <c r="Q50" s="116">
        <v>44806</v>
      </c>
      <c r="R50" s="116">
        <v>44804</v>
      </c>
      <c r="S50" s="119">
        <v>202209</v>
      </c>
      <c r="T50" s="119">
        <v>4945</v>
      </c>
      <c r="U50" s="114" t="s">
        <v>118</v>
      </c>
      <c r="V50" s="119">
        <v>648899</v>
      </c>
      <c r="W50" s="114" t="s">
        <v>102</v>
      </c>
      <c r="X50" s="119">
        <v>648899</v>
      </c>
      <c r="Y50" s="114" t="s">
        <v>102</v>
      </c>
      <c r="Z50" s="119">
        <v>11100731</v>
      </c>
      <c r="AA50" s="114" t="s">
        <v>103</v>
      </c>
      <c r="AB50" s="119">
        <v>30481415</v>
      </c>
      <c r="AC50" s="114" t="s">
        <v>103</v>
      </c>
      <c r="AD50" s="119">
        <v>2940038</v>
      </c>
      <c r="AE50" s="119">
        <v>174006</v>
      </c>
      <c r="AF50" s="114" t="s">
        <v>152</v>
      </c>
      <c r="AG50" s="114" t="s">
        <v>105</v>
      </c>
      <c r="AH50" s="114" t="s">
        <v>106</v>
      </c>
      <c r="AI50" s="114" t="s">
        <v>107</v>
      </c>
      <c r="AJ50" s="114" t="s">
        <v>108</v>
      </c>
      <c r="AK50" s="119">
        <v>0</v>
      </c>
      <c r="AL50" s="117">
        <v>0</v>
      </c>
      <c r="AM50" s="118">
        <v>1486.95</v>
      </c>
      <c r="AN50" t="str">
        <f t="shared" si="0"/>
        <v>1000</v>
      </c>
    </row>
    <row r="51" spans="1:40" ht="15.75" thickBot="1" x14ac:dyDescent="0.3">
      <c r="A51" s="119">
        <v>2023</v>
      </c>
      <c r="B51" s="119">
        <v>2</v>
      </c>
      <c r="C51" s="119">
        <v>201988</v>
      </c>
      <c r="D51" s="114" t="s">
        <v>94</v>
      </c>
      <c r="E51" s="114" t="s">
        <v>95</v>
      </c>
      <c r="F51" s="114" t="s">
        <v>96</v>
      </c>
      <c r="G51" s="114" t="s">
        <v>97</v>
      </c>
      <c r="H51" s="114" t="s">
        <v>98</v>
      </c>
      <c r="I51" s="114">
        <v>1401401</v>
      </c>
      <c r="J51" s="114" t="s">
        <v>99</v>
      </c>
      <c r="K51" s="119">
        <v>330102</v>
      </c>
      <c r="L51" s="114" t="s">
        <v>119</v>
      </c>
      <c r="M51" s="114">
        <v>1401401</v>
      </c>
      <c r="N51" s="114" t="s">
        <v>99</v>
      </c>
      <c r="O51" s="119">
        <v>202209</v>
      </c>
      <c r="P51" s="116">
        <v>44806</v>
      </c>
      <c r="Q51" s="116">
        <v>44806</v>
      </c>
      <c r="R51" s="116">
        <v>44804</v>
      </c>
      <c r="S51" s="119">
        <v>202209</v>
      </c>
      <c r="T51" s="119">
        <v>4956</v>
      </c>
      <c r="U51" s="114" t="s">
        <v>120</v>
      </c>
      <c r="V51" s="119">
        <v>648899</v>
      </c>
      <c r="W51" s="114" t="s">
        <v>102</v>
      </c>
      <c r="X51" s="119">
        <v>648899</v>
      </c>
      <c r="Y51" s="114" t="s">
        <v>102</v>
      </c>
      <c r="Z51" s="119">
        <v>11100731</v>
      </c>
      <c r="AA51" s="114" t="s">
        <v>103</v>
      </c>
      <c r="AB51" s="119">
        <v>30481415</v>
      </c>
      <c r="AC51" s="114" t="s">
        <v>103</v>
      </c>
      <c r="AD51" s="119">
        <v>2940038</v>
      </c>
      <c r="AE51" s="119">
        <v>174006</v>
      </c>
      <c r="AF51" s="114" t="s">
        <v>152</v>
      </c>
      <c r="AG51" s="114" t="s">
        <v>105</v>
      </c>
      <c r="AH51" s="114" t="s">
        <v>106</v>
      </c>
      <c r="AI51" s="114" t="s">
        <v>107</v>
      </c>
      <c r="AJ51" s="114" t="s">
        <v>108</v>
      </c>
      <c r="AK51" s="119">
        <v>0</v>
      </c>
      <c r="AL51" s="117">
        <v>0</v>
      </c>
      <c r="AM51" s="118">
        <v>112.88</v>
      </c>
      <c r="AN51" t="str">
        <f t="shared" si="0"/>
        <v>1000</v>
      </c>
    </row>
    <row r="52" spans="1:40" ht="15.75" thickBot="1" x14ac:dyDescent="0.3">
      <c r="A52" s="119">
        <v>2023</v>
      </c>
      <c r="B52" s="119">
        <v>2</v>
      </c>
      <c r="C52" s="119">
        <v>201988</v>
      </c>
      <c r="D52" s="114" t="s">
        <v>94</v>
      </c>
      <c r="E52" s="114" t="s">
        <v>95</v>
      </c>
      <c r="F52" s="114" t="s">
        <v>96</v>
      </c>
      <c r="G52" s="114" t="s">
        <v>97</v>
      </c>
      <c r="H52" s="114" t="s">
        <v>98</v>
      </c>
      <c r="I52" s="114">
        <v>1401401</v>
      </c>
      <c r="J52" s="114" t="s">
        <v>99</v>
      </c>
      <c r="K52" s="119">
        <v>330102</v>
      </c>
      <c r="L52" s="114" t="s">
        <v>119</v>
      </c>
      <c r="M52" s="114">
        <v>1401401</v>
      </c>
      <c r="N52" s="114" t="s">
        <v>99</v>
      </c>
      <c r="O52" s="119">
        <v>202216</v>
      </c>
      <c r="P52" s="116">
        <v>44796</v>
      </c>
      <c r="Q52" s="116">
        <v>44796</v>
      </c>
      <c r="R52" s="116">
        <v>44804</v>
      </c>
      <c r="S52" s="119">
        <v>202216</v>
      </c>
      <c r="T52" s="119">
        <v>4956</v>
      </c>
      <c r="U52" s="114" t="s">
        <v>120</v>
      </c>
      <c r="V52" s="119">
        <v>1176670</v>
      </c>
      <c r="W52" s="114" t="s">
        <v>111</v>
      </c>
      <c r="X52" s="119">
        <v>1176670</v>
      </c>
      <c r="Y52" s="114" t="s">
        <v>111</v>
      </c>
      <c r="Z52" s="119">
        <v>11500953</v>
      </c>
      <c r="AA52" s="114" t="s">
        <v>112</v>
      </c>
      <c r="AB52" s="119">
        <v>30481413</v>
      </c>
      <c r="AC52" s="114" t="s">
        <v>112</v>
      </c>
      <c r="AD52" s="119">
        <v>2937333</v>
      </c>
      <c r="AE52" s="119">
        <v>173899</v>
      </c>
      <c r="AF52" s="114" t="s">
        <v>152</v>
      </c>
      <c r="AG52" s="114" t="s">
        <v>113</v>
      </c>
      <c r="AH52" s="114" t="s">
        <v>114</v>
      </c>
      <c r="AI52" s="114" t="s">
        <v>115</v>
      </c>
      <c r="AJ52" s="114" t="s">
        <v>116</v>
      </c>
      <c r="AK52" s="119">
        <v>0</v>
      </c>
      <c r="AL52" s="117">
        <v>0</v>
      </c>
      <c r="AM52" s="118">
        <v>3.68</v>
      </c>
      <c r="AN52" t="str">
        <f t="shared" si="0"/>
        <v>1000</v>
      </c>
    </row>
    <row r="53" spans="1:40" ht="15.75" thickBot="1" x14ac:dyDescent="0.3">
      <c r="A53" s="119">
        <v>2023</v>
      </c>
      <c r="B53" s="119">
        <v>2</v>
      </c>
      <c r="C53" s="119">
        <v>201988</v>
      </c>
      <c r="D53" s="114" t="s">
        <v>94</v>
      </c>
      <c r="E53" s="114" t="s">
        <v>95</v>
      </c>
      <c r="F53" s="114" t="s">
        <v>96</v>
      </c>
      <c r="G53" s="114" t="s">
        <v>97</v>
      </c>
      <c r="H53" s="114" t="s">
        <v>98</v>
      </c>
      <c r="I53" s="114">
        <v>1401401</v>
      </c>
      <c r="J53" s="114" t="s">
        <v>99</v>
      </c>
      <c r="K53" s="119">
        <v>330102</v>
      </c>
      <c r="L53" s="114" t="s">
        <v>119</v>
      </c>
      <c r="M53" s="114">
        <v>1401401</v>
      </c>
      <c r="N53" s="114" t="s">
        <v>99</v>
      </c>
      <c r="O53" s="119">
        <v>202216</v>
      </c>
      <c r="P53" s="116">
        <v>44796</v>
      </c>
      <c r="Q53" s="116">
        <v>44796</v>
      </c>
      <c r="R53" s="116">
        <v>44804</v>
      </c>
      <c r="S53" s="119">
        <v>202216</v>
      </c>
      <c r="T53" s="119">
        <v>4956</v>
      </c>
      <c r="U53" s="114" t="s">
        <v>120</v>
      </c>
      <c r="V53" s="119">
        <v>1176790</v>
      </c>
      <c r="W53" s="114" t="s">
        <v>154</v>
      </c>
      <c r="X53" s="119">
        <v>1176790</v>
      </c>
      <c r="Y53" s="114" t="s">
        <v>154</v>
      </c>
      <c r="Z53" s="119">
        <v>11500953</v>
      </c>
      <c r="AA53" s="114" t="s">
        <v>112</v>
      </c>
      <c r="AB53" s="119">
        <v>30481414</v>
      </c>
      <c r="AC53" s="114" t="s">
        <v>112</v>
      </c>
      <c r="AD53" s="119">
        <v>2937333</v>
      </c>
      <c r="AE53" s="119">
        <v>173899</v>
      </c>
      <c r="AF53" s="114" t="s">
        <v>152</v>
      </c>
      <c r="AG53" s="114" t="s">
        <v>113</v>
      </c>
      <c r="AH53" s="114" t="s">
        <v>114</v>
      </c>
      <c r="AI53" s="114" t="s">
        <v>115</v>
      </c>
      <c r="AJ53" s="114" t="s">
        <v>116</v>
      </c>
      <c r="AK53" s="119">
        <v>0</v>
      </c>
      <c r="AL53" s="117">
        <v>0</v>
      </c>
      <c r="AM53" s="118">
        <v>3.68</v>
      </c>
      <c r="AN53" t="str">
        <f t="shared" si="0"/>
        <v>1000</v>
      </c>
    </row>
    <row r="54" spans="1:40" ht="15.75" thickBot="1" x14ac:dyDescent="0.3">
      <c r="A54" s="119">
        <v>2023</v>
      </c>
      <c r="B54" s="119">
        <v>2</v>
      </c>
      <c r="C54" s="119">
        <v>201988</v>
      </c>
      <c r="D54" s="114" t="s">
        <v>94</v>
      </c>
      <c r="E54" s="114" t="s">
        <v>95</v>
      </c>
      <c r="F54" s="114" t="s">
        <v>96</v>
      </c>
      <c r="G54" s="114" t="s">
        <v>97</v>
      </c>
      <c r="H54" s="114" t="s">
        <v>98</v>
      </c>
      <c r="I54" s="114">
        <v>1401401</v>
      </c>
      <c r="J54" s="114" t="s">
        <v>99</v>
      </c>
      <c r="K54" s="119">
        <v>330102</v>
      </c>
      <c r="L54" s="114" t="s">
        <v>119</v>
      </c>
      <c r="M54" s="114">
        <v>1401401</v>
      </c>
      <c r="N54" s="114" t="s">
        <v>99</v>
      </c>
      <c r="O54" s="119">
        <v>202216</v>
      </c>
      <c r="P54" s="116">
        <v>44796</v>
      </c>
      <c r="Q54" s="116">
        <v>44812</v>
      </c>
      <c r="R54" s="116">
        <v>44804</v>
      </c>
      <c r="S54" s="119">
        <v>202217</v>
      </c>
      <c r="T54" s="119">
        <v>4956</v>
      </c>
      <c r="U54" s="114" t="s">
        <v>120</v>
      </c>
      <c r="V54" s="119">
        <v>1176670</v>
      </c>
      <c r="W54" s="114" t="s">
        <v>111</v>
      </c>
      <c r="X54" s="119">
        <v>1176670</v>
      </c>
      <c r="Y54" s="114" t="s">
        <v>111</v>
      </c>
      <c r="Z54" s="119">
        <v>11500953</v>
      </c>
      <c r="AA54" s="114" t="s">
        <v>112</v>
      </c>
      <c r="AB54" s="119">
        <v>30481413</v>
      </c>
      <c r="AC54" s="114" t="s">
        <v>112</v>
      </c>
      <c r="AD54" s="119">
        <v>2942042</v>
      </c>
      <c r="AE54" s="119">
        <v>174092</v>
      </c>
      <c r="AF54" s="114" t="s">
        <v>152</v>
      </c>
      <c r="AG54" s="114" t="s">
        <v>113</v>
      </c>
      <c r="AH54" s="114" t="s">
        <v>114</v>
      </c>
      <c r="AI54" s="114" t="s">
        <v>115</v>
      </c>
      <c r="AJ54" s="114" t="s">
        <v>116</v>
      </c>
      <c r="AK54" s="119">
        <v>0</v>
      </c>
      <c r="AL54" s="117">
        <v>0</v>
      </c>
      <c r="AM54" s="118">
        <v>2.0099999999999998</v>
      </c>
      <c r="AN54" t="str">
        <f t="shared" si="0"/>
        <v>1000</v>
      </c>
    </row>
    <row r="55" spans="1:40" ht="15.75" thickBot="1" x14ac:dyDescent="0.3">
      <c r="A55" s="119">
        <v>2023</v>
      </c>
      <c r="B55" s="119">
        <v>2</v>
      </c>
      <c r="C55" s="119">
        <v>201988</v>
      </c>
      <c r="D55" s="114" t="s">
        <v>94</v>
      </c>
      <c r="E55" s="114" t="s">
        <v>95</v>
      </c>
      <c r="F55" s="114" t="s">
        <v>96</v>
      </c>
      <c r="G55" s="114" t="s">
        <v>97</v>
      </c>
      <c r="H55" s="114" t="s">
        <v>98</v>
      </c>
      <c r="I55" s="114">
        <v>1401401</v>
      </c>
      <c r="J55" s="114" t="s">
        <v>99</v>
      </c>
      <c r="K55" s="119">
        <v>330102</v>
      </c>
      <c r="L55" s="114" t="s">
        <v>119</v>
      </c>
      <c r="M55" s="114">
        <v>1401401</v>
      </c>
      <c r="N55" s="114" t="s">
        <v>99</v>
      </c>
      <c r="O55" s="119">
        <v>202216</v>
      </c>
      <c r="P55" s="116">
        <v>44796</v>
      </c>
      <c r="Q55" s="116">
        <v>44812</v>
      </c>
      <c r="R55" s="116">
        <v>44804</v>
      </c>
      <c r="S55" s="119">
        <v>202217</v>
      </c>
      <c r="T55" s="119">
        <v>4956</v>
      </c>
      <c r="U55" s="114" t="s">
        <v>120</v>
      </c>
      <c r="V55" s="119">
        <v>1176790</v>
      </c>
      <c r="W55" s="114" t="s">
        <v>154</v>
      </c>
      <c r="X55" s="119">
        <v>1176790</v>
      </c>
      <c r="Y55" s="114" t="s">
        <v>154</v>
      </c>
      <c r="Z55" s="119">
        <v>11500953</v>
      </c>
      <c r="AA55" s="114" t="s">
        <v>112</v>
      </c>
      <c r="AB55" s="119">
        <v>30481414</v>
      </c>
      <c r="AC55" s="114" t="s">
        <v>112</v>
      </c>
      <c r="AD55" s="119">
        <v>2942042</v>
      </c>
      <c r="AE55" s="119">
        <v>174092</v>
      </c>
      <c r="AF55" s="114" t="s">
        <v>152</v>
      </c>
      <c r="AG55" s="114" t="s">
        <v>113</v>
      </c>
      <c r="AH55" s="114" t="s">
        <v>114</v>
      </c>
      <c r="AI55" s="114" t="s">
        <v>115</v>
      </c>
      <c r="AJ55" s="114" t="s">
        <v>116</v>
      </c>
      <c r="AK55" s="119">
        <v>0</v>
      </c>
      <c r="AL55" s="117">
        <v>0</v>
      </c>
      <c r="AM55" s="118">
        <v>2.0099999999999998</v>
      </c>
      <c r="AN55" t="str">
        <f t="shared" si="0"/>
        <v>1000</v>
      </c>
    </row>
    <row r="56" spans="1:40" ht="15.75" thickBot="1" x14ac:dyDescent="0.3">
      <c r="A56" s="119">
        <v>2023</v>
      </c>
      <c r="B56" s="119">
        <v>2</v>
      </c>
      <c r="C56" s="119">
        <v>201988</v>
      </c>
      <c r="D56" s="114" t="s">
        <v>94</v>
      </c>
      <c r="E56" s="114" t="s">
        <v>95</v>
      </c>
      <c r="F56" s="114" t="s">
        <v>96</v>
      </c>
      <c r="G56" s="114" t="s">
        <v>97</v>
      </c>
      <c r="H56" s="114" t="s">
        <v>98</v>
      </c>
      <c r="I56" s="114">
        <v>1401401</v>
      </c>
      <c r="J56" s="114" t="s">
        <v>99</v>
      </c>
      <c r="K56" s="119">
        <v>330102</v>
      </c>
      <c r="L56" s="114" t="s">
        <v>119</v>
      </c>
      <c r="M56" s="114">
        <v>1401401</v>
      </c>
      <c r="N56" s="114" t="s">
        <v>99</v>
      </c>
      <c r="O56" s="119">
        <v>202217</v>
      </c>
      <c r="P56" s="116">
        <v>44812</v>
      </c>
      <c r="Q56" s="116">
        <v>44812</v>
      </c>
      <c r="R56" s="116">
        <v>44804</v>
      </c>
      <c r="S56" s="119">
        <v>202217</v>
      </c>
      <c r="T56" s="119">
        <v>4956</v>
      </c>
      <c r="U56" s="114" t="s">
        <v>120</v>
      </c>
      <c r="V56" s="119">
        <v>1176670</v>
      </c>
      <c r="W56" s="114" t="s">
        <v>111</v>
      </c>
      <c r="X56" s="119">
        <v>1176670</v>
      </c>
      <c r="Y56" s="114" t="s">
        <v>111</v>
      </c>
      <c r="Z56" s="119">
        <v>11500953</v>
      </c>
      <c r="AA56" s="114" t="s">
        <v>112</v>
      </c>
      <c r="AB56" s="119">
        <v>30481413</v>
      </c>
      <c r="AC56" s="114" t="s">
        <v>112</v>
      </c>
      <c r="AD56" s="119">
        <v>2942042</v>
      </c>
      <c r="AE56" s="119">
        <v>174092</v>
      </c>
      <c r="AF56" s="114" t="s">
        <v>152</v>
      </c>
      <c r="AG56" s="114" t="s">
        <v>113</v>
      </c>
      <c r="AH56" s="114" t="s">
        <v>114</v>
      </c>
      <c r="AI56" s="114" t="s">
        <v>115</v>
      </c>
      <c r="AJ56" s="114" t="s">
        <v>116</v>
      </c>
      <c r="AK56" s="119">
        <v>0</v>
      </c>
      <c r="AL56" s="117">
        <v>0</v>
      </c>
      <c r="AM56" s="118">
        <v>25.49</v>
      </c>
      <c r="AN56" t="str">
        <f t="shared" si="0"/>
        <v>1000</v>
      </c>
    </row>
    <row r="57" spans="1:40" ht="15.75" thickBot="1" x14ac:dyDescent="0.3">
      <c r="A57" s="119">
        <v>2023</v>
      </c>
      <c r="B57" s="119">
        <v>2</v>
      </c>
      <c r="C57" s="119">
        <v>201988</v>
      </c>
      <c r="D57" s="114" t="s">
        <v>94</v>
      </c>
      <c r="E57" s="114" t="s">
        <v>95</v>
      </c>
      <c r="F57" s="114" t="s">
        <v>96</v>
      </c>
      <c r="G57" s="114" t="s">
        <v>97</v>
      </c>
      <c r="H57" s="114" t="s">
        <v>98</v>
      </c>
      <c r="I57" s="114">
        <v>1401401</v>
      </c>
      <c r="J57" s="114" t="s">
        <v>99</v>
      </c>
      <c r="K57" s="119">
        <v>330102</v>
      </c>
      <c r="L57" s="114" t="s">
        <v>119</v>
      </c>
      <c r="M57" s="114">
        <v>1401401</v>
      </c>
      <c r="N57" s="114" t="s">
        <v>99</v>
      </c>
      <c r="O57" s="119">
        <v>202217</v>
      </c>
      <c r="P57" s="116">
        <v>44812</v>
      </c>
      <c r="Q57" s="116">
        <v>44812</v>
      </c>
      <c r="R57" s="116">
        <v>44804</v>
      </c>
      <c r="S57" s="119">
        <v>202217</v>
      </c>
      <c r="T57" s="119">
        <v>4956</v>
      </c>
      <c r="U57" s="114" t="s">
        <v>120</v>
      </c>
      <c r="V57" s="119">
        <v>1176790</v>
      </c>
      <c r="W57" s="114" t="s">
        <v>154</v>
      </c>
      <c r="X57" s="119">
        <v>1176790</v>
      </c>
      <c r="Y57" s="114" t="s">
        <v>154</v>
      </c>
      <c r="Z57" s="119">
        <v>11500953</v>
      </c>
      <c r="AA57" s="114" t="s">
        <v>112</v>
      </c>
      <c r="AB57" s="119">
        <v>30481414</v>
      </c>
      <c r="AC57" s="114" t="s">
        <v>112</v>
      </c>
      <c r="AD57" s="119">
        <v>2942042</v>
      </c>
      <c r="AE57" s="119">
        <v>174092</v>
      </c>
      <c r="AF57" s="114" t="s">
        <v>152</v>
      </c>
      <c r="AG57" s="114" t="s">
        <v>113</v>
      </c>
      <c r="AH57" s="114" t="s">
        <v>114</v>
      </c>
      <c r="AI57" s="114" t="s">
        <v>115</v>
      </c>
      <c r="AJ57" s="114" t="s">
        <v>116</v>
      </c>
      <c r="AK57" s="119">
        <v>0</v>
      </c>
      <c r="AL57" s="117">
        <v>0</v>
      </c>
      <c r="AM57" s="118">
        <v>24.07</v>
      </c>
      <c r="AN57" t="str">
        <f t="shared" si="0"/>
        <v>1000</v>
      </c>
    </row>
    <row r="58" spans="1:40" ht="15.75" thickBot="1" x14ac:dyDescent="0.3">
      <c r="A58" s="119">
        <v>2023</v>
      </c>
      <c r="B58" s="119">
        <v>2</v>
      </c>
      <c r="C58" s="119">
        <v>201988</v>
      </c>
      <c r="D58" s="114" t="s">
        <v>94</v>
      </c>
      <c r="E58" s="114" t="s">
        <v>95</v>
      </c>
      <c r="F58" s="114" t="s">
        <v>96</v>
      </c>
      <c r="G58" s="114" t="s">
        <v>97</v>
      </c>
      <c r="H58" s="114" t="s">
        <v>98</v>
      </c>
      <c r="I58" s="114">
        <v>1401401</v>
      </c>
      <c r="J58" s="114" t="s">
        <v>99</v>
      </c>
      <c r="K58" s="119">
        <v>330103</v>
      </c>
      <c r="L58" s="114" t="s">
        <v>121</v>
      </c>
      <c r="M58" s="114">
        <v>1401401</v>
      </c>
      <c r="N58" s="114" t="s">
        <v>99</v>
      </c>
      <c r="O58" s="119">
        <v>202216</v>
      </c>
      <c r="P58" s="116">
        <v>44796</v>
      </c>
      <c r="Q58" s="116">
        <v>44796</v>
      </c>
      <c r="R58" s="116">
        <v>44804</v>
      </c>
      <c r="S58" s="119">
        <v>202216</v>
      </c>
      <c r="T58" s="119">
        <v>4951</v>
      </c>
      <c r="U58" s="114" t="s">
        <v>122</v>
      </c>
      <c r="V58" s="119">
        <v>1176670</v>
      </c>
      <c r="W58" s="114" t="s">
        <v>111</v>
      </c>
      <c r="X58" s="119">
        <v>1176670</v>
      </c>
      <c r="Y58" s="114" t="s">
        <v>111</v>
      </c>
      <c r="Z58" s="119">
        <v>11500953</v>
      </c>
      <c r="AA58" s="114" t="s">
        <v>112</v>
      </c>
      <c r="AB58" s="119">
        <v>30481413</v>
      </c>
      <c r="AC58" s="114" t="s">
        <v>112</v>
      </c>
      <c r="AD58" s="119">
        <v>2937333</v>
      </c>
      <c r="AE58" s="119">
        <v>173899</v>
      </c>
      <c r="AF58" s="114" t="s">
        <v>152</v>
      </c>
      <c r="AG58" s="114" t="s">
        <v>113</v>
      </c>
      <c r="AH58" s="114" t="s">
        <v>114</v>
      </c>
      <c r="AI58" s="114" t="s">
        <v>115</v>
      </c>
      <c r="AJ58" s="114" t="s">
        <v>116</v>
      </c>
      <c r="AK58" s="119">
        <v>0</v>
      </c>
      <c r="AL58" s="117">
        <v>0</v>
      </c>
      <c r="AM58" s="118">
        <v>9.51</v>
      </c>
      <c r="AN58" t="str">
        <f t="shared" si="0"/>
        <v>1000</v>
      </c>
    </row>
    <row r="59" spans="1:40" ht="15.75" thickBot="1" x14ac:dyDescent="0.3">
      <c r="A59" s="119">
        <v>2023</v>
      </c>
      <c r="B59" s="119">
        <v>2</v>
      </c>
      <c r="C59" s="119">
        <v>201988</v>
      </c>
      <c r="D59" s="114" t="s">
        <v>94</v>
      </c>
      <c r="E59" s="114" t="s">
        <v>95</v>
      </c>
      <c r="F59" s="114" t="s">
        <v>96</v>
      </c>
      <c r="G59" s="114" t="s">
        <v>97</v>
      </c>
      <c r="H59" s="114" t="s">
        <v>98</v>
      </c>
      <c r="I59" s="114">
        <v>1401401</v>
      </c>
      <c r="J59" s="114" t="s">
        <v>99</v>
      </c>
      <c r="K59" s="119">
        <v>330103</v>
      </c>
      <c r="L59" s="114" t="s">
        <v>121</v>
      </c>
      <c r="M59" s="114">
        <v>1401401</v>
      </c>
      <c r="N59" s="114" t="s">
        <v>99</v>
      </c>
      <c r="O59" s="119">
        <v>202216</v>
      </c>
      <c r="P59" s="116">
        <v>44796</v>
      </c>
      <c r="Q59" s="116">
        <v>44796</v>
      </c>
      <c r="R59" s="116">
        <v>44804</v>
      </c>
      <c r="S59" s="119">
        <v>202216</v>
      </c>
      <c r="T59" s="119">
        <v>4951</v>
      </c>
      <c r="U59" s="114" t="s">
        <v>122</v>
      </c>
      <c r="V59" s="119">
        <v>1176790</v>
      </c>
      <c r="W59" s="114" t="s">
        <v>154</v>
      </c>
      <c r="X59" s="119">
        <v>1176790</v>
      </c>
      <c r="Y59" s="114" t="s">
        <v>154</v>
      </c>
      <c r="Z59" s="119">
        <v>11500953</v>
      </c>
      <c r="AA59" s="114" t="s">
        <v>112</v>
      </c>
      <c r="AB59" s="119">
        <v>30481414</v>
      </c>
      <c r="AC59" s="114" t="s">
        <v>112</v>
      </c>
      <c r="AD59" s="119">
        <v>2937333</v>
      </c>
      <c r="AE59" s="119">
        <v>173899</v>
      </c>
      <c r="AF59" s="114" t="s">
        <v>152</v>
      </c>
      <c r="AG59" s="114" t="s">
        <v>113</v>
      </c>
      <c r="AH59" s="114" t="s">
        <v>114</v>
      </c>
      <c r="AI59" s="114" t="s">
        <v>115</v>
      </c>
      <c r="AJ59" s="114" t="s">
        <v>116</v>
      </c>
      <c r="AK59" s="119">
        <v>0</v>
      </c>
      <c r="AL59" s="117">
        <v>0</v>
      </c>
      <c r="AM59" s="118">
        <v>9.51</v>
      </c>
      <c r="AN59" t="str">
        <f t="shared" si="0"/>
        <v>1000</v>
      </c>
    </row>
    <row r="60" spans="1:40" ht="15.75" thickBot="1" x14ac:dyDescent="0.3">
      <c r="A60" s="119">
        <v>2023</v>
      </c>
      <c r="B60" s="119">
        <v>2</v>
      </c>
      <c r="C60" s="119">
        <v>201988</v>
      </c>
      <c r="D60" s="114" t="s">
        <v>94</v>
      </c>
      <c r="E60" s="114" t="s">
        <v>95</v>
      </c>
      <c r="F60" s="114" t="s">
        <v>96</v>
      </c>
      <c r="G60" s="114" t="s">
        <v>97</v>
      </c>
      <c r="H60" s="114" t="s">
        <v>98</v>
      </c>
      <c r="I60" s="114">
        <v>1401401</v>
      </c>
      <c r="J60" s="114" t="s">
        <v>99</v>
      </c>
      <c r="K60" s="119">
        <v>330103</v>
      </c>
      <c r="L60" s="114" t="s">
        <v>121</v>
      </c>
      <c r="M60" s="114">
        <v>1401401</v>
      </c>
      <c r="N60" s="114" t="s">
        <v>99</v>
      </c>
      <c r="O60" s="119">
        <v>202216</v>
      </c>
      <c r="P60" s="116">
        <v>44796</v>
      </c>
      <c r="Q60" s="116">
        <v>44812</v>
      </c>
      <c r="R60" s="116">
        <v>44804</v>
      </c>
      <c r="S60" s="119">
        <v>202217</v>
      </c>
      <c r="T60" s="119">
        <v>4951</v>
      </c>
      <c r="U60" s="114" t="s">
        <v>122</v>
      </c>
      <c r="V60" s="119">
        <v>1176670</v>
      </c>
      <c r="W60" s="114" t="s">
        <v>111</v>
      </c>
      <c r="X60" s="119">
        <v>1176670</v>
      </c>
      <c r="Y60" s="114" t="s">
        <v>111</v>
      </c>
      <c r="Z60" s="119">
        <v>11500953</v>
      </c>
      <c r="AA60" s="114" t="s">
        <v>112</v>
      </c>
      <c r="AB60" s="119">
        <v>30481413</v>
      </c>
      <c r="AC60" s="114" t="s">
        <v>112</v>
      </c>
      <c r="AD60" s="119">
        <v>2942042</v>
      </c>
      <c r="AE60" s="119">
        <v>174092</v>
      </c>
      <c r="AF60" s="114" t="s">
        <v>152</v>
      </c>
      <c r="AG60" s="114" t="s">
        <v>113</v>
      </c>
      <c r="AH60" s="114" t="s">
        <v>114</v>
      </c>
      <c r="AI60" s="114" t="s">
        <v>115</v>
      </c>
      <c r="AJ60" s="114" t="s">
        <v>116</v>
      </c>
      <c r="AK60" s="119">
        <v>0</v>
      </c>
      <c r="AL60" s="117">
        <v>0</v>
      </c>
      <c r="AM60" s="118">
        <v>17.510000000000002</v>
      </c>
      <c r="AN60" t="str">
        <f t="shared" si="0"/>
        <v>1000</v>
      </c>
    </row>
    <row r="61" spans="1:40" ht="15.75" thickBot="1" x14ac:dyDescent="0.3">
      <c r="A61" s="119">
        <v>2023</v>
      </c>
      <c r="B61" s="119">
        <v>2</v>
      </c>
      <c r="C61" s="119">
        <v>201988</v>
      </c>
      <c r="D61" s="114" t="s">
        <v>94</v>
      </c>
      <c r="E61" s="114" t="s">
        <v>95</v>
      </c>
      <c r="F61" s="114" t="s">
        <v>96</v>
      </c>
      <c r="G61" s="114" t="s">
        <v>97</v>
      </c>
      <c r="H61" s="114" t="s">
        <v>98</v>
      </c>
      <c r="I61" s="114">
        <v>1401401</v>
      </c>
      <c r="J61" s="114" t="s">
        <v>99</v>
      </c>
      <c r="K61" s="119">
        <v>330103</v>
      </c>
      <c r="L61" s="114" t="s">
        <v>121</v>
      </c>
      <c r="M61" s="114">
        <v>1401401</v>
      </c>
      <c r="N61" s="114" t="s">
        <v>99</v>
      </c>
      <c r="O61" s="119">
        <v>202216</v>
      </c>
      <c r="P61" s="116">
        <v>44796</v>
      </c>
      <c r="Q61" s="116">
        <v>44812</v>
      </c>
      <c r="R61" s="116">
        <v>44804</v>
      </c>
      <c r="S61" s="119">
        <v>202217</v>
      </c>
      <c r="T61" s="119">
        <v>4951</v>
      </c>
      <c r="U61" s="114" t="s">
        <v>122</v>
      </c>
      <c r="V61" s="119">
        <v>1176790</v>
      </c>
      <c r="W61" s="114" t="s">
        <v>154</v>
      </c>
      <c r="X61" s="119">
        <v>1176790</v>
      </c>
      <c r="Y61" s="114" t="s">
        <v>154</v>
      </c>
      <c r="Z61" s="119">
        <v>11500953</v>
      </c>
      <c r="AA61" s="114" t="s">
        <v>112</v>
      </c>
      <c r="AB61" s="119">
        <v>30481414</v>
      </c>
      <c r="AC61" s="114" t="s">
        <v>112</v>
      </c>
      <c r="AD61" s="119">
        <v>2942042</v>
      </c>
      <c r="AE61" s="119">
        <v>174092</v>
      </c>
      <c r="AF61" s="114" t="s">
        <v>152</v>
      </c>
      <c r="AG61" s="114" t="s">
        <v>113</v>
      </c>
      <c r="AH61" s="114" t="s">
        <v>114</v>
      </c>
      <c r="AI61" s="114" t="s">
        <v>115</v>
      </c>
      <c r="AJ61" s="114" t="s">
        <v>116</v>
      </c>
      <c r="AK61" s="119">
        <v>0</v>
      </c>
      <c r="AL61" s="117">
        <v>0</v>
      </c>
      <c r="AM61" s="118">
        <v>17.57</v>
      </c>
      <c r="AN61" t="str">
        <f t="shared" si="0"/>
        <v>1000</v>
      </c>
    </row>
    <row r="62" spans="1:40" ht="15.75" thickBot="1" x14ac:dyDescent="0.3">
      <c r="A62" s="119">
        <v>2023</v>
      </c>
      <c r="B62" s="119">
        <v>2</v>
      </c>
      <c r="C62" s="119">
        <v>201988</v>
      </c>
      <c r="D62" s="114" t="s">
        <v>94</v>
      </c>
      <c r="E62" s="114" t="s">
        <v>95</v>
      </c>
      <c r="F62" s="114" t="s">
        <v>96</v>
      </c>
      <c r="G62" s="114" t="s">
        <v>97</v>
      </c>
      <c r="H62" s="114" t="s">
        <v>98</v>
      </c>
      <c r="I62" s="114">
        <v>1401401</v>
      </c>
      <c r="J62" s="114" t="s">
        <v>99</v>
      </c>
      <c r="K62" s="119">
        <v>330103</v>
      </c>
      <c r="L62" s="114" t="s">
        <v>121</v>
      </c>
      <c r="M62" s="114">
        <v>1401401</v>
      </c>
      <c r="N62" s="114" t="s">
        <v>99</v>
      </c>
      <c r="O62" s="119">
        <v>202217</v>
      </c>
      <c r="P62" s="116">
        <v>44812</v>
      </c>
      <c r="Q62" s="116">
        <v>44812</v>
      </c>
      <c r="R62" s="116">
        <v>44804</v>
      </c>
      <c r="S62" s="119">
        <v>202217</v>
      </c>
      <c r="T62" s="119">
        <v>4951</v>
      </c>
      <c r="U62" s="114" t="s">
        <v>122</v>
      </c>
      <c r="V62" s="119">
        <v>1176670</v>
      </c>
      <c r="W62" s="114" t="s">
        <v>111</v>
      </c>
      <c r="X62" s="119">
        <v>1176670</v>
      </c>
      <c r="Y62" s="114" t="s">
        <v>111</v>
      </c>
      <c r="Z62" s="119">
        <v>11500953</v>
      </c>
      <c r="AA62" s="114" t="s">
        <v>112</v>
      </c>
      <c r="AB62" s="119">
        <v>30481413</v>
      </c>
      <c r="AC62" s="114" t="s">
        <v>112</v>
      </c>
      <c r="AD62" s="119">
        <v>2942042</v>
      </c>
      <c r="AE62" s="119">
        <v>174092</v>
      </c>
      <c r="AF62" s="114" t="s">
        <v>152</v>
      </c>
      <c r="AG62" s="114" t="s">
        <v>113</v>
      </c>
      <c r="AH62" s="114" t="s">
        <v>114</v>
      </c>
      <c r="AI62" s="114" t="s">
        <v>115</v>
      </c>
      <c r="AJ62" s="114" t="s">
        <v>116</v>
      </c>
      <c r="AK62" s="119">
        <v>0</v>
      </c>
      <c r="AL62" s="117">
        <v>0</v>
      </c>
      <c r="AM62" s="118">
        <v>48.39</v>
      </c>
      <c r="AN62" t="str">
        <f t="shared" si="0"/>
        <v>1000</v>
      </c>
    </row>
    <row r="63" spans="1:40" ht="15.75" thickBot="1" x14ac:dyDescent="0.3">
      <c r="A63" s="119">
        <v>2023</v>
      </c>
      <c r="B63" s="119">
        <v>2</v>
      </c>
      <c r="C63" s="119">
        <v>201988</v>
      </c>
      <c r="D63" s="114" t="s">
        <v>94</v>
      </c>
      <c r="E63" s="114" t="s">
        <v>95</v>
      </c>
      <c r="F63" s="114" t="s">
        <v>96</v>
      </c>
      <c r="G63" s="114" t="s">
        <v>97</v>
      </c>
      <c r="H63" s="114" t="s">
        <v>98</v>
      </c>
      <c r="I63" s="114">
        <v>1401401</v>
      </c>
      <c r="J63" s="114" t="s">
        <v>99</v>
      </c>
      <c r="K63" s="119">
        <v>330103</v>
      </c>
      <c r="L63" s="114" t="s">
        <v>121</v>
      </c>
      <c r="M63" s="114">
        <v>1401401</v>
      </c>
      <c r="N63" s="114" t="s">
        <v>99</v>
      </c>
      <c r="O63" s="119">
        <v>202217</v>
      </c>
      <c r="P63" s="116">
        <v>44812</v>
      </c>
      <c r="Q63" s="116">
        <v>44812</v>
      </c>
      <c r="R63" s="116">
        <v>44804</v>
      </c>
      <c r="S63" s="119">
        <v>202217</v>
      </c>
      <c r="T63" s="119">
        <v>4951</v>
      </c>
      <c r="U63" s="114" t="s">
        <v>122</v>
      </c>
      <c r="V63" s="119">
        <v>1176790</v>
      </c>
      <c r="W63" s="114" t="s">
        <v>154</v>
      </c>
      <c r="X63" s="119">
        <v>1176790</v>
      </c>
      <c r="Y63" s="114" t="s">
        <v>154</v>
      </c>
      <c r="Z63" s="119">
        <v>11500953</v>
      </c>
      <c r="AA63" s="114" t="s">
        <v>112</v>
      </c>
      <c r="AB63" s="119">
        <v>30481414</v>
      </c>
      <c r="AC63" s="114" t="s">
        <v>112</v>
      </c>
      <c r="AD63" s="119">
        <v>2942042</v>
      </c>
      <c r="AE63" s="119">
        <v>174092</v>
      </c>
      <c r="AF63" s="114" t="s">
        <v>152</v>
      </c>
      <c r="AG63" s="114" t="s">
        <v>113</v>
      </c>
      <c r="AH63" s="114" t="s">
        <v>114</v>
      </c>
      <c r="AI63" s="114" t="s">
        <v>115</v>
      </c>
      <c r="AJ63" s="114" t="s">
        <v>116</v>
      </c>
      <c r="AK63" s="119">
        <v>0</v>
      </c>
      <c r="AL63" s="117">
        <v>0</v>
      </c>
      <c r="AM63" s="118">
        <v>44.68</v>
      </c>
      <c r="AN63" t="str">
        <f t="shared" si="0"/>
        <v>1000</v>
      </c>
    </row>
    <row r="64" spans="1:40" ht="15.75" thickBot="1" x14ac:dyDescent="0.3">
      <c r="A64" s="119">
        <v>2023</v>
      </c>
      <c r="B64" s="119">
        <v>2</v>
      </c>
      <c r="C64" s="119">
        <v>201988</v>
      </c>
      <c r="D64" s="114" t="s">
        <v>94</v>
      </c>
      <c r="E64" s="114" t="s">
        <v>95</v>
      </c>
      <c r="F64" s="114" t="s">
        <v>96</v>
      </c>
      <c r="G64" s="114" t="s">
        <v>97</v>
      </c>
      <c r="H64" s="114" t="s">
        <v>98</v>
      </c>
      <c r="I64" s="114">
        <v>1401401</v>
      </c>
      <c r="J64" s="114" t="s">
        <v>99</v>
      </c>
      <c r="K64" s="119">
        <v>340101</v>
      </c>
      <c r="L64" s="114" t="s">
        <v>123</v>
      </c>
      <c r="M64" s="114">
        <v>1401401</v>
      </c>
      <c r="N64" s="114" t="s">
        <v>99</v>
      </c>
      <c r="O64" s="119">
        <v>202209</v>
      </c>
      <c r="P64" s="116">
        <v>44806</v>
      </c>
      <c r="Q64" s="116">
        <v>44806</v>
      </c>
      <c r="R64" s="116">
        <v>44804</v>
      </c>
      <c r="S64" s="119">
        <v>202209</v>
      </c>
      <c r="T64" s="119">
        <v>4927</v>
      </c>
      <c r="U64" s="114" t="s">
        <v>124</v>
      </c>
      <c r="V64" s="119">
        <v>648899</v>
      </c>
      <c r="W64" s="114" t="s">
        <v>102</v>
      </c>
      <c r="X64" s="119">
        <v>648899</v>
      </c>
      <c r="Y64" s="114" t="s">
        <v>102</v>
      </c>
      <c r="Z64" s="119">
        <v>11100731</v>
      </c>
      <c r="AA64" s="114" t="s">
        <v>103</v>
      </c>
      <c r="AB64" s="119">
        <v>30481415</v>
      </c>
      <c r="AC64" s="114" t="s">
        <v>103</v>
      </c>
      <c r="AD64" s="119">
        <v>2940038</v>
      </c>
      <c r="AE64" s="119">
        <v>174006</v>
      </c>
      <c r="AF64" s="114" t="s">
        <v>152</v>
      </c>
      <c r="AG64" s="114" t="s">
        <v>105</v>
      </c>
      <c r="AH64" s="114" t="s">
        <v>106</v>
      </c>
      <c r="AI64" s="114" t="s">
        <v>107</v>
      </c>
      <c r="AJ64" s="114" t="s">
        <v>108</v>
      </c>
      <c r="AK64" s="119">
        <v>0</v>
      </c>
      <c r="AL64" s="117">
        <v>0</v>
      </c>
      <c r="AM64" s="118">
        <v>1183.33</v>
      </c>
      <c r="AN64" t="str">
        <f t="shared" si="0"/>
        <v>1000</v>
      </c>
    </row>
    <row r="65" spans="1:40" ht="15.75" thickBot="1" x14ac:dyDescent="0.3">
      <c r="A65" s="119">
        <v>2023</v>
      </c>
      <c r="B65" s="119">
        <v>2</v>
      </c>
      <c r="C65" s="119">
        <v>201988</v>
      </c>
      <c r="D65" s="114" t="s">
        <v>94</v>
      </c>
      <c r="E65" s="114" t="s">
        <v>95</v>
      </c>
      <c r="F65" s="114" t="s">
        <v>96</v>
      </c>
      <c r="G65" s="114" t="s">
        <v>97</v>
      </c>
      <c r="H65" s="114" t="s">
        <v>98</v>
      </c>
      <c r="I65" s="114">
        <v>1401401</v>
      </c>
      <c r="J65" s="114" t="s">
        <v>99</v>
      </c>
      <c r="K65" s="119">
        <v>350101</v>
      </c>
      <c r="L65" s="114" t="s">
        <v>125</v>
      </c>
      <c r="M65" s="114">
        <v>1401401</v>
      </c>
      <c r="N65" s="114" t="s">
        <v>99</v>
      </c>
      <c r="O65" s="119">
        <v>202209</v>
      </c>
      <c r="P65" s="116">
        <v>44806</v>
      </c>
      <c r="Q65" s="116">
        <v>44806</v>
      </c>
      <c r="R65" s="116">
        <v>44804</v>
      </c>
      <c r="S65" s="119">
        <v>202209</v>
      </c>
      <c r="T65" s="119">
        <v>4960</v>
      </c>
      <c r="U65" s="114" t="s">
        <v>126</v>
      </c>
      <c r="V65" s="119">
        <v>648899</v>
      </c>
      <c r="W65" s="114" t="s">
        <v>102</v>
      </c>
      <c r="X65" s="119">
        <v>648899</v>
      </c>
      <c r="Y65" s="114" t="s">
        <v>102</v>
      </c>
      <c r="Z65" s="119">
        <v>11100731</v>
      </c>
      <c r="AA65" s="114" t="s">
        <v>103</v>
      </c>
      <c r="AB65" s="119">
        <v>30481415</v>
      </c>
      <c r="AC65" s="114" t="s">
        <v>103</v>
      </c>
      <c r="AD65" s="119">
        <v>2940038</v>
      </c>
      <c r="AE65" s="119">
        <v>174006</v>
      </c>
      <c r="AF65" s="114" t="s">
        <v>152</v>
      </c>
      <c r="AG65" s="114" t="s">
        <v>105</v>
      </c>
      <c r="AH65" s="114" t="s">
        <v>106</v>
      </c>
      <c r="AI65" s="114" t="s">
        <v>107</v>
      </c>
      <c r="AJ65" s="114" t="s">
        <v>108</v>
      </c>
      <c r="AK65" s="119">
        <v>0</v>
      </c>
      <c r="AL65" s="117">
        <v>0</v>
      </c>
      <c r="AM65" s="118">
        <v>38.93</v>
      </c>
      <c r="AN65" t="str">
        <f t="shared" si="0"/>
        <v>1000</v>
      </c>
    </row>
    <row r="66" spans="1:40" ht="15.75" thickBot="1" x14ac:dyDescent="0.3">
      <c r="A66" s="119">
        <v>2023</v>
      </c>
      <c r="B66" s="119">
        <v>2</v>
      </c>
      <c r="C66" s="119">
        <v>201988</v>
      </c>
      <c r="D66" s="114" t="s">
        <v>94</v>
      </c>
      <c r="E66" s="114" t="s">
        <v>95</v>
      </c>
      <c r="F66" s="114" t="s">
        <v>96</v>
      </c>
      <c r="G66" s="114" t="s">
        <v>97</v>
      </c>
      <c r="H66" s="114" t="s">
        <v>98</v>
      </c>
      <c r="I66" s="114">
        <v>1401401</v>
      </c>
      <c r="J66" s="114" t="s">
        <v>99</v>
      </c>
      <c r="K66" s="119">
        <v>350101</v>
      </c>
      <c r="L66" s="114" t="s">
        <v>125</v>
      </c>
      <c r="M66" s="114">
        <v>1401401</v>
      </c>
      <c r="N66" s="114" t="s">
        <v>99</v>
      </c>
      <c r="O66" s="119">
        <v>202216</v>
      </c>
      <c r="P66" s="116">
        <v>44796</v>
      </c>
      <c r="Q66" s="116">
        <v>44796</v>
      </c>
      <c r="R66" s="116">
        <v>44804</v>
      </c>
      <c r="S66" s="119">
        <v>202216</v>
      </c>
      <c r="T66" s="119">
        <v>4960</v>
      </c>
      <c r="U66" s="114" t="s">
        <v>126</v>
      </c>
      <c r="V66" s="119">
        <v>1176670</v>
      </c>
      <c r="W66" s="114" t="s">
        <v>111</v>
      </c>
      <c r="X66" s="119">
        <v>1176670</v>
      </c>
      <c r="Y66" s="114" t="s">
        <v>111</v>
      </c>
      <c r="Z66" s="119">
        <v>11500953</v>
      </c>
      <c r="AA66" s="114" t="s">
        <v>112</v>
      </c>
      <c r="AB66" s="119">
        <v>30481413</v>
      </c>
      <c r="AC66" s="114" t="s">
        <v>112</v>
      </c>
      <c r="AD66" s="119">
        <v>2937333</v>
      </c>
      <c r="AE66" s="119">
        <v>173899</v>
      </c>
      <c r="AF66" s="114" t="s">
        <v>152</v>
      </c>
      <c r="AG66" s="114" t="s">
        <v>113</v>
      </c>
      <c r="AH66" s="114" t="s">
        <v>114</v>
      </c>
      <c r="AI66" s="114" t="s">
        <v>115</v>
      </c>
      <c r="AJ66" s="114" t="s">
        <v>116</v>
      </c>
      <c r="AK66" s="119">
        <v>0</v>
      </c>
      <c r="AL66" s="117">
        <v>0</v>
      </c>
      <c r="AM66" s="118">
        <v>1.27</v>
      </c>
      <c r="AN66" t="str">
        <f t="shared" si="0"/>
        <v>1000</v>
      </c>
    </row>
    <row r="67" spans="1:40" ht="15.75" thickBot="1" x14ac:dyDescent="0.3">
      <c r="A67" s="119">
        <v>2023</v>
      </c>
      <c r="B67" s="119">
        <v>2</v>
      </c>
      <c r="C67" s="119">
        <v>201988</v>
      </c>
      <c r="D67" s="114" t="s">
        <v>94</v>
      </c>
      <c r="E67" s="114" t="s">
        <v>95</v>
      </c>
      <c r="F67" s="114" t="s">
        <v>96</v>
      </c>
      <c r="G67" s="114" t="s">
        <v>97</v>
      </c>
      <c r="H67" s="114" t="s">
        <v>98</v>
      </c>
      <c r="I67" s="114">
        <v>1401401</v>
      </c>
      <c r="J67" s="114" t="s">
        <v>99</v>
      </c>
      <c r="K67" s="119">
        <v>350101</v>
      </c>
      <c r="L67" s="114" t="s">
        <v>125</v>
      </c>
      <c r="M67" s="114">
        <v>1401401</v>
      </c>
      <c r="N67" s="114" t="s">
        <v>99</v>
      </c>
      <c r="O67" s="119">
        <v>202216</v>
      </c>
      <c r="P67" s="116">
        <v>44796</v>
      </c>
      <c r="Q67" s="116">
        <v>44796</v>
      </c>
      <c r="R67" s="116">
        <v>44804</v>
      </c>
      <c r="S67" s="119">
        <v>202216</v>
      </c>
      <c r="T67" s="119">
        <v>4960</v>
      </c>
      <c r="U67" s="114" t="s">
        <v>126</v>
      </c>
      <c r="V67" s="119">
        <v>1176790</v>
      </c>
      <c r="W67" s="114" t="s">
        <v>154</v>
      </c>
      <c r="X67" s="119">
        <v>1176790</v>
      </c>
      <c r="Y67" s="114" t="s">
        <v>154</v>
      </c>
      <c r="Z67" s="119">
        <v>11500953</v>
      </c>
      <c r="AA67" s="114" t="s">
        <v>112</v>
      </c>
      <c r="AB67" s="119">
        <v>30481414</v>
      </c>
      <c r="AC67" s="114" t="s">
        <v>112</v>
      </c>
      <c r="AD67" s="119">
        <v>2937333</v>
      </c>
      <c r="AE67" s="119">
        <v>173899</v>
      </c>
      <c r="AF67" s="114" t="s">
        <v>152</v>
      </c>
      <c r="AG67" s="114" t="s">
        <v>113</v>
      </c>
      <c r="AH67" s="114" t="s">
        <v>114</v>
      </c>
      <c r="AI67" s="114" t="s">
        <v>115</v>
      </c>
      <c r="AJ67" s="114" t="s">
        <v>116</v>
      </c>
      <c r="AK67" s="119">
        <v>0</v>
      </c>
      <c r="AL67" s="117">
        <v>0</v>
      </c>
      <c r="AM67" s="118">
        <v>1.27</v>
      </c>
      <c r="AN67" t="str">
        <f t="shared" si="0"/>
        <v>1000</v>
      </c>
    </row>
    <row r="68" spans="1:40" ht="15.75" thickBot="1" x14ac:dyDescent="0.3">
      <c r="A68" s="119">
        <v>2023</v>
      </c>
      <c r="B68" s="119">
        <v>2</v>
      </c>
      <c r="C68" s="119">
        <v>201988</v>
      </c>
      <c r="D68" s="114" t="s">
        <v>94</v>
      </c>
      <c r="E68" s="114" t="s">
        <v>95</v>
      </c>
      <c r="F68" s="114" t="s">
        <v>96</v>
      </c>
      <c r="G68" s="114" t="s">
        <v>97</v>
      </c>
      <c r="H68" s="114" t="s">
        <v>98</v>
      </c>
      <c r="I68" s="114">
        <v>1401401</v>
      </c>
      <c r="J68" s="114" t="s">
        <v>99</v>
      </c>
      <c r="K68" s="119">
        <v>350101</v>
      </c>
      <c r="L68" s="114" t="s">
        <v>125</v>
      </c>
      <c r="M68" s="114">
        <v>1401401</v>
      </c>
      <c r="N68" s="114" t="s">
        <v>99</v>
      </c>
      <c r="O68" s="119">
        <v>202216</v>
      </c>
      <c r="P68" s="116">
        <v>44796</v>
      </c>
      <c r="Q68" s="116">
        <v>44812</v>
      </c>
      <c r="R68" s="116">
        <v>44804</v>
      </c>
      <c r="S68" s="119">
        <v>202217</v>
      </c>
      <c r="T68" s="119">
        <v>4960</v>
      </c>
      <c r="U68" s="114" t="s">
        <v>126</v>
      </c>
      <c r="V68" s="119">
        <v>1176670</v>
      </c>
      <c r="W68" s="114" t="s">
        <v>111</v>
      </c>
      <c r="X68" s="119">
        <v>1176670</v>
      </c>
      <c r="Y68" s="114" t="s">
        <v>111</v>
      </c>
      <c r="Z68" s="119">
        <v>11500953</v>
      </c>
      <c r="AA68" s="114" t="s">
        <v>112</v>
      </c>
      <c r="AB68" s="119">
        <v>30481413</v>
      </c>
      <c r="AC68" s="114" t="s">
        <v>112</v>
      </c>
      <c r="AD68" s="119">
        <v>2942042</v>
      </c>
      <c r="AE68" s="119">
        <v>174092</v>
      </c>
      <c r="AF68" s="114" t="s">
        <v>152</v>
      </c>
      <c r="AG68" s="114" t="s">
        <v>113</v>
      </c>
      <c r="AH68" s="114" t="s">
        <v>114</v>
      </c>
      <c r="AI68" s="114" t="s">
        <v>115</v>
      </c>
      <c r="AJ68" s="114" t="s">
        <v>116</v>
      </c>
      <c r="AK68" s="119">
        <v>0</v>
      </c>
      <c r="AL68" s="117">
        <v>0</v>
      </c>
      <c r="AM68" s="118">
        <v>0.69</v>
      </c>
      <c r="AN68" t="str">
        <f t="shared" si="0"/>
        <v>1000</v>
      </c>
    </row>
    <row r="69" spans="1:40" ht="15.75" thickBot="1" x14ac:dyDescent="0.3">
      <c r="A69" s="119">
        <v>2023</v>
      </c>
      <c r="B69" s="119">
        <v>2</v>
      </c>
      <c r="C69" s="119">
        <v>201988</v>
      </c>
      <c r="D69" s="114" t="s">
        <v>94</v>
      </c>
      <c r="E69" s="114" t="s">
        <v>95</v>
      </c>
      <c r="F69" s="114" t="s">
        <v>96</v>
      </c>
      <c r="G69" s="114" t="s">
        <v>97</v>
      </c>
      <c r="H69" s="114" t="s">
        <v>98</v>
      </c>
      <c r="I69" s="114">
        <v>1401401</v>
      </c>
      <c r="J69" s="114" t="s">
        <v>99</v>
      </c>
      <c r="K69" s="119">
        <v>350101</v>
      </c>
      <c r="L69" s="114" t="s">
        <v>125</v>
      </c>
      <c r="M69" s="114">
        <v>1401401</v>
      </c>
      <c r="N69" s="114" t="s">
        <v>99</v>
      </c>
      <c r="O69" s="119">
        <v>202216</v>
      </c>
      <c r="P69" s="116">
        <v>44796</v>
      </c>
      <c r="Q69" s="116">
        <v>44812</v>
      </c>
      <c r="R69" s="116">
        <v>44804</v>
      </c>
      <c r="S69" s="119">
        <v>202217</v>
      </c>
      <c r="T69" s="119">
        <v>4960</v>
      </c>
      <c r="U69" s="114" t="s">
        <v>126</v>
      </c>
      <c r="V69" s="119">
        <v>1176790</v>
      </c>
      <c r="W69" s="114" t="s">
        <v>154</v>
      </c>
      <c r="X69" s="119">
        <v>1176790</v>
      </c>
      <c r="Y69" s="114" t="s">
        <v>154</v>
      </c>
      <c r="Z69" s="119">
        <v>11500953</v>
      </c>
      <c r="AA69" s="114" t="s">
        <v>112</v>
      </c>
      <c r="AB69" s="119">
        <v>30481414</v>
      </c>
      <c r="AC69" s="114" t="s">
        <v>112</v>
      </c>
      <c r="AD69" s="119">
        <v>2942042</v>
      </c>
      <c r="AE69" s="119">
        <v>174092</v>
      </c>
      <c r="AF69" s="114" t="s">
        <v>152</v>
      </c>
      <c r="AG69" s="114" t="s">
        <v>113</v>
      </c>
      <c r="AH69" s="114" t="s">
        <v>114</v>
      </c>
      <c r="AI69" s="114" t="s">
        <v>115</v>
      </c>
      <c r="AJ69" s="114" t="s">
        <v>116</v>
      </c>
      <c r="AK69" s="119">
        <v>0</v>
      </c>
      <c r="AL69" s="117">
        <v>0</v>
      </c>
      <c r="AM69" s="118">
        <v>0.69</v>
      </c>
      <c r="AN69" t="str">
        <f t="shared" si="0"/>
        <v>1000</v>
      </c>
    </row>
    <row r="70" spans="1:40" ht="15.75" thickBot="1" x14ac:dyDescent="0.3">
      <c r="A70" s="119">
        <v>2023</v>
      </c>
      <c r="B70" s="119">
        <v>2</v>
      </c>
      <c r="C70" s="119">
        <v>201988</v>
      </c>
      <c r="D70" s="114" t="s">
        <v>94</v>
      </c>
      <c r="E70" s="114" t="s">
        <v>95</v>
      </c>
      <c r="F70" s="114" t="s">
        <v>96</v>
      </c>
      <c r="G70" s="114" t="s">
        <v>97</v>
      </c>
      <c r="H70" s="114" t="s">
        <v>98</v>
      </c>
      <c r="I70" s="114">
        <v>1401401</v>
      </c>
      <c r="J70" s="114" t="s">
        <v>99</v>
      </c>
      <c r="K70" s="119">
        <v>350101</v>
      </c>
      <c r="L70" s="114" t="s">
        <v>125</v>
      </c>
      <c r="M70" s="114">
        <v>1401401</v>
      </c>
      <c r="N70" s="114" t="s">
        <v>99</v>
      </c>
      <c r="O70" s="119">
        <v>202217</v>
      </c>
      <c r="P70" s="116">
        <v>44812</v>
      </c>
      <c r="Q70" s="116">
        <v>44812</v>
      </c>
      <c r="R70" s="116">
        <v>44804</v>
      </c>
      <c r="S70" s="119">
        <v>202217</v>
      </c>
      <c r="T70" s="119">
        <v>4960</v>
      </c>
      <c r="U70" s="114" t="s">
        <v>126</v>
      </c>
      <c r="V70" s="119">
        <v>1176670</v>
      </c>
      <c r="W70" s="114" t="s">
        <v>111</v>
      </c>
      <c r="X70" s="119">
        <v>1176670</v>
      </c>
      <c r="Y70" s="114" t="s">
        <v>111</v>
      </c>
      <c r="Z70" s="119">
        <v>11500953</v>
      </c>
      <c r="AA70" s="114" t="s">
        <v>112</v>
      </c>
      <c r="AB70" s="119">
        <v>30481413</v>
      </c>
      <c r="AC70" s="114" t="s">
        <v>112</v>
      </c>
      <c r="AD70" s="119">
        <v>2942042</v>
      </c>
      <c r="AE70" s="119">
        <v>174092</v>
      </c>
      <c r="AF70" s="114" t="s">
        <v>152</v>
      </c>
      <c r="AG70" s="114" t="s">
        <v>113</v>
      </c>
      <c r="AH70" s="114" t="s">
        <v>114</v>
      </c>
      <c r="AI70" s="114" t="s">
        <v>115</v>
      </c>
      <c r="AJ70" s="114" t="s">
        <v>116</v>
      </c>
      <c r="AK70" s="119">
        <v>0</v>
      </c>
      <c r="AL70" s="117">
        <v>0</v>
      </c>
      <c r="AM70" s="118">
        <v>8.7899999999999991</v>
      </c>
      <c r="AN70" t="str">
        <f t="shared" si="0"/>
        <v>1000</v>
      </c>
    </row>
    <row r="71" spans="1:40" ht="15.75" thickBot="1" x14ac:dyDescent="0.3">
      <c r="A71" s="119">
        <v>2023</v>
      </c>
      <c r="B71" s="119">
        <v>2</v>
      </c>
      <c r="C71" s="119">
        <v>201988</v>
      </c>
      <c r="D71" s="114" t="s">
        <v>94</v>
      </c>
      <c r="E71" s="114" t="s">
        <v>95</v>
      </c>
      <c r="F71" s="114" t="s">
        <v>96</v>
      </c>
      <c r="G71" s="114" t="s">
        <v>97</v>
      </c>
      <c r="H71" s="114" t="s">
        <v>98</v>
      </c>
      <c r="I71" s="114">
        <v>1401401</v>
      </c>
      <c r="J71" s="114" t="s">
        <v>99</v>
      </c>
      <c r="K71" s="119">
        <v>350101</v>
      </c>
      <c r="L71" s="114" t="s">
        <v>125</v>
      </c>
      <c r="M71" s="114">
        <v>1401401</v>
      </c>
      <c r="N71" s="114" t="s">
        <v>99</v>
      </c>
      <c r="O71" s="119">
        <v>202217</v>
      </c>
      <c r="P71" s="116">
        <v>44812</v>
      </c>
      <c r="Q71" s="116">
        <v>44812</v>
      </c>
      <c r="R71" s="116">
        <v>44804</v>
      </c>
      <c r="S71" s="119">
        <v>202217</v>
      </c>
      <c r="T71" s="119">
        <v>4960</v>
      </c>
      <c r="U71" s="114" t="s">
        <v>126</v>
      </c>
      <c r="V71" s="119">
        <v>1176790</v>
      </c>
      <c r="W71" s="114" t="s">
        <v>154</v>
      </c>
      <c r="X71" s="119">
        <v>1176790</v>
      </c>
      <c r="Y71" s="114" t="s">
        <v>154</v>
      </c>
      <c r="Z71" s="119">
        <v>11500953</v>
      </c>
      <c r="AA71" s="114" t="s">
        <v>112</v>
      </c>
      <c r="AB71" s="119">
        <v>30481414</v>
      </c>
      <c r="AC71" s="114" t="s">
        <v>112</v>
      </c>
      <c r="AD71" s="119">
        <v>2942042</v>
      </c>
      <c r="AE71" s="119">
        <v>174092</v>
      </c>
      <c r="AF71" s="114" t="s">
        <v>152</v>
      </c>
      <c r="AG71" s="114" t="s">
        <v>113</v>
      </c>
      <c r="AH71" s="114" t="s">
        <v>114</v>
      </c>
      <c r="AI71" s="114" t="s">
        <v>115</v>
      </c>
      <c r="AJ71" s="114" t="s">
        <v>116</v>
      </c>
      <c r="AK71" s="119">
        <v>0</v>
      </c>
      <c r="AL71" s="117">
        <v>0</v>
      </c>
      <c r="AM71" s="118">
        <v>8.3000000000000007</v>
      </c>
      <c r="AN71" t="str">
        <f t="shared" si="0"/>
        <v>1000</v>
      </c>
    </row>
    <row r="72" spans="1:40" ht="15.75" thickBot="1" x14ac:dyDescent="0.3">
      <c r="A72" s="119">
        <v>2023</v>
      </c>
      <c r="B72" s="119">
        <v>2</v>
      </c>
      <c r="C72" s="119">
        <v>201988</v>
      </c>
      <c r="D72" s="114" t="s">
        <v>94</v>
      </c>
      <c r="E72" s="114" t="s">
        <v>95</v>
      </c>
      <c r="F72" s="114" t="s">
        <v>96</v>
      </c>
      <c r="G72" s="114" t="s">
        <v>97</v>
      </c>
      <c r="H72" s="114" t="s">
        <v>98</v>
      </c>
      <c r="I72" s="114">
        <v>1401401</v>
      </c>
      <c r="J72" s="114" t="s">
        <v>99</v>
      </c>
      <c r="K72" s="119">
        <v>360101</v>
      </c>
      <c r="L72" s="114" t="s">
        <v>127</v>
      </c>
      <c r="M72" s="114">
        <v>1401401</v>
      </c>
      <c r="N72" s="114" t="s">
        <v>99</v>
      </c>
      <c r="O72" s="119">
        <v>202209</v>
      </c>
      <c r="P72" s="116">
        <v>44806</v>
      </c>
      <c r="Q72" s="116">
        <v>44806</v>
      </c>
      <c r="R72" s="116">
        <v>44804</v>
      </c>
      <c r="S72" s="119">
        <v>202209</v>
      </c>
      <c r="T72" s="114" t="s">
        <v>128</v>
      </c>
      <c r="U72" s="114" t="s">
        <v>129</v>
      </c>
      <c r="V72" s="119">
        <v>648899</v>
      </c>
      <c r="W72" s="114" t="s">
        <v>102</v>
      </c>
      <c r="X72" s="119">
        <v>648899</v>
      </c>
      <c r="Y72" s="114" t="s">
        <v>102</v>
      </c>
      <c r="Z72" s="119">
        <v>11100731</v>
      </c>
      <c r="AA72" s="114" t="s">
        <v>103</v>
      </c>
      <c r="AB72" s="119">
        <v>30481415</v>
      </c>
      <c r="AC72" s="114" t="s">
        <v>103</v>
      </c>
      <c r="AD72" s="119">
        <v>2940038</v>
      </c>
      <c r="AE72" s="119">
        <v>174006</v>
      </c>
      <c r="AF72" s="114" t="s">
        <v>152</v>
      </c>
      <c r="AG72" s="114" t="s">
        <v>105</v>
      </c>
      <c r="AH72" s="114" t="s">
        <v>106</v>
      </c>
      <c r="AI72" s="114" t="s">
        <v>107</v>
      </c>
      <c r="AJ72" s="114" t="s">
        <v>108</v>
      </c>
      <c r="AK72" s="119">
        <v>0</v>
      </c>
      <c r="AL72" s="117">
        <v>0</v>
      </c>
      <c r="AM72" s="118">
        <v>204.75</v>
      </c>
      <c r="AN72" t="str">
        <f t="shared" ref="AN72:AN135" si="1">LEFT(Z72,1)&amp;"000"</f>
        <v>1000</v>
      </c>
    </row>
    <row r="73" spans="1:40" ht="15.75" thickBot="1" x14ac:dyDescent="0.3">
      <c r="A73" s="119">
        <v>2023</v>
      </c>
      <c r="B73" s="119">
        <v>2</v>
      </c>
      <c r="C73" s="119">
        <v>201988</v>
      </c>
      <c r="D73" s="114" t="s">
        <v>94</v>
      </c>
      <c r="E73" s="114" t="s">
        <v>95</v>
      </c>
      <c r="F73" s="114" t="s">
        <v>96</v>
      </c>
      <c r="G73" s="114" t="s">
        <v>97</v>
      </c>
      <c r="H73" s="114" t="s">
        <v>98</v>
      </c>
      <c r="I73" s="114">
        <v>1401401</v>
      </c>
      <c r="J73" s="114" t="s">
        <v>99</v>
      </c>
      <c r="K73" s="119">
        <v>360101</v>
      </c>
      <c r="L73" s="114" t="s">
        <v>127</v>
      </c>
      <c r="M73" s="114">
        <v>1401401</v>
      </c>
      <c r="N73" s="114" t="s">
        <v>99</v>
      </c>
      <c r="O73" s="119">
        <v>202216</v>
      </c>
      <c r="P73" s="116">
        <v>44796</v>
      </c>
      <c r="Q73" s="116">
        <v>44796</v>
      </c>
      <c r="R73" s="116">
        <v>44804</v>
      </c>
      <c r="S73" s="119">
        <v>202216</v>
      </c>
      <c r="T73" s="114" t="s">
        <v>128</v>
      </c>
      <c r="U73" s="114" t="s">
        <v>129</v>
      </c>
      <c r="V73" s="119">
        <v>1176670</v>
      </c>
      <c r="W73" s="114" t="s">
        <v>111</v>
      </c>
      <c r="X73" s="119">
        <v>1176670</v>
      </c>
      <c r="Y73" s="114" t="s">
        <v>111</v>
      </c>
      <c r="Z73" s="119">
        <v>11500953</v>
      </c>
      <c r="AA73" s="114" t="s">
        <v>112</v>
      </c>
      <c r="AB73" s="119">
        <v>30481413</v>
      </c>
      <c r="AC73" s="114" t="s">
        <v>112</v>
      </c>
      <c r="AD73" s="119">
        <v>2937333</v>
      </c>
      <c r="AE73" s="119">
        <v>173899</v>
      </c>
      <c r="AF73" s="114" t="s">
        <v>152</v>
      </c>
      <c r="AG73" s="114" t="s">
        <v>113</v>
      </c>
      <c r="AH73" s="114" t="s">
        <v>114</v>
      </c>
      <c r="AI73" s="114" t="s">
        <v>115</v>
      </c>
      <c r="AJ73" s="114" t="s">
        <v>116</v>
      </c>
      <c r="AK73" s="119">
        <v>0</v>
      </c>
      <c r="AL73" s="117">
        <v>0</v>
      </c>
      <c r="AM73" s="118">
        <v>6.67</v>
      </c>
      <c r="AN73" t="str">
        <f t="shared" si="1"/>
        <v>1000</v>
      </c>
    </row>
    <row r="74" spans="1:40" ht="15.75" thickBot="1" x14ac:dyDescent="0.3">
      <c r="A74" s="119">
        <v>2023</v>
      </c>
      <c r="B74" s="119">
        <v>2</v>
      </c>
      <c r="C74" s="119">
        <v>201988</v>
      </c>
      <c r="D74" s="114" t="s">
        <v>94</v>
      </c>
      <c r="E74" s="114" t="s">
        <v>95</v>
      </c>
      <c r="F74" s="114" t="s">
        <v>96</v>
      </c>
      <c r="G74" s="114" t="s">
        <v>97</v>
      </c>
      <c r="H74" s="114" t="s">
        <v>98</v>
      </c>
      <c r="I74" s="114">
        <v>1401401</v>
      </c>
      <c r="J74" s="114" t="s">
        <v>99</v>
      </c>
      <c r="K74" s="119">
        <v>360101</v>
      </c>
      <c r="L74" s="114" t="s">
        <v>127</v>
      </c>
      <c r="M74" s="114">
        <v>1401401</v>
      </c>
      <c r="N74" s="114" t="s">
        <v>99</v>
      </c>
      <c r="O74" s="119">
        <v>202216</v>
      </c>
      <c r="P74" s="116">
        <v>44796</v>
      </c>
      <c r="Q74" s="116">
        <v>44796</v>
      </c>
      <c r="R74" s="116">
        <v>44804</v>
      </c>
      <c r="S74" s="119">
        <v>202216</v>
      </c>
      <c r="T74" s="114" t="s">
        <v>128</v>
      </c>
      <c r="U74" s="114" t="s">
        <v>129</v>
      </c>
      <c r="V74" s="119">
        <v>1176790</v>
      </c>
      <c r="W74" s="114" t="s">
        <v>154</v>
      </c>
      <c r="X74" s="119">
        <v>1176790</v>
      </c>
      <c r="Y74" s="114" t="s">
        <v>154</v>
      </c>
      <c r="Z74" s="119">
        <v>11500953</v>
      </c>
      <c r="AA74" s="114" t="s">
        <v>112</v>
      </c>
      <c r="AB74" s="119">
        <v>30481414</v>
      </c>
      <c r="AC74" s="114" t="s">
        <v>112</v>
      </c>
      <c r="AD74" s="119">
        <v>2937333</v>
      </c>
      <c r="AE74" s="119">
        <v>173899</v>
      </c>
      <c r="AF74" s="114" t="s">
        <v>152</v>
      </c>
      <c r="AG74" s="114" t="s">
        <v>113</v>
      </c>
      <c r="AH74" s="114" t="s">
        <v>114</v>
      </c>
      <c r="AI74" s="114" t="s">
        <v>115</v>
      </c>
      <c r="AJ74" s="114" t="s">
        <v>116</v>
      </c>
      <c r="AK74" s="119">
        <v>0</v>
      </c>
      <c r="AL74" s="117">
        <v>0</v>
      </c>
      <c r="AM74" s="118">
        <v>6.67</v>
      </c>
      <c r="AN74" t="str">
        <f t="shared" si="1"/>
        <v>1000</v>
      </c>
    </row>
    <row r="75" spans="1:40" ht="15.75" thickBot="1" x14ac:dyDescent="0.3">
      <c r="A75" s="119">
        <v>2023</v>
      </c>
      <c r="B75" s="119">
        <v>2</v>
      </c>
      <c r="C75" s="119">
        <v>201988</v>
      </c>
      <c r="D75" s="114" t="s">
        <v>94</v>
      </c>
      <c r="E75" s="114" t="s">
        <v>95</v>
      </c>
      <c r="F75" s="114" t="s">
        <v>96</v>
      </c>
      <c r="G75" s="114" t="s">
        <v>97</v>
      </c>
      <c r="H75" s="114" t="s">
        <v>98</v>
      </c>
      <c r="I75" s="114">
        <v>1401401</v>
      </c>
      <c r="J75" s="114" t="s">
        <v>99</v>
      </c>
      <c r="K75" s="119">
        <v>360101</v>
      </c>
      <c r="L75" s="114" t="s">
        <v>127</v>
      </c>
      <c r="M75" s="114">
        <v>1401401</v>
      </c>
      <c r="N75" s="114" t="s">
        <v>99</v>
      </c>
      <c r="O75" s="119">
        <v>202216</v>
      </c>
      <c r="P75" s="116">
        <v>44796</v>
      </c>
      <c r="Q75" s="116">
        <v>44812</v>
      </c>
      <c r="R75" s="116">
        <v>44804</v>
      </c>
      <c r="S75" s="119">
        <v>202217</v>
      </c>
      <c r="T75" s="114" t="s">
        <v>128</v>
      </c>
      <c r="U75" s="114" t="s">
        <v>129</v>
      </c>
      <c r="V75" s="119">
        <v>1176670</v>
      </c>
      <c r="W75" s="114" t="s">
        <v>111</v>
      </c>
      <c r="X75" s="119">
        <v>1176670</v>
      </c>
      <c r="Y75" s="114" t="s">
        <v>111</v>
      </c>
      <c r="Z75" s="119">
        <v>11500953</v>
      </c>
      <c r="AA75" s="114" t="s">
        <v>112</v>
      </c>
      <c r="AB75" s="119">
        <v>30481413</v>
      </c>
      <c r="AC75" s="114" t="s">
        <v>112</v>
      </c>
      <c r="AD75" s="119">
        <v>2942042</v>
      </c>
      <c r="AE75" s="119">
        <v>174092</v>
      </c>
      <c r="AF75" s="114" t="s">
        <v>152</v>
      </c>
      <c r="AG75" s="114" t="s">
        <v>113</v>
      </c>
      <c r="AH75" s="114" t="s">
        <v>114</v>
      </c>
      <c r="AI75" s="114" t="s">
        <v>115</v>
      </c>
      <c r="AJ75" s="114" t="s">
        <v>116</v>
      </c>
      <c r="AK75" s="119">
        <v>0</v>
      </c>
      <c r="AL75" s="117">
        <v>0</v>
      </c>
      <c r="AM75" s="118">
        <v>12.28</v>
      </c>
      <c r="AN75" t="str">
        <f t="shared" si="1"/>
        <v>1000</v>
      </c>
    </row>
    <row r="76" spans="1:40" ht="15.75" thickBot="1" x14ac:dyDescent="0.3">
      <c r="A76" s="119">
        <v>2023</v>
      </c>
      <c r="B76" s="119">
        <v>2</v>
      </c>
      <c r="C76" s="119">
        <v>201988</v>
      </c>
      <c r="D76" s="114" t="s">
        <v>94</v>
      </c>
      <c r="E76" s="114" t="s">
        <v>95</v>
      </c>
      <c r="F76" s="114" t="s">
        <v>96</v>
      </c>
      <c r="G76" s="114" t="s">
        <v>97</v>
      </c>
      <c r="H76" s="114" t="s">
        <v>98</v>
      </c>
      <c r="I76" s="114">
        <v>1401401</v>
      </c>
      <c r="J76" s="114" t="s">
        <v>99</v>
      </c>
      <c r="K76" s="119">
        <v>360101</v>
      </c>
      <c r="L76" s="114" t="s">
        <v>127</v>
      </c>
      <c r="M76" s="114">
        <v>1401401</v>
      </c>
      <c r="N76" s="114" t="s">
        <v>99</v>
      </c>
      <c r="O76" s="119">
        <v>202216</v>
      </c>
      <c r="P76" s="116">
        <v>44796</v>
      </c>
      <c r="Q76" s="116">
        <v>44812</v>
      </c>
      <c r="R76" s="116">
        <v>44804</v>
      </c>
      <c r="S76" s="119">
        <v>202217</v>
      </c>
      <c r="T76" s="114" t="s">
        <v>128</v>
      </c>
      <c r="U76" s="114" t="s">
        <v>129</v>
      </c>
      <c r="V76" s="119">
        <v>1176790</v>
      </c>
      <c r="W76" s="114" t="s">
        <v>154</v>
      </c>
      <c r="X76" s="119">
        <v>1176790</v>
      </c>
      <c r="Y76" s="114" t="s">
        <v>154</v>
      </c>
      <c r="Z76" s="119">
        <v>11500953</v>
      </c>
      <c r="AA76" s="114" t="s">
        <v>112</v>
      </c>
      <c r="AB76" s="119">
        <v>30481414</v>
      </c>
      <c r="AC76" s="114" t="s">
        <v>112</v>
      </c>
      <c r="AD76" s="119">
        <v>2942042</v>
      </c>
      <c r="AE76" s="119">
        <v>174092</v>
      </c>
      <c r="AF76" s="114" t="s">
        <v>152</v>
      </c>
      <c r="AG76" s="114" t="s">
        <v>113</v>
      </c>
      <c r="AH76" s="114" t="s">
        <v>114</v>
      </c>
      <c r="AI76" s="114" t="s">
        <v>115</v>
      </c>
      <c r="AJ76" s="114" t="s">
        <v>116</v>
      </c>
      <c r="AK76" s="119">
        <v>0</v>
      </c>
      <c r="AL76" s="117">
        <v>0</v>
      </c>
      <c r="AM76" s="118">
        <v>12.32</v>
      </c>
      <c r="AN76" t="str">
        <f t="shared" si="1"/>
        <v>1000</v>
      </c>
    </row>
    <row r="77" spans="1:40" ht="15.75" thickBot="1" x14ac:dyDescent="0.3">
      <c r="A77" s="119">
        <v>2023</v>
      </c>
      <c r="B77" s="119">
        <v>2</v>
      </c>
      <c r="C77" s="119">
        <v>201988</v>
      </c>
      <c r="D77" s="114" t="s">
        <v>94</v>
      </c>
      <c r="E77" s="114" t="s">
        <v>95</v>
      </c>
      <c r="F77" s="114" t="s">
        <v>96</v>
      </c>
      <c r="G77" s="114" t="s">
        <v>97</v>
      </c>
      <c r="H77" s="114" t="s">
        <v>98</v>
      </c>
      <c r="I77" s="114">
        <v>1401401</v>
      </c>
      <c r="J77" s="114" t="s">
        <v>99</v>
      </c>
      <c r="K77" s="119">
        <v>360101</v>
      </c>
      <c r="L77" s="114" t="s">
        <v>127</v>
      </c>
      <c r="M77" s="114">
        <v>1401401</v>
      </c>
      <c r="N77" s="114" t="s">
        <v>99</v>
      </c>
      <c r="O77" s="119">
        <v>202217</v>
      </c>
      <c r="P77" s="116">
        <v>44812</v>
      </c>
      <c r="Q77" s="116">
        <v>44812</v>
      </c>
      <c r="R77" s="116">
        <v>44804</v>
      </c>
      <c r="S77" s="119">
        <v>202217</v>
      </c>
      <c r="T77" s="114" t="s">
        <v>128</v>
      </c>
      <c r="U77" s="114" t="s">
        <v>129</v>
      </c>
      <c r="V77" s="119">
        <v>1176670</v>
      </c>
      <c r="W77" s="114" t="s">
        <v>111</v>
      </c>
      <c r="X77" s="119">
        <v>1176670</v>
      </c>
      <c r="Y77" s="114" t="s">
        <v>111</v>
      </c>
      <c r="Z77" s="119">
        <v>11500953</v>
      </c>
      <c r="AA77" s="114" t="s">
        <v>112</v>
      </c>
      <c r="AB77" s="119">
        <v>30481413</v>
      </c>
      <c r="AC77" s="114" t="s">
        <v>112</v>
      </c>
      <c r="AD77" s="119">
        <v>2942042</v>
      </c>
      <c r="AE77" s="119">
        <v>174092</v>
      </c>
      <c r="AF77" s="114" t="s">
        <v>152</v>
      </c>
      <c r="AG77" s="114" t="s">
        <v>113</v>
      </c>
      <c r="AH77" s="114" t="s">
        <v>114</v>
      </c>
      <c r="AI77" s="114" t="s">
        <v>115</v>
      </c>
      <c r="AJ77" s="114" t="s">
        <v>116</v>
      </c>
      <c r="AK77" s="119">
        <v>0</v>
      </c>
      <c r="AL77" s="117">
        <v>0</v>
      </c>
      <c r="AM77" s="118">
        <v>33.94</v>
      </c>
      <c r="AN77" t="str">
        <f t="shared" si="1"/>
        <v>1000</v>
      </c>
    </row>
    <row r="78" spans="1:40" ht="15.75" thickBot="1" x14ac:dyDescent="0.3">
      <c r="A78" s="119">
        <v>2023</v>
      </c>
      <c r="B78" s="119">
        <v>2</v>
      </c>
      <c r="C78" s="119">
        <v>201988</v>
      </c>
      <c r="D78" s="114" t="s">
        <v>94</v>
      </c>
      <c r="E78" s="114" t="s">
        <v>95</v>
      </c>
      <c r="F78" s="114" t="s">
        <v>96</v>
      </c>
      <c r="G78" s="114" t="s">
        <v>97</v>
      </c>
      <c r="H78" s="114" t="s">
        <v>98</v>
      </c>
      <c r="I78" s="114">
        <v>1401401</v>
      </c>
      <c r="J78" s="114" t="s">
        <v>99</v>
      </c>
      <c r="K78" s="119">
        <v>360101</v>
      </c>
      <c r="L78" s="114" t="s">
        <v>127</v>
      </c>
      <c r="M78" s="114">
        <v>1401401</v>
      </c>
      <c r="N78" s="114" t="s">
        <v>99</v>
      </c>
      <c r="O78" s="119">
        <v>202217</v>
      </c>
      <c r="P78" s="116">
        <v>44812</v>
      </c>
      <c r="Q78" s="116">
        <v>44812</v>
      </c>
      <c r="R78" s="116">
        <v>44804</v>
      </c>
      <c r="S78" s="119">
        <v>202217</v>
      </c>
      <c r="T78" s="114" t="s">
        <v>128</v>
      </c>
      <c r="U78" s="114" t="s">
        <v>129</v>
      </c>
      <c r="V78" s="119">
        <v>1176790</v>
      </c>
      <c r="W78" s="114" t="s">
        <v>154</v>
      </c>
      <c r="X78" s="119">
        <v>1176790</v>
      </c>
      <c r="Y78" s="114" t="s">
        <v>154</v>
      </c>
      <c r="Z78" s="119">
        <v>11500953</v>
      </c>
      <c r="AA78" s="114" t="s">
        <v>112</v>
      </c>
      <c r="AB78" s="119">
        <v>30481414</v>
      </c>
      <c r="AC78" s="114" t="s">
        <v>112</v>
      </c>
      <c r="AD78" s="119">
        <v>2942042</v>
      </c>
      <c r="AE78" s="119">
        <v>174092</v>
      </c>
      <c r="AF78" s="114" t="s">
        <v>152</v>
      </c>
      <c r="AG78" s="114" t="s">
        <v>113</v>
      </c>
      <c r="AH78" s="114" t="s">
        <v>114</v>
      </c>
      <c r="AI78" s="114" t="s">
        <v>115</v>
      </c>
      <c r="AJ78" s="114" t="s">
        <v>116</v>
      </c>
      <c r="AK78" s="119">
        <v>0</v>
      </c>
      <c r="AL78" s="117">
        <v>0</v>
      </c>
      <c r="AM78" s="118">
        <v>31.34</v>
      </c>
      <c r="AN78" t="str">
        <f t="shared" si="1"/>
        <v>1000</v>
      </c>
    </row>
    <row r="79" spans="1:40" ht="15.75" thickBot="1" x14ac:dyDescent="0.3">
      <c r="A79" s="119">
        <v>2023</v>
      </c>
      <c r="B79" s="119">
        <v>2</v>
      </c>
      <c r="C79" s="119">
        <v>201988</v>
      </c>
      <c r="D79" s="114" t="s">
        <v>94</v>
      </c>
      <c r="E79" s="114" t="s">
        <v>95</v>
      </c>
      <c r="F79" s="114" t="s">
        <v>96</v>
      </c>
      <c r="G79" s="114" t="s">
        <v>97</v>
      </c>
      <c r="H79" s="114" t="s">
        <v>98</v>
      </c>
      <c r="I79" s="114">
        <v>1401401</v>
      </c>
      <c r="J79" s="114" t="s">
        <v>99</v>
      </c>
      <c r="K79" s="119">
        <v>370101</v>
      </c>
      <c r="L79" s="114" t="s">
        <v>130</v>
      </c>
      <c r="M79" s="114">
        <v>1401401</v>
      </c>
      <c r="N79" s="114" t="s">
        <v>99</v>
      </c>
      <c r="O79" s="119">
        <v>202209</v>
      </c>
      <c r="P79" s="116">
        <v>44806</v>
      </c>
      <c r="Q79" s="116">
        <v>44806</v>
      </c>
      <c r="R79" s="116">
        <v>44804</v>
      </c>
      <c r="S79" s="119">
        <v>202209</v>
      </c>
      <c r="T79" s="119">
        <v>4928</v>
      </c>
      <c r="U79" s="114" t="s">
        <v>131</v>
      </c>
      <c r="V79" s="119">
        <v>648899</v>
      </c>
      <c r="W79" s="114" t="s">
        <v>102</v>
      </c>
      <c r="X79" s="119">
        <v>648899</v>
      </c>
      <c r="Y79" s="114" t="s">
        <v>102</v>
      </c>
      <c r="Z79" s="119">
        <v>11100731</v>
      </c>
      <c r="AA79" s="114" t="s">
        <v>103</v>
      </c>
      <c r="AB79" s="119">
        <v>30481415</v>
      </c>
      <c r="AC79" s="114" t="s">
        <v>103</v>
      </c>
      <c r="AD79" s="119">
        <v>2940038</v>
      </c>
      <c r="AE79" s="119">
        <v>174006</v>
      </c>
      <c r="AF79" s="114" t="s">
        <v>152</v>
      </c>
      <c r="AG79" s="114" t="s">
        <v>105</v>
      </c>
      <c r="AH79" s="114" t="s">
        <v>106</v>
      </c>
      <c r="AI79" s="114" t="s">
        <v>107</v>
      </c>
      <c r="AJ79" s="114" t="s">
        <v>108</v>
      </c>
      <c r="AK79" s="119">
        <v>0</v>
      </c>
      <c r="AL79" s="117">
        <v>0</v>
      </c>
      <c r="AM79" s="118">
        <v>375</v>
      </c>
      <c r="AN79" t="str">
        <f t="shared" si="1"/>
        <v>1000</v>
      </c>
    </row>
    <row r="80" spans="1:40" ht="15.75" thickBot="1" x14ac:dyDescent="0.3">
      <c r="A80" s="119">
        <v>2023</v>
      </c>
      <c r="B80" s="119">
        <v>2</v>
      </c>
      <c r="C80" s="119">
        <v>201988</v>
      </c>
      <c r="D80" s="114" t="s">
        <v>94</v>
      </c>
      <c r="E80" s="114" t="s">
        <v>95</v>
      </c>
      <c r="F80" s="114" t="s">
        <v>96</v>
      </c>
      <c r="G80" s="114" t="s">
        <v>97</v>
      </c>
      <c r="H80" s="114" t="s">
        <v>98</v>
      </c>
      <c r="I80" s="114">
        <v>1465801</v>
      </c>
      <c r="J80" s="114" t="s">
        <v>132</v>
      </c>
      <c r="K80" s="119">
        <v>110001</v>
      </c>
      <c r="L80" s="114" t="s">
        <v>100</v>
      </c>
      <c r="M80" s="114">
        <v>1465801</v>
      </c>
      <c r="N80" s="114" t="s">
        <v>132</v>
      </c>
      <c r="O80" s="119">
        <v>202208</v>
      </c>
      <c r="P80" s="116">
        <v>44778</v>
      </c>
      <c r="Q80" s="116">
        <v>44785</v>
      </c>
      <c r="R80" s="116">
        <v>44785</v>
      </c>
      <c r="S80" s="114" t="s">
        <v>155</v>
      </c>
      <c r="T80" s="119">
        <v>4101</v>
      </c>
      <c r="U80" s="114" t="s">
        <v>101</v>
      </c>
      <c r="V80" s="119">
        <v>662641</v>
      </c>
      <c r="W80" s="114" t="s">
        <v>133</v>
      </c>
      <c r="X80" s="119">
        <v>662641</v>
      </c>
      <c r="Y80" s="114" t="s">
        <v>133</v>
      </c>
      <c r="Z80" s="119">
        <v>11100731</v>
      </c>
      <c r="AA80" s="114" t="s">
        <v>103</v>
      </c>
      <c r="AB80" s="119">
        <v>30481422</v>
      </c>
      <c r="AC80" s="114" t="s">
        <v>103</v>
      </c>
      <c r="AD80" s="119">
        <v>2936885</v>
      </c>
      <c r="AE80" s="119">
        <v>173707</v>
      </c>
      <c r="AF80" s="114" t="s">
        <v>152</v>
      </c>
      <c r="AG80" s="114" t="s">
        <v>105</v>
      </c>
      <c r="AH80" s="114" t="s">
        <v>106</v>
      </c>
      <c r="AI80" s="114" t="s">
        <v>107</v>
      </c>
      <c r="AJ80" s="114" t="s">
        <v>108</v>
      </c>
      <c r="AK80" s="119">
        <v>0</v>
      </c>
      <c r="AL80" s="117">
        <v>0</v>
      </c>
      <c r="AM80" s="118">
        <v>-7686.33</v>
      </c>
      <c r="AN80" t="str">
        <f t="shared" si="1"/>
        <v>1000</v>
      </c>
    </row>
    <row r="81" spans="1:40" ht="15.75" thickBot="1" x14ac:dyDescent="0.3">
      <c r="A81" s="119">
        <v>2023</v>
      </c>
      <c r="B81" s="119">
        <v>2</v>
      </c>
      <c r="C81" s="119">
        <v>201988</v>
      </c>
      <c r="D81" s="114" t="s">
        <v>94</v>
      </c>
      <c r="E81" s="114" t="s">
        <v>95</v>
      </c>
      <c r="F81" s="114" t="s">
        <v>96</v>
      </c>
      <c r="G81" s="114" t="s">
        <v>97</v>
      </c>
      <c r="H81" s="114" t="s">
        <v>98</v>
      </c>
      <c r="I81" s="114">
        <v>1465801</v>
      </c>
      <c r="J81" s="114" t="s">
        <v>132</v>
      </c>
      <c r="K81" s="119">
        <v>310101</v>
      </c>
      <c r="L81" s="114" t="s">
        <v>117</v>
      </c>
      <c r="M81" s="114">
        <v>1465801</v>
      </c>
      <c r="N81" s="114" t="s">
        <v>132</v>
      </c>
      <c r="O81" s="119">
        <v>202208</v>
      </c>
      <c r="P81" s="116">
        <v>44778</v>
      </c>
      <c r="Q81" s="116">
        <v>44785</v>
      </c>
      <c r="R81" s="116">
        <v>44785</v>
      </c>
      <c r="S81" s="114" t="s">
        <v>155</v>
      </c>
      <c r="T81" s="119">
        <v>4945</v>
      </c>
      <c r="U81" s="114" t="s">
        <v>118</v>
      </c>
      <c r="V81" s="119">
        <v>662641</v>
      </c>
      <c r="W81" s="114" t="s">
        <v>133</v>
      </c>
      <c r="X81" s="119">
        <v>662641</v>
      </c>
      <c r="Y81" s="114" t="s">
        <v>133</v>
      </c>
      <c r="Z81" s="119">
        <v>11100731</v>
      </c>
      <c r="AA81" s="114" t="s">
        <v>103</v>
      </c>
      <c r="AB81" s="119">
        <v>30481422</v>
      </c>
      <c r="AC81" s="114" t="s">
        <v>103</v>
      </c>
      <c r="AD81" s="119">
        <v>2936885</v>
      </c>
      <c r="AE81" s="119">
        <v>173707</v>
      </c>
      <c r="AF81" s="114" t="s">
        <v>152</v>
      </c>
      <c r="AG81" s="114" t="s">
        <v>105</v>
      </c>
      <c r="AH81" s="114" t="s">
        <v>106</v>
      </c>
      <c r="AI81" s="114" t="s">
        <v>107</v>
      </c>
      <c r="AJ81" s="114" t="s">
        <v>108</v>
      </c>
      <c r="AK81" s="119">
        <v>0</v>
      </c>
      <c r="AL81" s="117">
        <v>0</v>
      </c>
      <c r="AM81" s="118">
        <v>-1468.08</v>
      </c>
      <c r="AN81" t="str">
        <f t="shared" si="1"/>
        <v>1000</v>
      </c>
    </row>
    <row r="82" spans="1:40" ht="15.75" thickBot="1" x14ac:dyDescent="0.3">
      <c r="A82" s="119">
        <v>2023</v>
      </c>
      <c r="B82" s="119">
        <v>2</v>
      </c>
      <c r="C82" s="119">
        <v>201988</v>
      </c>
      <c r="D82" s="114" t="s">
        <v>94</v>
      </c>
      <c r="E82" s="114" t="s">
        <v>95</v>
      </c>
      <c r="F82" s="114" t="s">
        <v>96</v>
      </c>
      <c r="G82" s="114" t="s">
        <v>97</v>
      </c>
      <c r="H82" s="114" t="s">
        <v>98</v>
      </c>
      <c r="I82" s="114">
        <v>1465801</v>
      </c>
      <c r="J82" s="114" t="s">
        <v>132</v>
      </c>
      <c r="K82" s="119">
        <v>330102</v>
      </c>
      <c r="L82" s="114" t="s">
        <v>119</v>
      </c>
      <c r="M82" s="114">
        <v>1465801</v>
      </c>
      <c r="N82" s="114" t="s">
        <v>132</v>
      </c>
      <c r="O82" s="119">
        <v>202208</v>
      </c>
      <c r="P82" s="116">
        <v>44778</v>
      </c>
      <c r="Q82" s="116">
        <v>44785</v>
      </c>
      <c r="R82" s="116">
        <v>44785</v>
      </c>
      <c r="S82" s="114" t="s">
        <v>155</v>
      </c>
      <c r="T82" s="119">
        <v>4956</v>
      </c>
      <c r="U82" s="114" t="s">
        <v>120</v>
      </c>
      <c r="V82" s="119">
        <v>662641</v>
      </c>
      <c r="W82" s="114" t="s">
        <v>133</v>
      </c>
      <c r="X82" s="119">
        <v>662641</v>
      </c>
      <c r="Y82" s="114" t="s">
        <v>133</v>
      </c>
      <c r="Z82" s="119">
        <v>11100731</v>
      </c>
      <c r="AA82" s="114" t="s">
        <v>103</v>
      </c>
      <c r="AB82" s="119">
        <v>30481422</v>
      </c>
      <c r="AC82" s="114" t="s">
        <v>103</v>
      </c>
      <c r="AD82" s="119">
        <v>2936885</v>
      </c>
      <c r="AE82" s="119">
        <v>173707</v>
      </c>
      <c r="AF82" s="114" t="s">
        <v>152</v>
      </c>
      <c r="AG82" s="114" t="s">
        <v>105</v>
      </c>
      <c r="AH82" s="114" t="s">
        <v>106</v>
      </c>
      <c r="AI82" s="114" t="s">
        <v>107</v>
      </c>
      <c r="AJ82" s="114" t="s">
        <v>108</v>
      </c>
      <c r="AK82" s="119">
        <v>0</v>
      </c>
      <c r="AL82" s="117">
        <v>0</v>
      </c>
      <c r="AM82" s="118">
        <v>-111.44</v>
      </c>
      <c r="AN82" t="str">
        <f t="shared" si="1"/>
        <v>1000</v>
      </c>
    </row>
    <row r="83" spans="1:40" ht="15.75" thickBot="1" x14ac:dyDescent="0.3">
      <c r="A83" s="119">
        <v>2023</v>
      </c>
      <c r="B83" s="119">
        <v>2</v>
      </c>
      <c r="C83" s="119">
        <v>201988</v>
      </c>
      <c r="D83" s="114" t="s">
        <v>94</v>
      </c>
      <c r="E83" s="114" t="s">
        <v>95</v>
      </c>
      <c r="F83" s="114" t="s">
        <v>96</v>
      </c>
      <c r="G83" s="114" t="s">
        <v>97</v>
      </c>
      <c r="H83" s="114" t="s">
        <v>98</v>
      </c>
      <c r="I83" s="114">
        <v>1465801</v>
      </c>
      <c r="J83" s="114" t="s">
        <v>132</v>
      </c>
      <c r="K83" s="119">
        <v>340101</v>
      </c>
      <c r="L83" s="114" t="s">
        <v>123</v>
      </c>
      <c r="M83" s="114">
        <v>1465801</v>
      </c>
      <c r="N83" s="114" t="s">
        <v>132</v>
      </c>
      <c r="O83" s="119">
        <v>202208</v>
      </c>
      <c r="P83" s="116">
        <v>44778</v>
      </c>
      <c r="Q83" s="116">
        <v>44785</v>
      </c>
      <c r="R83" s="116">
        <v>44785</v>
      </c>
      <c r="S83" s="114" t="s">
        <v>155</v>
      </c>
      <c r="T83" s="119">
        <v>4927</v>
      </c>
      <c r="U83" s="114" t="s">
        <v>124</v>
      </c>
      <c r="V83" s="119">
        <v>662641</v>
      </c>
      <c r="W83" s="114" t="s">
        <v>133</v>
      </c>
      <c r="X83" s="119">
        <v>662641</v>
      </c>
      <c r="Y83" s="114" t="s">
        <v>133</v>
      </c>
      <c r="Z83" s="119">
        <v>11100731</v>
      </c>
      <c r="AA83" s="114" t="s">
        <v>103</v>
      </c>
      <c r="AB83" s="119">
        <v>30481422</v>
      </c>
      <c r="AC83" s="114" t="s">
        <v>103</v>
      </c>
      <c r="AD83" s="119">
        <v>2936885</v>
      </c>
      <c r="AE83" s="119">
        <v>173707</v>
      </c>
      <c r="AF83" s="114" t="s">
        <v>152</v>
      </c>
      <c r="AG83" s="114" t="s">
        <v>105</v>
      </c>
      <c r="AH83" s="114" t="s">
        <v>106</v>
      </c>
      <c r="AI83" s="114" t="s">
        <v>107</v>
      </c>
      <c r="AJ83" s="114" t="s">
        <v>108</v>
      </c>
      <c r="AK83" s="119">
        <v>0</v>
      </c>
      <c r="AL83" s="117">
        <v>0</v>
      </c>
      <c r="AM83" s="118">
        <v>-1183.33</v>
      </c>
      <c r="AN83" t="str">
        <f t="shared" si="1"/>
        <v>1000</v>
      </c>
    </row>
    <row r="84" spans="1:40" ht="15.75" thickBot="1" x14ac:dyDescent="0.3">
      <c r="A84" s="119">
        <v>2023</v>
      </c>
      <c r="B84" s="119">
        <v>2</v>
      </c>
      <c r="C84" s="119">
        <v>201988</v>
      </c>
      <c r="D84" s="114" t="s">
        <v>94</v>
      </c>
      <c r="E84" s="114" t="s">
        <v>95</v>
      </c>
      <c r="F84" s="114" t="s">
        <v>96</v>
      </c>
      <c r="G84" s="114" t="s">
        <v>97</v>
      </c>
      <c r="H84" s="114" t="s">
        <v>98</v>
      </c>
      <c r="I84" s="114">
        <v>1465801</v>
      </c>
      <c r="J84" s="114" t="s">
        <v>132</v>
      </c>
      <c r="K84" s="119">
        <v>350101</v>
      </c>
      <c r="L84" s="114" t="s">
        <v>125</v>
      </c>
      <c r="M84" s="114">
        <v>1465801</v>
      </c>
      <c r="N84" s="114" t="s">
        <v>132</v>
      </c>
      <c r="O84" s="119">
        <v>202208</v>
      </c>
      <c r="P84" s="116">
        <v>44778</v>
      </c>
      <c r="Q84" s="116">
        <v>44785</v>
      </c>
      <c r="R84" s="116">
        <v>44785</v>
      </c>
      <c r="S84" s="114" t="s">
        <v>155</v>
      </c>
      <c r="T84" s="119">
        <v>4960</v>
      </c>
      <c r="U84" s="114" t="s">
        <v>126</v>
      </c>
      <c r="V84" s="119">
        <v>662641</v>
      </c>
      <c r="W84" s="114" t="s">
        <v>133</v>
      </c>
      <c r="X84" s="119">
        <v>662641</v>
      </c>
      <c r="Y84" s="114" t="s">
        <v>133</v>
      </c>
      <c r="Z84" s="119">
        <v>11100731</v>
      </c>
      <c r="AA84" s="114" t="s">
        <v>103</v>
      </c>
      <c r="AB84" s="119">
        <v>30481422</v>
      </c>
      <c r="AC84" s="114" t="s">
        <v>103</v>
      </c>
      <c r="AD84" s="119">
        <v>2936885</v>
      </c>
      <c r="AE84" s="119">
        <v>173707</v>
      </c>
      <c r="AF84" s="114" t="s">
        <v>152</v>
      </c>
      <c r="AG84" s="114" t="s">
        <v>105</v>
      </c>
      <c r="AH84" s="114" t="s">
        <v>106</v>
      </c>
      <c r="AI84" s="114" t="s">
        <v>107</v>
      </c>
      <c r="AJ84" s="114" t="s">
        <v>108</v>
      </c>
      <c r="AK84" s="119">
        <v>0</v>
      </c>
      <c r="AL84" s="117">
        <v>0</v>
      </c>
      <c r="AM84" s="118">
        <v>-38.43</v>
      </c>
      <c r="AN84" t="str">
        <f t="shared" si="1"/>
        <v>1000</v>
      </c>
    </row>
    <row r="85" spans="1:40" ht="15.75" thickBot="1" x14ac:dyDescent="0.3">
      <c r="A85" s="119">
        <v>2023</v>
      </c>
      <c r="B85" s="119">
        <v>2</v>
      </c>
      <c r="C85" s="119">
        <v>201988</v>
      </c>
      <c r="D85" s="114" t="s">
        <v>94</v>
      </c>
      <c r="E85" s="114" t="s">
        <v>95</v>
      </c>
      <c r="F85" s="114" t="s">
        <v>96</v>
      </c>
      <c r="G85" s="114" t="s">
        <v>97</v>
      </c>
      <c r="H85" s="114" t="s">
        <v>98</v>
      </c>
      <c r="I85" s="114">
        <v>1465801</v>
      </c>
      <c r="J85" s="114" t="s">
        <v>132</v>
      </c>
      <c r="K85" s="119">
        <v>360101</v>
      </c>
      <c r="L85" s="114" t="s">
        <v>127</v>
      </c>
      <c r="M85" s="114">
        <v>1465801</v>
      </c>
      <c r="N85" s="114" t="s">
        <v>132</v>
      </c>
      <c r="O85" s="119">
        <v>202208</v>
      </c>
      <c r="P85" s="116">
        <v>44778</v>
      </c>
      <c r="Q85" s="116">
        <v>44785</v>
      </c>
      <c r="R85" s="116">
        <v>44785</v>
      </c>
      <c r="S85" s="114" t="s">
        <v>155</v>
      </c>
      <c r="T85" s="114" t="s">
        <v>128</v>
      </c>
      <c r="U85" s="114" t="s">
        <v>129</v>
      </c>
      <c r="V85" s="119">
        <v>662641</v>
      </c>
      <c r="W85" s="114" t="s">
        <v>133</v>
      </c>
      <c r="X85" s="119">
        <v>662641</v>
      </c>
      <c r="Y85" s="114" t="s">
        <v>133</v>
      </c>
      <c r="Z85" s="119">
        <v>11100731</v>
      </c>
      <c r="AA85" s="114" t="s">
        <v>103</v>
      </c>
      <c r="AB85" s="119">
        <v>30481422</v>
      </c>
      <c r="AC85" s="114" t="s">
        <v>103</v>
      </c>
      <c r="AD85" s="119">
        <v>2936885</v>
      </c>
      <c r="AE85" s="119">
        <v>173707</v>
      </c>
      <c r="AF85" s="114" t="s">
        <v>152</v>
      </c>
      <c r="AG85" s="114" t="s">
        <v>105</v>
      </c>
      <c r="AH85" s="114" t="s">
        <v>106</v>
      </c>
      <c r="AI85" s="114" t="s">
        <v>107</v>
      </c>
      <c r="AJ85" s="114" t="s">
        <v>108</v>
      </c>
      <c r="AK85" s="119">
        <v>0</v>
      </c>
      <c r="AL85" s="117">
        <v>0</v>
      </c>
      <c r="AM85" s="118">
        <v>-202.15</v>
      </c>
      <c r="AN85" t="str">
        <f t="shared" si="1"/>
        <v>1000</v>
      </c>
    </row>
    <row r="86" spans="1:40" ht="15.75" thickBot="1" x14ac:dyDescent="0.3">
      <c r="A86" s="119">
        <v>2023</v>
      </c>
      <c r="B86" s="119">
        <v>2</v>
      </c>
      <c r="C86" s="119">
        <v>201988</v>
      </c>
      <c r="D86" s="114" t="s">
        <v>94</v>
      </c>
      <c r="E86" s="114" t="s">
        <v>95</v>
      </c>
      <c r="F86" s="114" t="s">
        <v>96</v>
      </c>
      <c r="G86" s="114" t="s">
        <v>97</v>
      </c>
      <c r="H86" s="114" t="s">
        <v>98</v>
      </c>
      <c r="I86" s="114">
        <v>1465801</v>
      </c>
      <c r="J86" s="114" t="s">
        <v>132</v>
      </c>
      <c r="K86" s="119">
        <v>370101</v>
      </c>
      <c r="L86" s="114" t="s">
        <v>130</v>
      </c>
      <c r="M86" s="114">
        <v>1465801</v>
      </c>
      <c r="N86" s="114" t="s">
        <v>132</v>
      </c>
      <c r="O86" s="119">
        <v>202208</v>
      </c>
      <c r="P86" s="116">
        <v>44778</v>
      </c>
      <c r="Q86" s="116">
        <v>44785</v>
      </c>
      <c r="R86" s="116">
        <v>44785</v>
      </c>
      <c r="S86" s="114" t="s">
        <v>155</v>
      </c>
      <c r="T86" s="119">
        <v>4928</v>
      </c>
      <c r="U86" s="114" t="s">
        <v>131</v>
      </c>
      <c r="V86" s="119">
        <v>662641</v>
      </c>
      <c r="W86" s="114" t="s">
        <v>133</v>
      </c>
      <c r="X86" s="119">
        <v>662641</v>
      </c>
      <c r="Y86" s="114" t="s">
        <v>133</v>
      </c>
      <c r="Z86" s="119">
        <v>11100731</v>
      </c>
      <c r="AA86" s="114" t="s">
        <v>103</v>
      </c>
      <c r="AB86" s="119">
        <v>30481422</v>
      </c>
      <c r="AC86" s="114" t="s">
        <v>103</v>
      </c>
      <c r="AD86" s="119">
        <v>2936885</v>
      </c>
      <c r="AE86" s="119">
        <v>173707</v>
      </c>
      <c r="AF86" s="114" t="s">
        <v>152</v>
      </c>
      <c r="AG86" s="114" t="s">
        <v>105</v>
      </c>
      <c r="AH86" s="114" t="s">
        <v>106</v>
      </c>
      <c r="AI86" s="114" t="s">
        <v>107</v>
      </c>
      <c r="AJ86" s="114" t="s">
        <v>108</v>
      </c>
      <c r="AK86" s="119">
        <v>0</v>
      </c>
      <c r="AL86" s="117">
        <v>0</v>
      </c>
      <c r="AM86" s="118">
        <v>-375</v>
      </c>
      <c r="AN86" t="str">
        <f t="shared" si="1"/>
        <v>1000</v>
      </c>
    </row>
    <row r="87" spans="1:40" ht="15.75" thickBot="1" x14ac:dyDescent="0.3">
      <c r="A87" s="119">
        <v>2023</v>
      </c>
      <c r="B87" s="119">
        <v>2</v>
      </c>
      <c r="C87" s="119">
        <v>201988</v>
      </c>
      <c r="D87" s="114" t="s">
        <v>94</v>
      </c>
      <c r="E87" s="114" t="s">
        <v>95</v>
      </c>
      <c r="F87" s="114" t="s">
        <v>96</v>
      </c>
      <c r="G87" s="114" t="s">
        <v>97</v>
      </c>
      <c r="H87" s="114" t="s">
        <v>98</v>
      </c>
      <c r="I87" s="114">
        <v>1478601</v>
      </c>
      <c r="J87" s="114" t="s">
        <v>134</v>
      </c>
      <c r="K87" s="119">
        <v>330102</v>
      </c>
      <c r="L87" s="114" t="s">
        <v>119</v>
      </c>
      <c r="M87" s="114">
        <v>1478601</v>
      </c>
      <c r="N87" s="114" t="s">
        <v>134</v>
      </c>
      <c r="O87" s="119">
        <v>202207</v>
      </c>
      <c r="P87" s="116">
        <v>44747</v>
      </c>
      <c r="Q87" s="116">
        <v>44806</v>
      </c>
      <c r="R87" s="116">
        <v>44804</v>
      </c>
      <c r="S87" s="119">
        <v>202209</v>
      </c>
      <c r="T87" s="119">
        <v>4956</v>
      </c>
      <c r="U87" s="114" t="s">
        <v>120</v>
      </c>
      <c r="V87" s="119">
        <v>1059266</v>
      </c>
      <c r="W87" s="114" t="s">
        <v>135</v>
      </c>
      <c r="X87" s="119">
        <v>1059266</v>
      </c>
      <c r="Y87" s="114" t="s">
        <v>135</v>
      </c>
      <c r="Z87" s="119">
        <v>11100731</v>
      </c>
      <c r="AA87" s="114" t="s">
        <v>103</v>
      </c>
      <c r="AB87" s="119">
        <v>30364863</v>
      </c>
      <c r="AC87" s="114" t="s">
        <v>103</v>
      </c>
      <c r="AD87" s="119">
        <v>2940365</v>
      </c>
      <c r="AE87" s="119">
        <v>174025</v>
      </c>
      <c r="AF87" s="114" t="s">
        <v>152</v>
      </c>
      <c r="AG87" s="114" t="s">
        <v>105</v>
      </c>
      <c r="AH87" s="114" t="s">
        <v>106</v>
      </c>
      <c r="AI87" s="114" t="s">
        <v>107</v>
      </c>
      <c r="AJ87" s="114" t="s">
        <v>108</v>
      </c>
      <c r="AK87" s="119">
        <v>0</v>
      </c>
      <c r="AL87" s="117">
        <v>0</v>
      </c>
      <c r="AM87" s="118">
        <v>-0.34</v>
      </c>
      <c r="AN87" t="str">
        <f t="shared" si="1"/>
        <v>1000</v>
      </c>
    </row>
    <row r="88" spans="1:40" ht="15.75" thickBot="1" x14ac:dyDescent="0.3">
      <c r="A88" s="119">
        <v>2023</v>
      </c>
      <c r="B88" s="119">
        <v>2</v>
      </c>
      <c r="C88" s="119">
        <v>201988</v>
      </c>
      <c r="D88" s="114" t="s">
        <v>94</v>
      </c>
      <c r="E88" s="114" t="s">
        <v>95</v>
      </c>
      <c r="F88" s="114" t="s">
        <v>96</v>
      </c>
      <c r="G88" s="114" t="s">
        <v>97</v>
      </c>
      <c r="H88" s="114" t="s">
        <v>98</v>
      </c>
      <c r="I88" s="114">
        <v>1478601</v>
      </c>
      <c r="J88" s="114" t="s">
        <v>134</v>
      </c>
      <c r="K88" s="119">
        <v>330102</v>
      </c>
      <c r="L88" s="114" t="s">
        <v>119</v>
      </c>
      <c r="M88" s="114">
        <v>1478601</v>
      </c>
      <c r="N88" s="114" t="s">
        <v>134</v>
      </c>
      <c r="O88" s="119">
        <v>202207</v>
      </c>
      <c r="P88" s="116">
        <v>44747</v>
      </c>
      <c r="Q88" s="116">
        <v>44806</v>
      </c>
      <c r="R88" s="116">
        <v>44804</v>
      </c>
      <c r="S88" s="119">
        <v>202209</v>
      </c>
      <c r="T88" s="119">
        <v>4956</v>
      </c>
      <c r="U88" s="114" t="s">
        <v>120</v>
      </c>
      <c r="V88" s="119">
        <v>1169259</v>
      </c>
      <c r="W88" s="114" t="s">
        <v>156</v>
      </c>
      <c r="X88" s="119">
        <v>1169259</v>
      </c>
      <c r="Y88" s="114" t="s">
        <v>156</v>
      </c>
      <c r="Z88" s="119">
        <v>11100731</v>
      </c>
      <c r="AA88" s="114" t="s">
        <v>103</v>
      </c>
      <c r="AB88" s="119">
        <v>30360323</v>
      </c>
      <c r="AC88" s="114" t="s">
        <v>103</v>
      </c>
      <c r="AD88" s="119">
        <v>2940106</v>
      </c>
      <c r="AE88" s="119">
        <v>174027</v>
      </c>
      <c r="AF88" s="114" t="s">
        <v>152</v>
      </c>
      <c r="AG88" s="114" t="s">
        <v>105</v>
      </c>
      <c r="AH88" s="114" t="s">
        <v>106</v>
      </c>
      <c r="AI88" s="114" t="s">
        <v>107</v>
      </c>
      <c r="AJ88" s="114" t="s">
        <v>108</v>
      </c>
      <c r="AK88" s="119">
        <v>0</v>
      </c>
      <c r="AL88" s="117">
        <v>0</v>
      </c>
      <c r="AM88" s="118">
        <v>-0.47</v>
      </c>
      <c r="AN88" t="str">
        <f t="shared" si="1"/>
        <v>1000</v>
      </c>
    </row>
    <row r="89" spans="1:40" ht="15.75" thickBot="1" x14ac:dyDescent="0.3">
      <c r="A89" s="119">
        <v>2023</v>
      </c>
      <c r="B89" s="119">
        <v>2</v>
      </c>
      <c r="C89" s="119">
        <v>201988</v>
      </c>
      <c r="D89" s="114" t="s">
        <v>94</v>
      </c>
      <c r="E89" s="114" t="s">
        <v>95</v>
      </c>
      <c r="F89" s="114" t="s">
        <v>96</v>
      </c>
      <c r="G89" s="114" t="s">
        <v>97</v>
      </c>
      <c r="H89" s="114" t="s">
        <v>98</v>
      </c>
      <c r="I89" s="114">
        <v>1478601</v>
      </c>
      <c r="J89" s="114" t="s">
        <v>134</v>
      </c>
      <c r="K89" s="119">
        <v>350101</v>
      </c>
      <c r="L89" s="114" t="s">
        <v>125</v>
      </c>
      <c r="M89" s="114">
        <v>1478601</v>
      </c>
      <c r="N89" s="114" t="s">
        <v>134</v>
      </c>
      <c r="O89" s="119">
        <v>202207</v>
      </c>
      <c r="P89" s="116">
        <v>44747</v>
      </c>
      <c r="Q89" s="116">
        <v>44806</v>
      </c>
      <c r="R89" s="116">
        <v>44804</v>
      </c>
      <c r="S89" s="119">
        <v>202209</v>
      </c>
      <c r="T89" s="119">
        <v>4960</v>
      </c>
      <c r="U89" s="114" t="s">
        <v>126</v>
      </c>
      <c r="V89" s="119">
        <v>1059266</v>
      </c>
      <c r="W89" s="114" t="s">
        <v>135</v>
      </c>
      <c r="X89" s="119">
        <v>1059266</v>
      </c>
      <c r="Y89" s="114" t="s">
        <v>135</v>
      </c>
      <c r="Z89" s="119">
        <v>11100731</v>
      </c>
      <c r="AA89" s="114" t="s">
        <v>103</v>
      </c>
      <c r="AB89" s="119">
        <v>30364863</v>
      </c>
      <c r="AC89" s="114" t="s">
        <v>103</v>
      </c>
      <c r="AD89" s="119">
        <v>2940365</v>
      </c>
      <c r="AE89" s="119">
        <v>174025</v>
      </c>
      <c r="AF89" s="114" t="s">
        <v>152</v>
      </c>
      <c r="AG89" s="114" t="s">
        <v>105</v>
      </c>
      <c r="AH89" s="114" t="s">
        <v>106</v>
      </c>
      <c r="AI89" s="114" t="s">
        <v>107</v>
      </c>
      <c r="AJ89" s="114" t="s">
        <v>108</v>
      </c>
      <c r="AK89" s="119">
        <v>0</v>
      </c>
      <c r="AL89" s="117">
        <v>0</v>
      </c>
      <c r="AM89" s="118">
        <v>-0.12</v>
      </c>
      <c r="AN89" t="str">
        <f t="shared" si="1"/>
        <v>1000</v>
      </c>
    </row>
    <row r="90" spans="1:40" ht="15.75" thickBot="1" x14ac:dyDescent="0.3">
      <c r="A90" s="119">
        <v>2023</v>
      </c>
      <c r="B90" s="119">
        <v>2</v>
      </c>
      <c r="C90" s="119">
        <v>201988</v>
      </c>
      <c r="D90" s="114" t="s">
        <v>94</v>
      </c>
      <c r="E90" s="114" t="s">
        <v>95</v>
      </c>
      <c r="F90" s="114" t="s">
        <v>96</v>
      </c>
      <c r="G90" s="114" t="s">
        <v>97</v>
      </c>
      <c r="H90" s="114" t="s">
        <v>98</v>
      </c>
      <c r="I90" s="114">
        <v>1478601</v>
      </c>
      <c r="J90" s="114" t="s">
        <v>134</v>
      </c>
      <c r="K90" s="119">
        <v>350101</v>
      </c>
      <c r="L90" s="114" t="s">
        <v>125</v>
      </c>
      <c r="M90" s="114">
        <v>1478601</v>
      </c>
      <c r="N90" s="114" t="s">
        <v>134</v>
      </c>
      <c r="O90" s="119">
        <v>202207</v>
      </c>
      <c r="P90" s="116">
        <v>44747</v>
      </c>
      <c r="Q90" s="116">
        <v>44806</v>
      </c>
      <c r="R90" s="116">
        <v>44804</v>
      </c>
      <c r="S90" s="119">
        <v>202209</v>
      </c>
      <c r="T90" s="119">
        <v>4960</v>
      </c>
      <c r="U90" s="114" t="s">
        <v>126</v>
      </c>
      <c r="V90" s="119">
        <v>1169259</v>
      </c>
      <c r="W90" s="114" t="s">
        <v>156</v>
      </c>
      <c r="X90" s="119">
        <v>1169259</v>
      </c>
      <c r="Y90" s="114" t="s">
        <v>156</v>
      </c>
      <c r="Z90" s="119">
        <v>11100731</v>
      </c>
      <c r="AA90" s="114" t="s">
        <v>103</v>
      </c>
      <c r="AB90" s="119">
        <v>30360323</v>
      </c>
      <c r="AC90" s="114" t="s">
        <v>103</v>
      </c>
      <c r="AD90" s="119">
        <v>2940106</v>
      </c>
      <c r="AE90" s="119">
        <v>174027</v>
      </c>
      <c r="AF90" s="114" t="s">
        <v>152</v>
      </c>
      <c r="AG90" s="114" t="s">
        <v>105</v>
      </c>
      <c r="AH90" s="114" t="s">
        <v>106</v>
      </c>
      <c r="AI90" s="114" t="s">
        <v>107</v>
      </c>
      <c r="AJ90" s="114" t="s">
        <v>108</v>
      </c>
      <c r="AK90" s="119">
        <v>0</v>
      </c>
      <c r="AL90" s="117">
        <v>0</v>
      </c>
      <c r="AM90" s="118">
        <v>-0.16</v>
      </c>
      <c r="AN90" t="str">
        <f t="shared" si="1"/>
        <v>1000</v>
      </c>
    </row>
    <row r="91" spans="1:40" ht="15.75" thickBot="1" x14ac:dyDescent="0.3">
      <c r="A91" s="119">
        <v>2023</v>
      </c>
      <c r="B91" s="119">
        <v>2</v>
      </c>
      <c r="C91" s="119">
        <v>201988</v>
      </c>
      <c r="D91" s="114" t="s">
        <v>94</v>
      </c>
      <c r="E91" s="114" t="s">
        <v>95</v>
      </c>
      <c r="F91" s="114" t="s">
        <v>96</v>
      </c>
      <c r="G91" s="114" t="s">
        <v>97</v>
      </c>
      <c r="H91" s="114" t="s">
        <v>98</v>
      </c>
      <c r="I91" s="114">
        <v>1764401</v>
      </c>
      <c r="J91" s="114" t="s">
        <v>139</v>
      </c>
      <c r="K91" s="119">
        <v>210001</v>
      </c>
      <c r="L91" s="114" t="s">
        <v>157</v>
      </c>
      <c r="M91" s="114">
        <v>1764401</v>
      </c>
      <c r="N91" s="114" t="s">
        <v>139</v>
      </c>
      <c r="O91" s="119">
        <v>202216</v>
      </c>
      <c r="P91" s="116">
        <v>44796</v>
      </c>
      <c r="Q91" s="116">
        <v>44796</v>
      </c>
      <c r="R91" s="116">
        <v>44804</v>
      </c>
      <c r="S91" s="119">
        <v>202216</v>
      </c>
      <c r="T91" s="119">
        <v>100</v>
      </c>
      <c r="U91" s="114" t="s">
        <v>153</v>
      </c>
      <c r="V91" s="119">
        <v>716245</v>
      </c>
      <c r="W91" s="114" t="s">
        <v>141</v>
      </c>
      <c r="X91" s="119">
        <v>716245</v>
      </c>
      <c r="Y91" s="114" t="s">
        <v>141</v>
      </c>
      <c r="Z91" s="119">
        <v>21104924</v>
      </c>
      <c r="AA91" s="114" t="s">
        <v>142</v>
      </c>
      <c r="AB91" s="119">
        <v>30481417</v>
      </c>
      <c r="AC91" s="114" t="s">
        <v>142</v>
      </c>
      <c r="AD91" s="119">
        <v>2937277</v>
      </c>
      <c r="AE91" s="119">
        <v>173883</v>
      </c>
      <c r="AF91" s="114" t="s">
        <v>152</v>
      </c>
      <c r="AG91" s="114" t="s">
        <v>113</v>
      </c>
      <c r="AH91" s="114" t="s">
        <v>114</v>
      </c>
      <c r="AI91" s="114" t="s">
        <v>143</v>
      </c>
      <c r="AJ91" s="114" t="s">
        <v>144</v>
      </c>
      <c r="AK91" s="119">
        <v>18.32</v>
      </c>
      <c r="AL91" s="117">
        <v>12</v>
      </c>
      <c r="AM91" s="118">
        <v>219.79</v>
      </c>
      <c r="AN91" t="str">
        <f t="shared" si="1"/>
        <v>2000</v>
      </c>
    </row>
    <row r="92" spans="1:40" ht="15.75" thickBot="1" x14ac:dyDescent="0.3">
      <c r="A92" s="119">
        <v>2023</v>
      </c>
      <c r="B92" s="119">
        <v>2</v>
      </c>
      <c r="C92" s="119">
        <v>201988</v>
      </c>
      <c r="D92" s="114" t="s">
        <v>94</v>
      </c>
      <c r="E92" s="114" t="s">
        <v>95</v>
      </c>
      <c r="F92" s="114" t="s">
        <v>96</v>
      </c>
      <c r="G92" s="114" t="s">
        <v>97</v>
      </c>
      <c r="H92" s="114" t="s">
        <v>98</v>
      </c>
      <c r="I92" s="114">
        <v>1764401</v>
      </c>
      <c r="J92" s="114" t="s">
        <v>139</v>
      </c>
      <c r="K92" s="119">
        <v>210001</v>
      </c>
      <c r="L92" s="114" t="s">
        <v>157</v>
      </c>
      <c r="M92" s="114">
        <v>1764401</v>
      </c>
      <c r="N92" s="114" t="s">
        <v>139</v>
      </c>
      <c r="O92" s="119">
        <v>202216</v>
      </c>
      <c r="P92" s="116">
        <v>44796</v>
      </c>
      <c r="Q92" s="116">
        <v>44796</v>
      </c>
      <c r="R92" s="116">
        <v>44804</v>
      </c>
      <c r="S92" s="119">
        <v>202216</v>
      </c>
      <c r="T92" s="119">
        <v>1061</v>
      </c>
      <c r="U92" s="114" t="s">
        <v>158</v>
      </c>
      <c r="V92" s="119">
        <v>716245</v>
      </c>
      <c r="W92" s="114" t="s">
        <v>141</v>
      </c>
      <c r="X92" s="119">
        <v>716245</v>
      </c>
      <c r="Y92" s="114" t="s">
        <v>141</v>
      </c>
      <c r="Z92" s="119">
        <v>21104924</v>
      </c>
      <c r="AA92" s="114" t="s">
        <v>142</v>
      </c>
      <c r="AB92" s="119">
        <v>30481417</v>
      </c>
      <c r="AC92" s="114" t="s">
        <v>142</v>
      </c>
      <c r="AD92" s="119">
        <v>2937277</v>
      </c>
      <c r="AE92" s="119">
        <v>173883</v>
      </c>
      <c r="AF92" s="114" t="s">
        <v>152</v>
      </c>
      <c r="AG92" s="114" t="s">
        <v>113</v>
      </c>
      <c r="AH92" s="114" t="s">
        <v>114</v>
      </c>
      <c r="AI92" s="114" t="s">
        <v>143</v>
      </c>
      <c r="AJ92" s="114" t="s">
        <v>144</v>
      </c>
      <c r="AK92" s="119">
        <v>0.22</v>
      </c>
      <c r="AL92" s="117">
        <v>12</v>
      </c>
      <c r="AM92" s="118">
        <v>2.63</v>
      </c>
      <c r="AN92" t="str">
        <f t="shared" si="1"/>
        <v>2000</v>
      </c>
    </row>
    <row r="93" spans="1:40" ht="15.75" thickBot="1" x14ac:dyDescent="0.3">
      <c r="A93" s="119">
        <v>2023</v>
      </c>
      <c r="B93" s="119">
        <v>2</v>
      </c>
      <c r="C93" s="119">
        <v>201988</v>
      </c>
      <c r="D93" s="114" t="s">
        <v>94</v>
      </c>
      <c r="E93" s="114" t="s">
        <v>95</v>
      </c>
      <c r="F93" s="114" t="s">
        <v>96</v>
      </c>
      <c r="G93" s="114" t="s">
        <v>97</v>
      </c>
      <c r="H93" s="114" t="s">
        <v>98</v>
      </c>
      <c r="I93" s="114">
        <v>1764401</v>
      </c>
      <c r="J93" s="114" t="s">
        <v>139</v>
      </c>
      <c r="K93" s="119">
        <v>210001</v>
      </c>
      <c r="L93" s="114" t="s">
        <v>157</v>
      </c>
      <c r="M93" s="114">
        <v>1764401</v>
      </c>
      <c r="N93" s="114" t="s">
        <v>139</v>
      </c>
      <c r="O93" s="119">
        <v>202217</v>
      </c>
      <c r="P93" s="116">
        <v>44812</v>
      </c>
      <c r="Q93" s="116">
        <v>44812</v>
      </c>
      <c r="R93" s="116">
        <v>44804</v>
      </c>
      <c r="S93" s="119">
        <v>202217</v>
      </c>
      <c r="T93" s="119">
        <v>100</v>
      </c>
      <c r="U93" s="114" t="s">
        <v>153</v>
      </c>
      <c r="V93" s="119">
        <v>716245</v>
      </c>
      <c r="W93" s="114" t="s">
        <v>141</v>
      </c>
      <c r="X93" s="119">
        <v>716245</v>
      </c>
      <c r="Y93" s="114" t="s">
        <v>141</v>
      </c>
      <c r="Z93" s="119">
        <v>21104924</v>
      </c>
      <c r="AA93" s="114" t="s">
        <v>142</v>
      </c>
      <c r="AB93" s="119">
        <v>30481417</v>
      </c>
      <c r="AC93" s="114" t="s">
        <v>142</v>
      </c>
      <c r="AD93" s="119">
        <v>2946228</v>
      </c>
      <c r="AE93" s="119">
        <v>174075</v>
      </c>
      <c r="AF93" s="114" t="s">
        <v>152</v>
      </c>
      <c r="AG93" s="114" t="s">
        <v>113</v>
      </c>
      <c r="AH93" s="114" t="s">
        <v>114</v>
      </c>
      <c r="AI93" s="114" t="s">
        <v>143</v>
      </c>
      <c r="AJ93" s="114" t="s">
        <v>144</v>
      </c>
      <c r="AK93" s="119">
        <v>18.32</v>
      </c>
      <c r="AL93" s="117">
        <v>66</v>
      </c>
      <c r="AM93" s="118">
        <v>1208.83</v>
      </c>
      <c r="AN93" t="str">
        <f t="shared" si="1"/>
        <v>2000</v>
      </c>
    </row>
    <row r="94" spans="1:40" ht="15.75" thickBot="1" x14ac:dyDescent="0.3">
      <c r="A94" s="119">
        <v>2023</v>
      </c>
      <c r="B94" s="119">
        <v>2</v>
      </c>
      <c r="C94" s="119">
        <v>201988</v>
      </c>
      <c r="D94" s="114" t="s">
        <v>94</v>
      </c>
      <c r="E94" s="114" t="s">
        <v>95</v>
      </c>
      <c r="F94" s="114" t="s">
        <v>96</v>
      </c>
      <c r="G94" s="114" t="s">
        <v>97</v>
      </c>
      <c r="H94" s="114" t="s">
        <v>98</v>
      </c>
      <c r="I94" s="114">
        <v>1764401</v>
      </c>
      <c r="J94" s="114" t="s">
        <v>139</v>
      </c>
      <c r="K94" s="119">
        <v>210001</v>
      </c>
      <c r="L94" s="114" t="s">
        <v>157</v>
      </c>
      <c r="M94" s="114">
        <v>1764401</v>
      </c>
      <c r="N94" s="114" t="s">
        <v>139</v>
      </c>
      <c r="O94" s="119">
        <v>202217</v>
      </c>
      <c r="P94" s="116">
        <v>44812</v>
      </c>
      <c r="Q94" s="116">
        <v>44812</v>
      </c>
      <c r="R94" s="116">
        <v>44804</v>
      </c>
      <c r="S94" s="119">
        <v>202217</v>
      </c>
      <c r="T94" s="119">
        <v>1061</v>
      </c>
      <c r="U94" s="114" t="s">
        <v>158</v>
      </c>
      <c r="V94" s="119">
        <v>716245</v>
      </c>
      <c r="W94" s="114" t="s">
        <v>141</v>
      </c>
      <c r="X94" s="119">
        <v>716245</v>
      </c>
      <c r="Y94" s="114" t="s">
        <v>141</v>
      </c>
      <c r="Z94" s="119">
        <v>21104924</v>
      </c>
      <c r="AA94" s="114" t="s">
        <v>142</v>
      </c>
      <c r="AB94" s="119">
        <v>30481417</v>
      </c>
      <c r="AC94" s="114" t="s">
        <v>142</v>
      </c>
      <c r="AD94" s="119">
        <v>2946228</v>
      </c>
      <c r="AE94" s="119">
        <v>174075</v>
      </c>
      <c r="AF94" s="114" t="s">
        <v>152</v>
      </c>
      <c r="AG94" s="114" t="s">
        <v>113</v>
      </c>
      <c r="AH94" s="114" t="s">
        <v>114</v>
      </c>
      <c r="AI94" s="114" t="s">
        <v>143</v>
      </c>
      <c r="AJ94" s="114" t="s">
        <v>144</v>
      </c>
      <c r="AK94" s="119">
        <v>0.22</v>
      </c>
      <c r="AL94" s="117">
        <v>66</v>
      </c>
      <c r="AM94" s="118">
        <v>14.44</v>
      </c>
      <c r="AN94" t="str">
        <f t="shared" si="1"/>
        <v>2000</v>
      </c>
    </row>
    <row r="95" spans="1:40" ht="15.75" thickBot="1" x14ac:dyDescent="0.3">
      <c r="A95" s="119">
        <v>2023</v>
      </c>
      <c r="B95" s="119">
        <v>2</v>
      </c>
      <c r="C95" s="119">
        <v>201988</v>
      </c>
      <c r="D95" s="114" t="s">
        <v>94</v>
      </c>
      <c r="E95" s="114" t="s">
        <v>95</v>
      </c>
      <c r="F95" s="114" t="s">
        <v>96</v>
      </c>
      <c r="G95" s="114" t="s">
        <v>97</v>
      </c>
      <c r="H95" s="114" t="s">
        <v>98</v>
      </c>
      <c r="I95" s="114">
        <v>1764401</v>
      </c>
      <c r="J95" s="114" t="s">
        <v>139</v>
      </c>
      <c r="K95" s="119">
        <v>320201</v>
      </c>
      <c r="L95" s="114" t="s">
        <v>159</v>
      </c>
      <c r="M95" s="114">
        <v>1764401</v>
      </c>
      <c r="N95" s="114" t="s">
        <v>139</v>
      </c>
      <c r="O95" s="119">
        <v>202216</v>
      </c>
      <c r="P95" s="116">
        <v>44796</v>
      </c>
      <c r="Q95" s="116">
        <v>44796</v>
      </c>
      <c r="R95" s="116">
        <v>44804</v>
      </c>
      <c r="S95" s="119">
        <v>202216</v>
      </c>
      <c r="T95" s="119">
        <v>4952</v>
      </c>
      <c r="U95" s="114" t="s">
        <v>160</v>
      </c>
      <c r="V95" s="119">
        <v>716245</v>
      </c>
      <c r="W95" s="114" t="s">
        <v>141</v>
      </c>
      <c r="X95" s="119">
        <v>716245</v>
      </c>
      <c r="Y95" s="114" t="s">
        <v>141</v>
      </c>
      <c r="Z95" s="119">
        <v>21104924</v>
      </c>
      <c r="AA95" s="114" t="s">
        <v>142</v>
      </c>
      <c r="AB95" s="119">
        <v>30481417</v>
      </c>
      <c r="AC95" s="114" t="s">
        <v>142</v>
      </c>
      <c r="AD95" s="119">
        <v>2937277</v>
      </c>
      <c r="AE95" s="119">
        <v>173883</v>
      </c>
      <c r="AF95" s="114" t="s">
        <v>152</v>
      </c>
      <c r="AG95" s="114" t="s">
        <v>113</v>
      </c>
      <c r="AH95" s="114" t="s">
        <v>114</v>
      </c>
      <c r="AI95" s="114" t="s">
        <v>143</v>
      </c>
      <c r="AJ95" s="114" t="s">
        <v>144</v>
      </c>
      <c r="AK95" s="119">
        <v>0</v>
      </c>
      <c r="AL95" s="117">
        <v>0</v>
      </c>
      <c r="AM95" s="118">
        <v>56.43</v>
      </c>
      <c r="AN95" t="str">
        <f t="shared" si="1"/>
        <v>2000</v>
      </c>
    </row>
    <row r="96" spans="1:40" ht="15.75" thickBot="1" x14ac:dyDescent="0.3">
      <c r="A96" s="119">
        <v>2023</v>
      </c>
      <c r="B96" s="119">
        <v>2</v>
      </c>
      <c r="C96" s="119">
        <v>201988</v>
      </c>
      <c r="D96" s="114" t="s">
        <v>94</v>
      </c>
      <c r="E96" s="114" t="s">
        <v>95</v>
      </c>
      <c r="F96" s="114" t="s">
        <v>96</v>
      </c>
      <c r="G96" s="114" t="s">
        <v>97</v>
      </c>
      <c r="H96" s="114" t="s">
        <v>98</v>
      </c>
      <c r="I96" s="114">
        <v>1764401</v>
      </c>
      <c r="J96" s="114" t="s">
        <v>139</v>
      </c>
      <c r="K96" s="119">
        <v>320201</v>
      </c>
      <c r="L96" s="114" t="s">
        <v>159</v>
      </c>
      <c r="M96" s="114">
        <v>1764401</v>
      </c>
      <c r="N96" s="114" t="s">
        <v>139</v>
      </c>
      <c r="O96" s="119">
        <v>202217</v>
      </c>
      <c r="P96" s="116">
        <v>44812</v>
      </c>
      <c r="Q96" s="116">
        <v>44812</v>
      </c>
      <c r="R96" s="116">
        <v>44804</v>
      </c>
      <c r="S96" s="119">
        <v>202217</v>
      </c>
      <c r="T96" s="119">
        <v>4952</v>
      </c>
      <c r="U96" s="114" t="s">
        <v>160</v>
      </c>
      <c r="V96" s="119">
        <v>716245</v>
      </c>
      <c r="W96" s="114" t="s">
        <v>141</v>
      </c>
      <c r="X96" s="119">
        <v>716245</v>
      </c>
      <c r="Y96" s="114" t="s">
        <v>141</v>
      </c>
      <c r="Z96" s="119">
        <v>21104924</v>
      </c>
      <c r="AA96" s="114" t="s">
        <v>142</v>
      </c>
      <c r="AB96" s="119">
        <v>30481417</v>
      </c>
      <c r="AC96" s="114" t="s">
        <v>142</v>
      </c>
      <c r="AD96" s="119">
        <v>2946228</v>
      </c>
      <c r="AE96" s="119">
        <v>174075</v>
      </c>
      <c r="AF96" s="114" t="s">
        <v>152</v>
      </c>
      <c r="AG96" s="114" t="s">
        <v>113</v>
      </c>
      <c r="AH96" s="114" t="s">
        <v>114</v>
      </c>
      <c r="AI96" s="114" t="s">
        <v>143</v>
      </c>
      <c r="AJ96" s="114" t="s">
        <v>144</v>
      </c>
      <c r="AK96" s="119">
        <v>0</v>
      </c>
      <c r="AL96" s="117">
        <v>0</v>
      </c>
      <c r="AM96" s="118">
        <v>310.33999999999997</v>
      </c>
      <c r="AN96" t="str">
        <f t="shared" si="1"/>
        <v>2000</v>
      </c>
    </row>
    <row r="97" spans="1:40" ht="15.75" thickBot="1" x14ac:dyDescent="0.3">
      <c r="A97" s="119">
        <v>2023</v>
      </c>
      <c r="B97" s="119">
        <v>2</v>
      </c>
      <c r="C97" s="119">
        <v>201988</v>
      </c>
      <c r="D97" s="114" t="s">
        <v>94</v>
      </c>
      <c r="E97" s="114" t="s">
        <v>95</v>
      </c>
      <c r="F97" s="114" t="s">
        <v>96</v>
      </c>
      <c r="G97" s="114" t="s">
        <v>97</v>
      </c>
      <c r="H97" s="114" t="s">
        <v>98</v>
      </c>
      <c r="I97" s="114">
        <v>1764401</v>
      </c>
      <c r="J97" s="114" t="s">
        <v>139</v>
      </c>
      <c r="K97" s="119">
        <v>330201</v>
      </c>
      <c r="L97" s="114" t="s">
        <v>161</v>
      </c>
      <c r="M97" s="114">
        <v>1764401</v>
      </c>
      <c r="N97" s="114" t="s">
        <v>139</v>
      </c>
      <c r="O97" s="119">
        <v>202216</v>
      </c>
      <c r="P97" s="116">
        <v>44796</v>
      </c>
      <c r="Q97" s="116">
        <v>44796</v>
      </c>
      <c r="R97" s="116">
        <v>44804</v>
      </c>
      <c r="S97" s="119">
        <v>202216</v>
      </c>
      <c r="T97" s="119">
        <v>4954</v>
      </c>
      <c r="U97" s="114" t="s">
        <v>162</v>
      </c>
      <c r="V97" s="119">
        <v>716245</v>
      </c>
      <c r="W97" s="114" t="s">
        <v>141</v>
      </c>
      <c r="X97" s="119">
        <v>716245</v>
      </c>
      <c r="Y97" s="114" t="s">
        <v>141</v>
      </c>
      <c r="Z97" s="119">
        <v>21104924</v>
      </c>
      <c r="AA97" s="114" t="s">
        <v>142</v>
      </c>
      <c r="AB97" s="119">
        <v>30481417</v>
      </c>
      <c r="AC97" s="114" t="s">
        <v>142</v>
      </c>
      <c r="AD97" s="119">
        <v>2937277</v>
      </c>
      <c r="AE97" s="119">
        <v>173883</v>
      </c>
      <c r="AF97" s="114" t="s">
        <v>152</v>
      </c>
      <c r="AG97" s="114" t="s">
        <v>113</v>
      </c>
      <c r="AH97" s="114" t="s">
        <v>114</v>
      </c>
      <c r="AI97" s="114" t="s">
        <v>143</v>
      </c>
      <c r="AJ97" s="114" t="s">
        <v>144</v>
      </c>
      <c r="AK97" s="119">
        <v>0</v>
      </c>
      <c r="AL97" s="117">
        <v>0</v>
      </c>
      <c r="AM97" s="118">
        <v>13.79</v>
      </c>
      <c r="AN97" t="str">
        <f t="shared" si="1"/>
        <v>2000</v>
      </c>
    </row>
    <row r="98" spans="1:40" ht="15.75" thickBot="1" x14ac:dyDescent="0.3">
      <c r="A98" s="119">
        <v>2023</v>
      </c>
      <c r="B98" s="119">
        <v>2</v>
      </c>
      <c r="C98" s="119">
        <v>201988</v>
      </c>
      <c r="D98" s="114" t="s">
        <v>94</v>
      </c>
      <c r="E98" s="114" t="s">
        <v>95</v>
      </c>
      <c r="F98" s="114" t="s">
        <v>96</v>
      </c>
      <c r="G98" s="114" t="s">
        <v>97</v>
      </c>
      <c r="H98" s="114" t="s">
        <v>98</v>
      </c>
      <c r="I98" s="114">
        <v>1764401</v>
      </c>
      <c r="J98" s="114" t="s">
        <v>139</v>
      </c>
      <c r="K98" s="119">
        <v>330201</v>
      </c>
      <c r="L98" s="114" t="s">
        <v>161</v>
      </c>
      <c r="M98" s="114">
        <v>1764401</v>
      </c>
      <c r="N98" s="114" t="s">
        <v>139</v>
      </c>
      <c r="O98" s="119">
        <v>202217</v>
      </c>
      <c r="P98" s="116">
        <v>44812</v>
      </c>
      <c r="Q98" s="116">
        <v>44812</v>
      </c>
      <c r="R98" s="116">
        <v>44804</v>
      </c>
      <c r="S98" s="119">
        <v>202217</v>
      </c>
      <c r="T98" s="119">
        <v>4954</v>
      </c>
      <c r="U98" s="114" t="s">
        <v>162</v>
      </c>
      <c r="V98" s="119">
        <v>716245</v>
      </c>
      <c r="W98" s="114" t="s">
        <v>141</v>
      </c>
      <c r="X98" s="119">
        <v>716245</v>
      </c>
      <c r="Y98" s="114" t="s">
        <v>141</v>
      </c>
      <c r="Z98" s="119">
        <v>21104924</v>
      </c>
      <c r="AA98" s="114" t="s">
        <v>142</v>
      </c>
      <c r="AB98" s="119">
        <v>30481417</v>
      </c>
      <c r="AC98" s="114" t="s">
        <v>142</v>
      </c>
      <c r="AD98" s="119">
        <v>2946228</v>
      </c>
      <c r="AE98" s="119">
        <v>174075</v>
      </c>
      <c r="AF98" s="114" t="s">
        <v>152</v>
      </c>
      <c r="AG98" s="114" t="s">
        <v>113</v>
      </c>
      <c r="AH98" s="114" t="s">
        <v>114</v>
      </c>
      <c r="AI98" s="114" t="s">
        <v>143</v>
      </c>
      <c r="AJ98" s="114" t="s">
        <v>144</v>
      </c>
      <c r="AK98" s="119">
        <v>0</v>
      </c>
      <c r="AL98" s="117">
        <v>0</v>
      </c>
      <c r="AM98" s="118">
        <v>75.84</v>
      </c>
      <c r="AN98" t="str">
        <f t="shared" si="1"/>
        <v>2000</v>
      </c>
    </row>
    <row r="99" spans="1:40" ht="15.75" thickBot="1" x14ac:dyDescent="0.3">
      <c r="A99" s="119">
        <v>2023</v>
      </c>
      <c r="B99" s="119">
        <v>2</v>
      </c>
      <c r="C99" s="119">
        <v>201988</v>
      </c>
      <c r="D99" s="114" t="s">
        <v>94</v>
      </c>
      <c r="E99" s="114" t="s">
        <v>95</v>
      </c>
      <c r="F99" s="114" t="s">
        <v>96</v>
      </c>
      <c r="G99" s="114" t="s">
        <v>97</v>
      </c>
      <c r="H99" s="114" t="s">
        <v>98</v>
      </c>
      <c r="I99" s="114">
        <v>1764401</v>
      </c>
      <c r="J99" s="114" t="s">
        <v>139</v>
      </c>
      <c r="K99" s="119">
        <v>330202</v>
      </c>
      <c r="L99" s="114" t="s">
        <v>163</v>
      </c>
      <c r="M99" s="114">
        <v>1764401</v>
      </c>
      <c r="N99" s="114" t="s">
        <v>139</v>
      </c>
      <c r="O99" s="119">
        <v>202216</v>
      </c>
      <c r="P99" s="116">
        <v>44796</v>
      </c>
      <c r="Q99" s="116">
        <v>44796</v>
      </c>
      <c r="R99" s="116">
        <v>44804</v>
      </c>
      <c r="S99" s="119">
        <v>202216</v>
      </c>
      <c r="T99" s="119">
        <v>4956</v>
      </c>
      <c r="U99" s="114" t="s">
        <v>120</v>
      </c>
      <c r="V99" s="119">
        <v>716245</v>
      </c>
      <c r="W99" s="114" t="s">
        <v>141</v>
      </c>
      <c r="X99" s="119">
        <v>716245</v>
      </c>
      <c r="Y99" s="114" t="s">
        <v>141</v>
      </c>
      <c r="Z99" s="119">
        <v>21104924</v>
      </c>
      <c r="AA99" s="114" t="s">
        <v>142</v>
      </c>
      <c r="AB99" s="119">
        <v>30481417</v>
      </c>
      <c r="AC99" s="114" t="s">
        <v>142</v>
      </c>
      <c r="AD99" s="119">
        <v>2937277</v>
      </c>
      <c r="AE99" s="119">
        <v>173883</v>
      </c>
      <c r="AF99" s="114" t="s">
        <v>152</v>
      </c>
      <c r="AG99" s="114" t="s">
        <v>113</v>
      </c>
      <c r="AH99" s="114" t="s">
        <v>114</v>
      </c>
      <c r="AI99" s="114" t="s">
        <v>143</v>
      </c>
      <c r="AJ99" s="114" t="s">
        <v>144</v>
      </c>
      <c r="AK99" s="119">
        <v>0</v>
      </c>
      <c r="AL99" s="117">
        <v>0</v>
      </c>
      <c r="AM99" s="118">
        <v>3.22</v>
      </c>
      <c r="AN99" t="str">
        <f t="shared" si="1"/>
        <v>2000</v>
      </c>
    </row>
    <row r="100" spans="1:40" ht="15.75" thickBot="1" x14ac:dyDescent="0.3">
      <c r="A100" s="119">
        <v>2023</v>
      </c>
      <c r="B100" s="119">
        <v>2</v>
      </c>
      <c r="C100" s="119">
        <v>201988</v>
      </c>
      <c r="D100" s="114" t="s">
        <v>94</v>
      </c>
      <c r="E100" s="114" t="s">
        <v>95</v>
      </c>
      <c r="F100" s="114" t="s">
        <v>96</v>
      </c>
      <c r="G100" s="114" t="s">
        <v>97</v>
      </c>
      <c r="H100" s="114" t="s">
        <v>98</v>
      </c>
      <c r="I100" s="114">
        <v>1764401</v>
      </c>
      <c r="J100" s="114" t="s">
        <v>139</v>
      </c>
      <c r="K100" s="119">
        <v>330202</v>
      </c>
      <c r="L100" s="114" t="s">
        <v>163</v>
      </c>
      <c r="M100" s="114">
        <v>1764401</v>
      </c>
      <c r="N100" s="114" t="s">
        <v>139</v>
      </c>
      <c r="O100" s="119">
        <v>202217</v>
      </c>
      <c r="P100" s="116">
        <v>44812</v>
      </c>
      <c r="Q100" s="116">
        <v>44812</v>
      </c>
      <c r="R100" s="116">
        <v>44804</v>
      </c>
      <c r="S100" s="119">
        <v>202217</v>
      </c>
      <c r="T100" s="119">
        <v>4956</v>
      </c>
      <c r="U100" s="114" t="s">
        <v>120</v>
      </c>
      <c r="V100" s="119">
        <v>716245</v>
      </c>
      <c r="W100" s="114" t="s">
        <v>141</v>
      </c>
      <c r="X100" s="119">
        <v>716245</v>
      </c>
      <c r="Y100" s="114" t="s">
        <v>141</v>
      </c>
      <c r="Z100" s="119">
        <v>21104924</v>
      </c>
      <c r="AA100" s="114" t="s">
        <v>142</v>
      </c>
      <c r="AB100" s="119">
        <v>30481417</v>
      </c>
      <c r="AC100" s="114" t="s">
        <v>142</v>
      </c>
      <c r="AD100" s="119">
        <v>2946228</v>
      </c>
      <c r="AE100" s="119">
        <v>174075</v>
      </c>
      <c r="AF100" s="114" t="s">
        <v>152</v>
      </c>
      <c r="AG100" s="114" t="s">
        <v>113</v>
      </c>
      <c r="AH100" s="114" t="s">
        <v>114</v>
      </c>
      <c r="AI100" s="114" t="s">
        <v>143</v>
      </c>
      <c r="AJ100" s="114" t="s">
        <v>144</v>
      </c>
      <c r="AK100" s="119">
        <v>0</v>
      </c>
      <c r="AL100" s="117">
        <v>0</v>
      </c>
      <c r="AM100" s="118">
        <v>17.739999999999998</v>
      </c>
      <c r="AN100" t="str">
        <f t="shared" si="1"/>
        <v>2000</v>
      </c>
    </row>
    <row r="101" spans="1:40" ht="15.75" thickBot="1" x14ac:dyDescent="0.3">
      <c r="A101" s="119">
        <v>2023</v>
      </c>
      <c r="B101" s="119">
        <v>2</v>
      </c>
      <c r="C101" s="119">
        <v>201988</v>
      </c>
      <c r="D101" s="114" t="s">
        <v>94</v>
      </c>
      <c r="E101" s="114" t="s">
        <v>95</v>
      </c>
      <c r="F101" s="114" t="s">
        <v>96</v>
      </c>
      <c r="G101" s="114" t="s">
        <v>97</v>
      </c>
      <c r="H101" s="114" t="s">
        <v>98</v>
      </c>
      <c r="I101" s="114">
        <v>1764401</v>
      </c>
      <c r="J101" s="114" t="s">
        <v>139</v>
      </c>
      <c r="K101" s="119">
        <v>340201</v>
      </c>
      <c r="L101" s="114" t="s">
        <v>140</v>
      </c>
      <c r="M101" s="114">
        <v>1764401</v>
      </c>
      <c r="N101" s="114" t="s">
        <v>139</v>
      </c>
      <c r="O101" s="119">
        <v>202216</v>
      </c>
      <c r="P101" s="116">
        <v>44796</v>
      </c>
      <c r="Q101" s="116">
        <v>44796</v>
      </c>
      <c r="R101" s="116">
        <v>44804</v>
      </c>
      <c r="S101" s="119">
        <v>202216</v>
      </c>
      <c r="T101" s="119">
        <v>4927</v>
      </c>
      <c r="U101" s="114" t="s">
        <v>124</v>
      </c>
      <c r="V101" s="119">
        <v>716245</v>
      </c>
      <c r="W101" s="114" t="s">
        <v>141</v>
      </c>
      <c r="X101" s="119">
        <v>716245</v>
      </c>
      <c r="Y101" s="114" t="s">
        <v>141</v>
      </c>
      <c r="Z101" s="119">
        <v>21104924</v>
      </c>
      <c r="AA101" s="114" t="s">
        <v>142</v>
      </c>
      <c r="AB101" s="119">
        <v>30481417</v>
      </c>
      <c r="AC101" s="114" t="s">
        <v>142</v>
      </c>
      <c r="AD101" s="119">
        <v>2937277</v>
      </c>
      <c r="AE101" s="119">
        <v>173883</v>
      </c>
      <c r="AF101" s="114" t="s">
        <v>152</v>
      </c>
      <c r="AG101" s="114" t="s">
        <v>113</v>
      </c>
      <c r="AH101" s="114" t="s">
        <v>114</v>
      </c>
      <c r="AI101" s="114" t="s">
        <v>143</v>
      </c>
      <c r="AJ101" s="114" t="s">
        <v>144</v>
      </c>
      <c r="AK101" s="119">
        <v>0</v>
      </c>
      <c r="AL101" s="117">
        <v>0</v>
      </c>
      <c r="AM101" s="118">
        <v>1183.33</v>
      </c>
      <c r="AN101" t="str">
        <f t="shared" si="1"/>
        <v>2000</v>
      </c>
    </row>
    <row r="102" spans="1:40" ht="15.75" thickBot="1" x14ac:dyDescent="0.3">
      <c r="A102" s="119">
        <v>2023</v>
      </c>
      <c r="B102" s="119">
        <v>2</v>
      </c>
      <c r="C102" s="119">
        <v>201988</v>
      </c>
      <c r="D102" s="114" t="s">
        <v>94</v>
      </c>
      <c r="E102" s="114" t="s">
        <v>95</v>
      </c>
      <c r="F102" s="114" t="s">
        <v>96</v>
      </c>
      <c r="G102" s="114" t="s">
        <v>97</v>
      </c>
      <c r="H102" s="114" t="s">
        <v>98</v>
      </c>
      <c r="I102" s="114">
        <v>1764401</v>
      </c>
      <c r="J102" s="114" t="s">
        <v>139</v>
      </c>
      <c r="K102" s="119">
        <v>350201</v>
      </c>
      <c r="L102" s="114" t="s">
        <v>164</v>
      </c>
      <c r="M102" s="114">
        <v>1764401</v>
      </c>
      <c r="N102" s="114" t="s">
        <v>139</v>
      </c>
      <c r="O102" s="119">
        <v>202216</v>
      </c>
      <c r="P102" s="116">
        <v>44796</v>
      </c>
      <c r="Q102" s="116">
        <v>44796</v>
      </c>
      <c r="R102" s="116">
        <v>44804</v>
      </c>
      <c r="S102" s="119">
        <v>202216</v>
      </c>
      <c r="T102" s="119">
        <v>4960</v>
      </c>
      <c r="U102" s="114" t="s">
        <v>126</v>
      </c>
      <c r="V102" s="119">
        <v>716245</v>
      </c>
      <c r="W102" s="114" t="s">
        <v>141</v>
      </c>
      <c r="X102" s="119">
        <v>716245</v>
      </c>
      <c r="Y102" s="114" t="s">
        <v>141</v>
      </c>
      <c r="Z102" s="119">
        <v>21104924</v>
      </c>
      <c r="AA102" s="114" t="s">
        <v>142</v>
      </c>
      <c r="AB102" s="119">
        <v>30481417</v>
      </c>
      <c r="AC102" s="114" t="s">
        <v>142</v>
      </c>
      <c r="AD102" s="119">
        <v>2937277</v>
      </c>
      <c r="AE102" s="119">
        <v>173883</v>
      </c>
      <c r="AF102" s="114" t="s">
        <v>152</v>
      </c>
      <c r="AG102" s="114" t="s">
        <v>113</v>
      </c>
      <c r="AH102" s="114" t="s">
        <v>114</v>
      </c>
      <c r="AI102" s="114" t="s">
        <v>143</v>
      </c>
      <c r="AJ102" s="114" t="s">
        <v>144</v>
      </c>
      <c r="AK102" s="119">
        <v>0</v>
      </c>
      <c r="AL102" s="117">
        <v>0</v>
      </c>
      <c r="AM102" s="118">
        <v>1.1100000000000001</v>
      </c>
      <c r="AN102" t="str">
        <f t="shared" si="1"/>
        <v>2000</v>
      </c>
    </row>
    <row r="103" spans="1:40" ht="15.75" thickBot="1" x14ac:dyDescent="0.3">
      <c r="A103" s="119">
        <v>2023</v>
      </c>
      <c r="B103" s="119">
        <v>2</v>
      </c>
      <c r="C103" s="119">
        <v>201988</v>
      </c>
      <c r="D103" s="114" t="s">
        <v>94</v>
      </c>
      <c r="E103" s="114" t="s">
        <v>95</v>
      </c>
      <c r="F103" s="114" t="s">
        <v>96</v>
      </c>
      <c r="G103" s="114" t="s">
        <v>97</v>
      </c>
      <c r="H103" s="114" t="s">
        <v>98</v>
      </c>
      <c r="I103" s="114">
        <v>1764401</v>
      </c>
      <c r="J103" s="114" t="s">
        <v>139</v>
      </c>
      <c r="K103" s="119">
        <v>350201</v>
      </c>
      <c r="L103" s="114" t="s">
        <v>164</v>
      </c>
      <c r="M103" s="114">
        <v>1764401</v>
      </c>
      <c r="N103" s="114" t="s">
        <v>139</v>
      </c>
      <c r="O103" s="119">
        <v>202217</v>
      </c>
      <c r="P103" s="116">
        <v>44812</v>
      </c>
      <c r="Q103" s="116">
        <v>44812</v>
      </c>
      <c r="R103" s="116">
        <v>44804</v>
      </c>
      <c r="S103" s="119">
        <v>202217</v>
      </c>
      <c r="T103" s="119">
        <v>4960</v>
      </c>
      <c r="U103" s="114" t="s">
        <v>126</v>
      </c>
      <c r="V103" s="119">
        <v>716245</v>
      </c>
      <c r="W103" s="114" t="s">
        <v>141</v>
      </c>
      <c r="X103" s="119">
        <v>716245</v>
      </c>
      <c r="Y103" s="114" t="s">
        <v>141</v>
      </c>
      <c r="Z103" s="119">
        <v>21104924</v>
      </c>
      <c r="AA103" s="114" t="s">
        <v>142</v>
      </c>
      <c r="AB103" s="119">
        <v>30481417</v>
      </c>
      <c r="AC103" s="114" t="s">
        <v>142</v>
      </c>
      <c r="AD103" s="119">
        <v>2946228</v>
      </c>
      <c r="AE103" s="119">
        <v>174075</v>
      </c>
      <c r="AF103" s="114" t="s">
        <v>152</v>
      </c>
      <c r="AG103" s="114" t="s">
        <v>113</v>
      </c>
      <c r="AH103" s="114" t="s">
        <v>114</v>
      </c>
      <c r="AI103" s="114" t="s">
        <v>143</v>
      </c>
      <c r="AJ103" s="114" t="s">
        <v>144</v>
      </c>
      <c r="AK103" s="119">
        <v>0</v>
      </c>
      <c r="AL103" s="117">
        <v>0</v>
      </c>
      <c r="AM103" s="118">
        <v>6.12</v>
      </c>
      <c r="AN103" t="str">
        <f t="shared" si="1"/>
        <v>2000</v>
      </c>
    </row>
    <row r="104" spans="1:40" ht="15.75" thickBot="1" x14ac:dyDescent="0.3">
      <c r="A104" s="119">
        <v>2023</v>
      </c>
      <c r="B104" s="119">
        <v>2</v>
      </c>
      <c r="C104" s="119">
        <v>201988</v>
      </c>
      <c r="D104" s="114" t="s">
        <v>94</v>
      </c>
      <c r="E104" s="114" t="s">
        <v>95</v>
      </c>
      <c r="F104" s="114" t="s">
        <v>96</v>
      </c>
      <c r="G104" s="114" t="s">
        <v>97</v>
      </c>
      <c r="H104" s="114" t="s">
        <v>98</v>
      </c>
      <c r="I104" s="114">
        <v>1764401</v>
      </c>
      <c r="J104" s="114" t="s">
        <v>139</v>
      </c>
      <c r="K104" s="119">
        <v>360201</v>
      </c>
      <c r="L104" s="114" t="s">
        <v>165</v>
      </c>
      <c r="M104" s="114">
        <v>1764401</v>
      </c>
      <c r="N104" s="114" t="s">
        <v>139</v>
      </c>
      <c r="O104" s="119">
        <v>202216</v>
      </c>
      <c r="P104" s="116">
        <v>44796</v>
      </c>
      <c r="Q104" s="116">
        <v>44796</v>
      </c>
      <c r="R104" s="116">
        <v>44804</v>
      </c>
      <c r="S104" s="119">
        <v>202216</v>
      </c>
      <c r="T104" s="114" t="s">
        <v>128</v>
      </c>
      <c r="U104" s="114" t="s">
        <v>129</v>
      </c>
      <c r="V104" s="119">
        <v>716245</v>
      </c>
      <c r="W104" s="114" t="s">
        <v>141</v>
      </c>
      <c r="X104" s="119">
        <v>716245</v>
      </c>
      <c r="Y104" s="114" t="s">
        <v>141</v>
      </c>
      <c r="Z104" s="119">
        <v>21104924</v>
      </c>
      <c r="AA104" s="114" t="s">
        <v>142</v>
      </c>
      <c r="AB104" s="119">
        <v>30481417</v>
      </c>
      <c r="AC104" s="114" t="s">
        <v>142</v>
      </c>
      <c r="AD104" s="119">
        <v>2937277</v>
      </c>
      <c r="AE104" s="119">
        <v>173883</v>
      </c>
      <c r="AF104" s="114" t="s">
        <v>152</v>
      </c>
      <c r="AG104" s="114" t="s">
        <v>113</v>
      </c>
      <c r="AH104" s="114" t="s">
        <v>114</v>
      </c>
      <c r="AI104" s="114" t="s">
        <v>143</v>
      </c>
      <c r="AJ104" s="114" t="s">
        <v>144</v>
      </c>
      <c r="AK104" s="119">
        <v>0</v>
      </c>
      <c r="AL104" s="117">
        <v>0</v>
      </c>
      <c r="AM104" s="118">
        <v>5.85</v>
      </c>
      <c r="AN104" t="str">
        <f t="shared" si="1"/>
        <v>2000</v>
      </c>
    </row>
    <row r="105" spans="1:40" ht="15.75" thickBot="1" x14ac:dyDescent="0.3">
      <c r="A105" s="119">
        <v>2023</v>
      </c>
      <c r="B105" s="119">
        <v>2</v>
      </c>
      <c r="C105" s="119">
        <v>201988</v>
      </c>
      <c r="D105" s="114" t="s">
        <v>94</v>
      </c>
      <c r="E105" s="114" t="s">
        <v>95</v>
      </c>
      <c r="F105" s="114" t="s">
        <v>96</v>
      </c>
      <c r="G105" s="114" t="s">
        <v>97</v>
      </c>
      <c r="H105" s="114" t="s">
        <v>98</v>
      </c>
      <c r="I105" s="114">
        <v>1764401</v>
      </c>
      <c r="J105" s="114" t="s">
        <v>139</v>
      </c>
      <c r="K105" s="119">
        <v>360201</v>
      </c>
      <c r="L105" s="114" t="s">
        <v>165</v>
      </c>
      <c r="M105" s="114">
        <v>1764401</v>
      </c>
      <c r="N105" s="114" t="s">
        <v>139</v>
      </c>
      <c r="O105" s="119">
        <v>202217</v>
      </c>
      <c r="P105" s="116">
        <v>44812</v>
      </c>
      <c r="Q105" s="116">
        <v>44812</v>
      </c>
      <c r="R105" s="116">
        <v>44804</v>
      </c>
      <c r="S105" s="119">
        <v>202217</v>
      </c>
      <c r="T105" s="114" t="s">
        <v>128</v>
      </c>
      <c r="U105" s="114" t="s">
        <v>129</v>
      </c>
      <c r="V105" s="119">
        <v>716245</v>
      </c>
      <c r="W105" s="114" t="s">
        <v>141</v>
      </c>
      <c r="X105" s="119">
        <v>716245</v>
      </c>
      <c r="Y105" s="114" t="s">
        <v>141</v>
      </c>
      <c r="Z105" s="119">
        <v>21104924</v>
      </c>
      <c r="AA105" s="114" t="s">
        <v>142</v>
      </c>
      <c r="AB105" s="119">
        <v>30481417</v>
      </c>
      <c r="AC105" s="114" t="s">
        <v>142</v>
      </c>
      <c r="AD105" s="119">
        <v>2946228</v>
      </c>
      <c r="AE105" s="119">
        <v>174075</v>
      </c>
      <c r="AF105" s="114" t="s">
        <v>152</v>
      </c>
      <c r="AG105" s="114" t="s">
        <v>113</v>
      </c>
      <c r="AH105" s="114" t="s">
        <v>114</v>
      </c>
      <c r="AI105" s="114" t="s">
        <v>143</v>
      </c>
      <c r="AJ105" s="114" t="s">
        <v>144</v>
      </c>
      <c r="AK105" s="119">
        <v>0</v>
      </c>
      <c r="AL105" s="117">
        <v>0</v>
      </c>
      <c r="AM105" s="118">
        <v>32.17</v>
      </c>
      <c r="AN105" t="str">
        <f t="shared" si="1"/>
        <v>2000</v>
      </c>
    </row>
    <row r="106" spans="1:40" ht="15.75" thickBot="1" x14ac:dyDescent="0.3">
      <c r="A106" s="119">
        <v>2023</v>
      </c>
      <c r="B106" s="119">
        <v>2</v>
      </c>
      <c r="C106" s="119">
        <v>201988</v>
      </c>
      <c r="D106" s="114" t="s">
        <v>94</v>
      </c>
      <c r="E106" s="114" t="s">
        <v>95</v>
      </c>
      <c r="F106" s="114" t="s">
        <v>96</v>
      </c>
      <c r="G106" s="114" t="s">
        <v>97</v>
      </c>
      <c r="H106" s="114" t="s">
        <v>98</v>
      </c>
      <c r="I106" s="114">
        <v>1764401</v>
      </c>
      <c r="J106" s="114" t="s">
        <v>139</v>
      </c>
      <c r="K106" s="119">
        <v>370201</v>
      </c>
      <c r="L106" s="114" t="s">
        <v>145</v>
      </c>
      <c r="M106" s="114">
        <v>1764401</v>
      </c>
      <c r="N106" s="114" t="s">
        <v>139</v>
      </c>
      <c r="O106" s="119">
        <v>202216</v>
      </c>
      <c r="P106" s="116">
        <v>44796</v>
      </c>
      <c r="Q106" s="116">
        <v>44796</v>
      </c>
      <c r="R106" s="116">
        <v>44804</v>
      </c>
      <c r="S106" s="119">
        <v>202216</v>
      </c>
      <c r="T106" s="119">
        <v>4928</v>
      </c>
      <c r="U106" s="114" t="s">
        <v>131</v>
      </c>
      <c r="V106" s="119">
        <v>716245</v>
      </c>
      <c r="W106" s="114" t="s">
        <v>141</v>
      </c>
      <c r="X106" s="119">
        <v>716245</v>
      </c>
      <c r="Y106" s="114" t="s">
        <v>141</v>
      </c>
      <c r="Z106" s="119">
        <v>21104924</v>
      </c>
      <c r="AA106" s="114" t="s">
        <v>142</v>
      </c>
      <c r="AB106" s="119">
        <v>30481417</v>
      </c>
      <c r="AC106" s="114" t="s">
        <v>142</v>
      </c>
      <c r="AD106" s="119">
        <v>2937277</v>
      </c>
      <c r="AE106" s="119">
        <v>173883</v>
      </c>
      <c r="AF106" s="114" t="s">
        <v>152</v>
      </c>
      <c r="AG106" s="114" t="s">
        <v>113</v>
      </c>
      <c r="AH106" s="114" t="s">
        <v>114</v>
      </c>
      <c r="AI106" s="114" t="s">
        <v>143</v>
      </c>
      <c r="AJ106" s="114" t="s">
        <v>144</v>
      </c>
      <c r="AK106" s="119">
        <v>0</v>
      </c>
      <c r="AL106" s="117">
        <v>0</v>
      </c>
      <c r="AM106" s="118">
        <v>375</v>
      </c>
      <c r="AN106" t="str">
        <f t="shared" si="1"/>
        <v>2000</v>
      </c>
    </row>
    <row r="107" spans="1:40" ht="15.75" thickBot="1" x14ac:dyDescent="0.3">
      <c r="A107" s="119">
        <v>2023</v>
      </c>
      <c r="B107" s="119">
        <v>2</v>
      </c>
      <c r="C107" s="119">
        <v>201988</v>
      </c>
      <c r="D107" s="114" t="s">
        <v>94</v>
      </c>
      <c r="E107" s="114" t="s">
        <v>95</v>
      </c>
      <c r="F107" s="114" t="s">
        <v>146</v>
      </c>
      <c r="G107" s="114" t="s">
        <v>97</v>
      </c>
      <c r="H107" s="114" t="s">
        <v>98</v>
      </c>
      <c r="I107" s="114">
        <v>1478601</v>
      </c>
      <c r="J107" s="114" t="s">
        <v>134</v>
      </c>
      <c r="K107" s="119">
        <v>330102</v>
      </c>
      <c r="L107" s="114" t="s">
        <v>119</v>
      </c>
      <c r="M107" s="114">
        <v>1478601</v>
      </c>
      <c r="N107" s="114" t="s">
        <v>134</v>
      </c>
      <c r="O107" s="119">
        <v>202207</v>
      </c>
      <c r="P107" s="116">
        <v>44747</v>
      </c>
      <c r="Q107" s="116">
        <v>44806</v>
      </c>
      <c r="R107" s="116">
        <v>44804</v>
      </c>
      <c r="S107" s="119">
        <v>202209</v>
      </c>
      <c r="T107" s="119">
        <v>4956</v>
      </c>
      <c r="U107" s="114" t="s">
        <v>120</v>
      </c>
      <c r="V107" s="119">
        <v>788932</v>
      </c>
      <c r="W107" s="114" t="s">
        <v>166</v>
      </c>
      <c r="X107" s="119">
        <v>788932</v>
      </c>
      <c r="Y107" s="114" t="s">
        <v>166</v>
      </c>
      <c r="Z107" s="119">
        <v>13100680</v>
      </c>
      <c r="AA107" s="114" t="s">
        <v>167</v>
      </c>
      <c r="AB107" s="119">
        <v>30424790</v>
      </c>
      <c r="AC107" s="114" t="s">
        <v>167</v>
      </c>
      <c r="AD107" s="119">
        <v>2941192</v>
      </c>
      <c r="AE107" s="119">
        <v>174002</v>
      </c>
      <c r="AF107" s="114" t="s">
        <v>152</v>
      </c>
      <c r="AG107" s="114" t="s">
        <v>105</v>
      </c>
      <c r="AH107" s="114" t="s">
        <v>106</v>
      </c>
      <c r="AI107" s="114" t="s">
        <v>168</v>
      </c>
      <c r="AJ107" s="114" t="s">
        <v>169</v>
      </c>
      <c r="AK107" s="119">
        <v>0</v>
      </c>
      <c r="AL107" s="117">
        <v>0</v>
      </c>
      <c r="AM107" s="118">
        <v>-0.06</v>
      </c>
      <c r="AN107" t="str">
        <f t="shared" si="1"/>
        <v>1000</v>
      </c>
    </row>
    <row r="108" spans="1:40" ht="15.75" thickBot="1" x14ac:dyDescent="0.3">
      <c r="A108" s="119">
        <v>2023</v>
      </c>
      <c r="B108" s="119">
        <v>2</v>
      </c>
      <c r="C108" s="119">
        <v>201988</v>
      </c>
      <c r="D108" s="114" t="s">
        <v>94</v>
      </c>
      <c r="E108" s="114" t="s">
        <v>95</v>
      </c>
      <c r="F108" s="114" t="s">
        <v>146</v>
      </c>
      <c r="G108" s="114" t="s">
        <v>97</v>
      </c>
      <c r="H108" s="114" t="s">
        <v>98</v>
      </c>
      <c r="I108" s="114">
        <v>1478601</v>
      </c>
      <c r="J108" s="114" t="s">
        <v>134</v>
      </c>
      <c r="K108" s="119">
        <v>350101</v>
      </c>
      <c r="L108" s="114" t="s">
        <v>125</v>
      </c>
      <c r="M108" s="114">
        <v>1478601</v>
      </c>
      <c r="N108" s="114" t="s">
        <v>134</v>
      </c>
      <c r="O108" s="119">
        <v>202207</v>
      </c>
      <c r="P108" s="116">
        <v>44747</v>
      </c>
      <c r="Q108" s="116">
        <v>44806</v>
      </c>
      <c r="R108" s="116">
        <v>44804</v>
      </c>
      <c r="S108" s="119">
        <v>202209</v>
      </c>
      <c r="T108" s="119">
        <v>4960</v>
      </c>
      <c r="U108" s="114" t="s">
        <v>126</v>
      </c>
      <c r="V108" s="119">
        <v>788932</v>
      </c>
      <c r="W108" s="114" t="s">
        <v>166</v>
      </c>
      <c r="X108" s="119">
        <v>788932</v>
      </c>
      <c r="Y108" s="114" t="s">
        <v>166</v>
      </c>
      <c r="Z108" s="119">
        <v>13100680</v>
      </c>
      <c r="AA108" s="114" t="s">
        <v>167</v>
      </c>
      <c r="AB108" s="119">
        <v>30424790</v>
      </c>
      <c r="AC108" s="114" t="s">
        <v>167</v>
      </c>
      <c r="AD108" s="119">
        <v>2941192</v>
      </c>
      <c r="AE108" s="119">
        <v>174002</v>
      </c>
      <c r="AF108" s="114" t="s">
        <v>152</v>
      </c>
      <c r="AG108" s="114" t="s">
        <v>105</v>
      </c>
      <c r="AH108" s="114" t="s">
        <v>106</v>
      </c>
      <c r="AI108" s="114" t="s">
        <v>168</v>
      </c>
      <c r="AJ108" s="114" t="s">
        <v>169</v>
      </c>
      <c r="AK108" s="119">
        <v>0</v>
      </c>
      <c r="AL108" s="117">
        <v>0</v>
      </c>
      <c r="AM108" s="118">
        <v>-0.02</v>
      </c>
      <c r="AN108" t="str">
        <f t="shared" si="1"/>
        <v>1000</v>
      </c>
    </row>
    <row r="109" spans="1:40" ht="15.75" thickBot="1" x14ac:dyDescent="0.3">
      <c r="A109" s="119">
        <v>2023</v>
      </c>
      <c r="B109" s="119">
        <v>3</v>
      </c>
      <c r="C109" s="119">
        <v>201988</v>
      </c>
      <c r="D109" s="114" t="s">
        <v>94</v>
      </c>
      <c r="E109" s="114" t="s">
        <v>95</v>
      </c>
      <c r="F109" s="114" t="s">
        <v>96</v>
      </c>
      <c r="G109" s="114" t="s">
        <v>97</v>
      </c>
      <c r="H109" s="114" t="s">
        <v>98</v>
      </c>
      <c r="I109" s="114">
        <v>1401401</v>
      </c>
      <c r="J109" s="114" t="s">
        <v>99</v>
      </c>
      <c r="K109" s="119">
        <v>110001</v>
      </c>
      <c r="L109" s="114" t="s">
        <v>100</v>
      </c>
      <c r="M109" s="114">
        <v>1401401</v>
      </c>
      <c r="N109" s="114" t="s">
        <v>99</v>
      </c>
      <c r="O109" s="119">
        <v>202210</v>
      </c>
      <c r="P109" s="116">
        <v>44839</v>
      </c>
      <c r="Q109" s="116">
        <v>44839</v>
      </c>
      <c r="R109" s="116">
        <v>44834</v>
      </c>
      <c r="S109" s="119">
        <v>202210</v>
      </c>
      <c r="T109" s="119">
        <v>1301</v>
      </c>
      <c r="U109" s="114" t="s">
        <v>151</v>
      </c>
      <c r="V109" s="119">
        <v>648899</v>
      </c>
      <c r="W109" s="114" t="s">
        <v>102</v>
      </c>
      <c r="X109" s="119">
        <v>648899</v>
      </c>
      <c r="Y109" s="114" t="s">
        <v>102</v>
      </c>
      <c r="Z109" s="119">
        <v>11100731</v>
      </c>
      <c r="AA109" s="114" t="s">
        <v>103</v>
      </c>
      <c r="AB109" s="119">
        <v>30481415</v>
      </c>
      <c r="AC109" s="114" t="s">
        <v>103</v>
      </c>
      <c r="AD109" s="119">
        <v>2950301</v>
      </c>
      <c r="AE109" s="119">
        <v>174638</v>
      </c>
      <c r="AF109" s="114" t="s">
        <v>170</v>
      </c>
      <c r="AG109" s="114" t="s">
        <v>105</v>
      </c>
      <c r="AH109" s="114" t="s">
        <v>106</v>
      </c>
      <c r="AI109" s="114" t="s">
        <v>107</v>
      </c>
      <c r="AJ109" s="114" t="s">
        <v>108</v>
      </c>
      <c r="AK109" s="119">
        <v>0.48</v>
      </c>
      <c r="AL109" s="117">
        <v>114</v>
      </c>
      <c r="AM109" s="118">
        <v>54.37</v>
      </c>
      <c r="AN109" t="str">
        <f t="shared" si="1"/>
        <v>1000</v>
      </c>
    </row>
    <row r="110" spans="1:40" ht="15.75" thickBot="1" x14ac:dyDescent="0.3">
      <c r="A110" s="119">
        <v>2023</v>
      </c>
      <c r="B110" s="119">
        <v>3</v>
      </c>
      <c r="C110" s="119">
        <v>201988</v>
      </c>
      <c r="D110" s="114" t="s">
        <v>94</v>
      </c>
      <c r="E110" s="114" t="s">
        <v>95</v>
      </c>
      <c r="F110" s="114" t="s">
        <v>96</v>
      </c>
      <c r="G110" s="114" t="s">
        <v>97</v>
      </c>
      <c r="H110" s="114" t="s">
        <v>98</v>
      </c>
      <c r="I110" s="114">
        <v>1401401</v>
      </c>
      <c r="J110" s="114" t="s">
        <v>99</v>
      </c>
      <c r="K110" s="119">
        <v>110001</v>
      </c>
      <c r="L110" s="114" t="s">
        <v>100</v>
      </c>
      <c r="M110" s="114">
        <v>1401401</v>
      </c>
      <c r="N110" s="114" t="s">
        <v>99</v>
      </c>
      <c r="O110" s="119">
        <v>202210</v>
      </c>
      <c r="P110" s="116">
        <v>44839</v>
      </c>
      <c r="Q110" s="116">
        <v>44839</v>
      </c>
      <c r="R110" s="116">
        <v>44834</v>
      </c>
      <c r="S110" s="119">
        <v>202210</v>
      </c>
      <c r="T110" s="119">
        <v>4101</v>
      </c>
      <c r="U110" s="114" t="s">
        <v>101</v>
      </c>
      <c r="V110" s="119">
        <v>648899</v>
      </c>
      <c r="W110" s="114" t="s">
        <v>102</v>
      </c>
      <c r="X110" s="119">
        <v>648899</v>
      </c>
      <c r="Y110" s="114" t="s">
        <v>102</v>
      </c>
      <c r="Z110" s="119">
        <v>11100731</v>
      </c>
      <c r="AA110" s="114" t="s">
        <v>103</v>
      </c>
      <c r="AB110" s="119">
        <v>30481415</v>
      </c>
      <c r="AC110" s="114" t="s">
        <v>103</v>
      </c>
      <c r="AD110" s="119">
        <v>2950301</v>
      </c>
      <c r="AE110" s="119">
        <v>174638</v>
      </c>
      <c r="AF110" s="114" t="s">
        <v>170</v>
      </c>
      <c r="AG110" s="114" t="s">
        <v>105</v>
      </c>
      <c r="AH110" s="114" t="s">
        <v>106</v>
      </c>
      <c r="AI110" s="114" t="s">
        <v>107</v>
      </c>
      <c r="AJ110" s="114" t="s">
        <v>108</v>
      </c>
      <c r="AK110" s="119">
        <v>0</v>
      </c>
      <c r="AL110" s="117">
        <v>114</v>
      </c>
      <c r="AM110" s="118">
        <v>7745.04</v>
      </c>
      <c r="AN110" t="str">
        <f t="shared" si="1"/>
        <v>1000</v>
      </c>
    </row>
    <row r="111" spans="1:40" ht="15.75" thickBot="1" x14ac:dyDescent="0.3">
      <c r="A111" s="119">
        <v>2023</v>
      </c>
      <c r="B111" s="119">
        <v>3</v>
      </c>
      <c r="C111" s="119">
        <v>201988</v>
      </c>
      <c r="D111" s="114" t="s">
        <v>94</v>
      </c>
      <c r="E111" s="114" t="s">
        <v>95</v>
      </c>
      <c r="F111" s="114" t="s">
        <v>96</v>
      </c>
      <c r="G111" s="114" t="s">
        <v>97</v>
      </c>
      <c r="H111" s="114" t="s">
        <v>98</v>
      </c>
      <c r="I111" s="114">
        <v>1401401</v>
      </c>
      <c r="J111" s="114" t="s">
        <v>99</v>
      </c>
      <c r="K111" s="119">
        <v>110005</v>
      </c>
      <c r="L111" s="114" t="s">
        <v>109</v>
      </c>
      <c r="M111" s="114">
        <v>1401401</v>
      </c>
      <c r="N111" s="114" t="s">
        <v>99</v>
      </c>
      <c r="O111" s="119">
        <v>202218</v>
      </c>
      <c r="P111" s="116">
        <v>44827</v>
      </c>
      <c r="Q111" s="116">
        <v>44827</v>
      </c>
      <c r="R111" s="116">
        <v>44834</v>
      </c>
      <c r="S111" s="119">
        <v>202218</v>
      </c>
      <c r="T111" s="119">
        <v>100</v>
      </c>
      <c r="U111" s="114" t="s">
        <v>153</v>
      </c>
      <c r="V111" s="119">
        <v>1176670</v>
      </c>
      <c r="W111" s="114" t="s">
        <v>111</v>
      </c>
      <c r="X111" s="119">
        <v>1176670</v>
      </c>
      <c r="Y111" s="114" t="s">
        <v>111</v>
      </c>
      <c r="Z111" s="119">
        <v>11500953</v>
      </c>
      <c r="AA111" s="114" t="s">
        <v>112</v>
      </c>
      <c r="AB111" s="119">
        <v>30481413</v>
      </c>
      <c r="AC111" s="114" t="s">
        <v>112</v>
      </c>
      <c r="AD111" s="119">
        <v>2946609</v>
      </c>
      <c r="AE111" s="119">
        <v>174529</v>
      </c>
      <c r="AF111" s="114" t="s">
        <v>170</v>
      </c>
      <c r="AG111" s="114" t="s">
        <v>113</v>
      </c>
      <c r="AH111" s="114" t="s">
        <v>114</v>
      </c>
      <c r="AI111" s="114" t="s">
        <v>115</v>
      </c>
      <c r="AJ111" s="114" t="s">
        <v>116</v>
      </c>
      <c r="AK111" s="119">
        <v>16.91</v>
      </c>
      <c r="AL111" s="117">
        <v>55.8</v>
      </c>
      <c r="AM111" s="118">
        <v>943.77</v>
      </c>
      <c r="AN111" t="str">
        <f t="shared" si="1"/>
        <v>1000</v>
      </c>
    </row>
    <row r="112" spans="1:40" ht="15.75" thickBot="1" x14ac:dyDescent="0.3">
      <c r="A112" s="119">
        <v>2023</v>
      </c>
      <c r="B112" s="119">
        <v>3</v>
      </c>
      <c r="C112" s="119">
        <v>201988</v>
      </c>
      <c r="D112" s="114" t="s">
        <v>94</v>
      </c>
      <c r="E112" s="114" t="s">
        <v>95</v>
      </c>
      <c r="F112" s="114" t="s">
        <v>96</v>
      </c>
      <c r="G112" s="114" t="s">
        <v>97</v>
      </c>
      <c r="H112" s="114" t="s">
        <v>98</v>
      </c>
      <c r="I112" s="114">
        <v>1401401</v>
      </c>
      <c r="J112" s="114" t="s">
        <v>99</v>
      </c>
      <c r="K112" s="119">
        <v>110005</v>
      </c>
      <c r="L112" s="114" t="s">
        <v>109</v>
      </c>
      <c r="M112" s="114">
        <v>1401401</v>
      </c>
      <c r="N112" s="114" t="s">
        <v>99</v>
      </c>
      <c r="O112" s="119">
        <v>202218</v>
      </c>
      <c r="P112" s="116">
        <v>44827</v>
      </c>
      <c r="Q112" s="116">
        <v>44827</v>
      </c>
      <c r="R112" s="116">
        <v>44834</v>
      </c>
      <c r="S112" s="119">
        <v>202218</v>
      </c>
      <c r="T112" s="119">
        <v>100</v>
      </c>
      <c r="U112" s="114" t="s">
        <v>153</v>
      </c>
      <c r="V112" s="119">
        <v>1176790</v>
      </c>
      <c r="W112" s="114" t="s">
        <v>154</v>
      </c>
      <c r="X112" s="119">
        <v>1176790</v>
      </c>
      <c r="Y112" s="114" t="s">
        <v>154</v>
      </c>
      <c r="Z112" s="119">
        <v>11500953</v>
      </c>
      <c r="AA112" s="114" t="s">
        <v>112</v>
      </c>
      <c r="AB112" s="119">
        <v>30481414</v>
      </c>
      <c r="AC112" s="114" t="s">
        <v>112</v>
      </c>
      <c r="AD112" s="119">
        <v>2946609</v>
      </c>
      <c r="AE112" s="119">
        <v>174529</v>
      </c>
      <c r="AF112" s="114" t="s">
        <v>170</v>
      </c>
      <c r="AG112" s="114" t="s">
        <v>113</v>
      </c>
      <c r="AH112" s="114" t="s">
        <v>114</v>
      </c>
      <c r="AI112" s="114" t="s">
        <v>115</v>
      </c>
      <c r="AJ112" s="114" t="s">
        <v>116</v>
      </c>
      <c r="AK112" s="119">
        <v>16.91</v>
      </c>
      <c r="AL112" s="117">
        <v>55.8</v>
      </c>
      <c r="AM112" s="118">
        <v>943.77</v>
      </c>
      <c r="AN112" t="str">
        <f t="shared" si="1"/>
        <v>1000</v>
      </c>
    </row>
    <row r="113" spans="1:40" ht="15.75" thickBot="1" x14ac:dyDescent="0.3">
      <c r="A113" s="119">
        <v>2023</v>
      </c>
      <c r="B113" s="119">
        <v>3</v>
      </c>
      <c r="C113" s="119">
        <v>201988</v>
      </c>
      <c r="D113" s="114" t="s">
        <v>94</v>
      </c>
      <c r="E113" s="114" t="s">
        <v>95</v>
      </c>
      <c r="F113" s="114" t="s">
        <v>96</v>
      </c>
      <c r="G113" s="114" t="s">
        <v>97</v>
      </c>
      <c r="H113" s="114" t="s">
        <v>98</v>
      </c>
      <c r="I113" s="114">
        <v>1401401</v>
      </c>
      <c r="J113" s="114" t="s">
        <v>99</v>
      </c>
      <c r="K113" s="119">
        <v>110005</v>
      </c>
      <c r="L113" s="114" t="s">
        <v>109</v>
      </c>
      <c r="M113" s="114">
        <v>1401401</v>
      </c>
      <c r="N113" s="114" t="s">
        <v>99</v>
      </c>
      <c r="O113" s="119">
        <v>202218</v>
      </c>
      <c r="P113" s="116">
        <v>44827</v>
      </c>
      <c r="Q113" s="116">
        <v>44841</v>
      </c>
      <c r="R113" s="116">
        <v>44834</v>
      </c>
      <c r="S113" s="119">
        <v>202219</v>
      </c>
      <c r="T113" s="119">
        <v>100</v>
      </c>
      <c r="U113" s="114" t="s">
        <v>153</v>
      </c>
      <c r="V113" s="119">
        <v>1176670</v>
      </c>
      <c r="W113" s="114" t="s">
        <v>111</v>
      </c>
      <c r="X113" s="119">
        <v>1176670</v>
      </c>
      <c r="Y113" s="114" t="s">
        <v>111</v>
      </c>
      <c r="Z113" s="119">
        <v>11500953</v>
      </c>
      <c r="AA113" s="114" t="s">
        <v>112</v>
      </c>
      <c r="AB113" s="119">
        <v>30481413</v>
      </c>
      <c r="AC113" s="114" t="s">
        <v>112</v>
      </c>
      <c r="AD113" s="119">
        <v>2951977</v>
      </c>
      <c r="AE113" s="119">
        <v>174726</v>
      </c>
      <c r="AF113" s="114" t="s">
        <v>170</v>
      </c>
      <c r="AG113" s="114" t="s">
        <v>113</v>
      </c>
      <c r="AH113" s="114" t="s">
        <v>114</v>
      </c>
      <c r="AI113" s="114" t="s">
        <v>115</v>
      </c>
      <c r="AJ113" s="114" t="s">
        <v>116</v>
      </c>
      <c r="AK113" s="119">
        <v>16.91</v>
      </c>
      <c r="AL113" s="117">
        <v>-1.7</v>
      </c>
      <c r="AM113" s="118">
        <v>-28.75</v>
      </c>
      <c r="AN113" t="str">
        <f t="shared" si="1"/>
        <v>1000</v>
      </c>
    </row>
    <row r="114" spans="1:40" ht="15.75" thickBot="1" x14ac:dyDescent="0.3">
      <c r="A114" s="119">
        <v>2023</v>
      </c>
      <c r="B114" s="119">
        <v>3</v>
      </c>
      <c r="C114" s="119">
        <v>201988</v>
      </c>
      <c r="D114" s="114" t="s">
        <v>94</v>
      </c>
      <c r="E114" s="114" t="s">
        <v>95</v>
      </c>
      <c r="F114" s="114" t="s">
        <v>96</v>
      </c>
      <c r="G114" s="114" t="s">
        <v>97</v>
      </c>
      <c r="H114" s="114" t="s">
        <v>98</v>
      </c>
      <c r="I114" s="114">
        <v>1401401</v>
      </c>
      <c r="J114" s="114" t="s">
        <v>99</v>
      </c>
      <c r="K114" s="119">
        <v>110005</v>
      </c>
      <c r="L114" s="114" t="s">
        <v>109</v>
      </c>
      <c r="M114" s="114">
        <v>1401401</v>
      </c>
      <c r="N114" s="114" t="s">
        <v>99</v>
      </c>
      <c r="O114" s="119">
        <v>202219</v>
      </c>
      <c r="P114" s="116">
        <v>44841</v>
      </c>
      <c r="Q114" s="116">
        <v>44841</v>
      </c>
      <c r="R114" s="116">
        <v>44834</v>
      </c>
      <c r="S114" s="119">
        <v>202219</v>
      </c>
      <c r="T114" s="119">
        <v>100</v>
      </c>
      <c r="U114" s="114" t="s">
        <v>153</v>
      </c>
      <c r="V114" s="119">
        <v>1176670</v>
      </c>
      <c r="W114" s="114" t="s">
        <v>111</v>
      </c>
      <c r="X114" s="119">
        <v>1176670</v>
      </c>
      <c r="Y114" s="114" t="s">
        <v>111</v>
      </c>
      <c r="Z114" s="119">
        <v>11500953</v>
      </c>
      <c r="AA114" s="114" t="s">
        <v>112</v>
      </c>
      <c r="AB114" s="119">
        <v>30481413</v>
      </c>
      <c r="AC114" s="114" t="s">
        <v>112</v>
      </c>
      <c r="AD114" s="119">
        <v>2951977</v>
      </c>
      <c r="AE114" s="119">
        <v>174726</v>
      </c>
      <c r="AF114" s="114" t="s">
        <v>170</v>
      </c>
      <c r="AG114" s="114" t="s">
        <v>113</v>
      </c>
      <c r="AH114" s="114" t="s">
        <v>114</v>
      </c>
      <c r="AI114" s="114" t="s">
        <v>115</v>
      </c>
      <c r="AJ114" s="114" t="s">
        <v>116</v>
      </c>
      <c r="AK114" s="119">
        <v>16.91</v>
      </c>
      <c r="AL114" s="117">
        <v>66</v>
      </c>
      <c r="AM114" s="118">
        <v>1116.29</v>
      </c>
      <c r="AN114" t="str">
        <f t="shared" si="1"/>
        <v>1000</v>
      </c>
    </row>
    <row r="115" spans="1:40" ht="15.75" thickBot="1" x14ac:dyDescent="0.3">
      <c r="A115" s="119">
        <v>2023</v>
      </c>
      <c r="B115" s="119">
        <v>3</v>
      </c>
      <c r="C115" s="119">
        <v>201988</v>
      </c>
      <c r="D115" s="114" t="s">
        <v>94</v>
      </c>
      <c r="E115" s="114" t="s">
        <v>95</v>
      </c>
      <c r="F115" s="114" t="s">
        <v>96</v>
      </c>
      <c r="G115" s="114" t="s">
        <v>97</v>
      </c>
      <c r="H115" s="114" t="s">
        <v>98</v>
      </c>
      <c r="I115" s="114">
        <v>1401401</v>
      </c>
      <c r="J115" s="114" t="s">
        <v>99</v>
      </c>
      <c r="K115" s="119">
        <v>110005</v>
      </c>
      <c r="L115" s="114" t="s">
        <v>109</v>
      </c>
      <c r="M115" s="114">
        <v>1401401</v>
      </c>
      <c r="N115" s="114" t="s">
        <v>99</v>
      </c>
      <c r="O115" s="119">
        <v>202219</v>
      </c>
      <c r="P115" s="116">
        <v>44841</v>
      </c>
      <c r="Q115" s="116">
        <v>44841</v>
      </c>
      <c r="R115" s="116">
        <v>44834</v>
      </c>
      <c r="S115" s="119">
        <v>202219</v>
      </c>
      <c r="T115" s="119">
        <v>100</v>
      </c>
      <c r="U115" s="114" t="s">
        <v>153</v>
      </c>
      <c r="V115" s="119">
        <v>1176790</v>
      </c>
      <c r="W115" s="114" t="s">
        <v>154</v>
      </c>
      <c r="X115" s="119">
        <v>1176790</v>
      </c>
      <c r="Y115" s="114" t="s">
        <v>154</v>
      </c>
      <c r="Z115" s="119">
        <v>11500953</v>
      </c>
      <c r="AA115" s="114" t="s">
        <v>112</v>
      </c>
      <c r="AB115" s="119">
        <v>30481414</v>
      </c>
      <c r="AC115" s="114" t="s">
        <v>112</v>
      </c>
      <c r="AD115" s="119">
        <v>2951977</v>
      </c>
      <c r="AE115" s="119">
        <v>174726</v>
      </c>
      <c r="AF115" s="114" t="s">
        <v>170</v>
      </c>
      <c r="AG115" s="114" t="s">
        <v>113</v>
      </c>
      <c r="AH115" s="114" t="s">
        <v>114</v>
      </c>
      <c r="AI115" s="114" t="s">
        <v>115</v>
      </c>
      <c r="AJ115" s="114" t="s">
        <v>116</v>
      </c>
      <c r="AK115" s="119">
        <v>16.91</v>
      </c>
      <c r="AL115" s="117">
        <v>55.8</v>
      </c>
      <c r="AM115" s="118">
        <v>943.77</v>
      </c>
      <c r="AN115" t="str">
        <f t="shared" si="1"/>
        <v>1000</v>
      </c>
    </row>
    <row r="116" spans="1:40" ht="15.75" thickBot="1" x14ac:dyDescent="0.3">
      <c r="A116" s="119">
        <v>2023</v>
      </c>
      <c r="B116" s="119">
        <v>3</v>
      </c>
      <c r="C116" s="119">
        <v>201988</v>
      </c>
      <c r="D116" s="114" t="s">
        <v>94</v>
      </c>
      <c r="E116" s="114" t="s">
        <v>95</v>
      </c>
      <c r="F116" s="114" t="s">
        <v>96</v>
      </c>
      <c r="G116" s="114" t="s">
        <v>97</v>
      </c>
      <c r="H116" s="114" t="s">
        <v>98</v>
      </c>
      <c r="I116" s="114">
        <v>1401401</v>
      </c>
      <c r="J116" s="114" t="s">
        <v>99</v>
      </c>
      <c r="K116" s="119">
        <v>310101</v>
      </c>
      <c r="L116" s="114" t="s">
        <v>117</v>
      </c>
      <c r="M116" s="114">
        <v>1401401</v>
      </c>
      <c r="N116" s="114" t="s">
        <v>99</v>
      </c>
      <c r="O116" s="119">
        <v>202209</v>
      </c>
      <c r="P116" s="116">
        <v>44806</v>
      </c>
      <c r="Q116" s="116">
        <v>44816</v>
      </c>
      <c r="R116" s="116">
        <v>44816</v>
      </c>
      <c r="S116" s="114" t="s">
        <v>155</v>
      </c>
      <c r="T116" s="119">
        <v>4945</v>
      </c>
      <c r="U116" s="114" t="s">
        <v>118</v>
      </c>
      <c r="V116" s="119">
        <v>648899</v>
      </c>
      <c r="W116" s="114" t="s">
        <v>102</v>
      </c>
      <c r="X116" s="119">
        <v>648899</v>
      </c>
      <c r="Y116" s="114" t="s">
        <v>102</v>
      </c>
      <c r="Z116" s="119">
        <v>11100731</v>
      </c>
      <c r="AA116" s="114" t="s">
        <v>103</v>
      </c>
      <c r="AB116" s="119">
        <v>30481415</v>
      </c>
      <c r="AC116" s="114" t="s">
        <v>103</v>
      </c>
      <c r="AD116" s="119">
        <v>2942081</v>
      </c>
      <c r="AE116" s="119">
        <v>174191</v>
      </c>
      <c r="AF116" s="114" t="s">
        <v>170</v>
      </c>
      <c r="AG116" s="114" t="s">
        <v>105</v>
      </c>
      <c r="AH116" s="114" t="s">
        <v>106</v>
      </c>
      <c r="AI116" s="114" t="s">
        <v>107</v>
      </c>
      <c r="AJ116" s="114" t="s">
        <v>108</v>
      </c>
      <c r="AK116" s="119">
        <v>0</v>
      </c>
      <c r="AL116" s="117">
        <v>0</v>
      </c>
      <c r="AM116" s="118">
        <v>0.01</v>
      </c>
      <c r="AN116" t="str">
        <f t="shared" si="1"/>
        <v>1000</v>
      </c>
    </row>
    <row r="117" spans="1:40" ht="15.75" thickBot="1" x14ac:dyDescent="0.3">
      <c r="A117" s="119">
        <v>2023</v>
      </c>
      <c r="B117" s="119">
        <v>3</v>
      </c>
      <c r="C117" s="119">
        <v>201988</v>
      </c>
      <c r="D117" s="114" t="s">
        <v>94</v>
      </c>
      <c r="E117" s="114" t="s">
        <v>95</v>
      </c>
      <c r="F117" s="114" t="s">
        <v>96</v>
      </c>
      <c r="G117" s="114" t="s">
        <v>97</v>
      </c>
      <c r="H117" s="114" t="s">
        <v>98</v>
      </c>
      <c r="I117" s="114">
        <v>1401401</v>
      </c>
      <c r="J117" s="114" t="s">
        <v>99</v>
      </c>
      <c r="K117" s="119">
        <v>310101</v>
      </c>
      <c r="L117" s="114" t="s">
        <v>117</v>
      </c>
      <c r="M117" s="114">
        <v>1401401</v>
      </c>
      <c r="N117" s="114" t="s">
        <v>99</v>
      </c>
      <c r="O117" s="119">
        <v>202210</v>
      </c>
      <c r="P117" s="116">
        <v>44839</v>
      </c>
      <c r="Q117" s="116">
        <v>44839</v>
      </c>
      <c r="R117" s="116">
        <v>44834</v>
      </c>
      <c r="S117" s="119">
        <v>202210</v>
      </c>
      <c r="T117" s="119">
        <v>4945</v>
      </c>
      <c r="U117" s="114" t="s">
        <v>118</v>
      </c>
      <c r="V117" s="119">
        <v>648899</v>
      </c>
      <c r="W117" s="114" t="s">
        <v>102</v>
      </c>
      <c r="X117" s="119">
        <v>648899</v>
      </c>
      <c r="Y117" s="114" t="s">
        <v>102</v>
      </c>
      <c r="Z117" s="119">
        <v>11100731</v>
      </c>
      <c r="AA117" s="114" t="s">
        <v>103</v>
      </c>
      <c r="AB117" s="119">
        <v>30481415</v>
      </c>
      <c r="AC117" s="114" t="s">
        <v>103</v>
      </c>
      <c r="AD117" s="119">
        <v>2950301</v>
      </c>
      <c r="AE117" s="119">
        <v>174638</v>
      </c>
      <c r="AF117" s="114" t="s">
        <v>170</v>
      </c>
      <c r="AG117" s="114" t="s">
        <v>105</v>
      </c>
      <c r="AH117" s="114" t="s">
        <v>106</v>
      </c>
      <c r="AI117" s="114" t="s">
        <v>107</v>
      </c>
      <c r="AJ117" s="114" t="s">
        <v>108</v>
      </c>
      <c r="AK117" s="119">
        <v>0</v>
      </c>
      <c r="AL117" s="117">
        <v>0</v>
      </c>
      <c r="AM117" s="118">
        <v>1489.69</v>
      </c>
      <c r="AN117" t="str">
        <f t="shared" si="1"/>
        <v>1000</v>
      </c>
    </row>
    <row r="118" spans="1:40" ht="15.75" thickBot="1" x14ac:dyDescent="0.3">
      <c r="A118" s="119">
        <v>2023</v>
      </c>
      <c r="B118" s="119">
        <v>3</v>
      </c>
      <c r="C118" s="119">
        <v>201988</v>
      </c>
      <c r="D118" s="114" t="s">
        <v>94</v>
      </c>
      <c r="E118" s="114" t="s">
        <v>95</v>
      </c>
      <c r="F118" s="114" t="s">
        <v>96</v>
      </c>
      <c r="G118" s="114" t="s">
        <v>97</v>
      </c>
      <c r="H118" s="114" t="s">
        <v>98</v>
      </c>
      <c r="I118" s="114">
        <v>1401401</v>
      </c>
      <c r="J118" s="114" t="s">
        <v>99</v>
      </c>
      <c r="K118" s="119">
        <v>330102</v>
      </c>
      <c r="L118" s="114" t="s">
        <v>119</v>
      </c>
      <c r="M118" s="114">
        <v>1401401</v>
      </c>
      <c r="N118" s="114" t="s">
        <v>99</v>
      </c>
      <c r="O118" s="119">
        <v>202209</v>
      </c>
      <c r="P118" s="116">
        <v>44806</v>
      </c>
      <c r="Q118" s="116">
        <v>44816</v>
      </c>
      <c r="R118" s="116">
        <v>44816</v>
      </c>
      <c r="S118" s="114" t="s">
        <v>155</v>
      </c>
      <c r="T118" s="119">
        <v>4956</v>
      </c>
      <c r="U118" s="114" t="s">
        <v>120</v>
      </c>
      <c r="V118" s="119">
        <v>648899</v>
      </c>
      <c r="W118" s="114" t="s">
        <v>102</v>
      </c>
      <c r="X118" s="119">
        <v>648899</v>
      </c>
      <c r="Y118" s="114" t="s">
        <v>102</v>
      </c>
      <c r="Z118" s="119">
        <v>11100731</v>
      </c>
      <c r="AA118" s="114" t="s">
        <v>103</v>
      </c>
      <c r="AB118" s="119">
        <v>30481415</v>
      </c>
      <c r="AC118" s="114" t="s">
        <v>103</v>
      </c>
      <c r="AD118" s="119">
        <v>2942081</v>
      </c>
      <c r="AE118" s="119">
        <v>174191</v>
      </c>
      <c r="AF118" s="114" t="s">
        <v>170</v>
      </c>
      <c r="AG118" s="114" t="s">
        <v>105</v>
      </c>
      <c r="AH118" s="114" t="s">
        <v>106</v>
      </c>
      <c r="AI118" s="114" t="s">
        <v>107</v>
      </c>
      <c r="AJ118" s="114" t="s">
        <v>108</v>
      </c>
      <c r="AK118" s="119">
        <v>0</v>
      </c>
      <c r="AL118" s="117">
        <v>0</v>
      </c>
      <c r="AM118" s="118">
        <v>-16.95</v>
      </c>
      <c r="AN118" t="str">
        <f t="shared" si="1"/>
        <v>1000</v>
      </c>
    </row>
    <row r="119" spans="1:40" ht="15.75" thickBot="1" x14ac:dyDescent="0.3">
      <c r="A119" s="119">
        <v>2023</v>
      </c>
      <c r="B119" s="119">
        <v>3</v>
      </c>
      <c r="C119" s="119">
        <v>201988</v>
      </c>
      <c r="D119" s="114" t="s">
        <v>94</v>
      </c>
      <c r="E119" s="114" t="s">
        <v>95</v>
      </c>
      <c r="F119" s="114" t="s">
        <v>96</v>
      </c>
      <c r="G119" s="114" t="s">
        <v>97</v>
      </c>
      <c r="H119" s="114" t="s">
        <v>98</v>
      </c>
      <c r="I119" s="114">
        <v>1401401</v>
      </c>
      <c r="J119" s="114" t="s">
        <v>99</v>
      </c>
      <c r="K119" s="119">
        <v>330102</v>
      </c>
      <c r="L119" s="114" t="s">
        <v>119</v>
      </c>
      <c r="M119" s="114">
        <v>1401401</v>
      </c>
      <c r="N119" s="114" t="s">
        <v>99</v>
      </c>
      <c r="O119" s="119">
        <v>202210</v>
      </c>
      <c r="P119" s="116">
        <v>44839</v>
      </c>
      <c r="Q119" s="116">
        <v>44839</v>
      </c>
      <c r="R119" s="116">
        <v>44834</v>
      </c>
      <c r="S119" s="119">
        <v>202210</v>
      </c>
      <c r="T119" s="119">
        <v>4956</v>
      </c>
      <c r="U119" s="114" t="s">
        <v>120</v>
      </c>
      <c r="V119" s="119">
        <v>648899</v>
      </c>
      <c r="W119" s="114" t="s">
        <v>102</v>
      </c>
      <c r="X119" s="119">
        <v>648899</v>
      </c>
      <c r="Y119" s="114" t="s">
        <v>102</v>
      </c>
      <c r="Z119" s="119">
        <v>11100731</v>
      </c>
      <c r="AA119" s="114" t="s">
        <v>103</v>
      </c>
      <c r="AB119" s="119">
        <v>30481415</v>
      </c>
      <c r="AC119" s="114" t="s">
        <v>103</v>
      </c>
      <c r="AD119" s="119">
        <v>2950301</v>
      </c>
      <c r="AE119" s="119">
        <v>174638</v>
      </c>
      <c r="AF119" s="114" t="s">
        <v>170</v>
      </c>
      <c r="AG119" s="114" t="s">
        <v>105</v>
      </c>
      <c r="AH119" s="114" t="s">
        <v>106</v>
      </c>
      <c r="AI119" s="114" t="s">
        <v>107</v>
      </c>
      <c r="AJ119" s="114" t="s">
        <v>108</v>
      </c>
      <c r="AK119" s="119">
        <v>0</v>
      </c>
      <c r="AL119" s="117">
        <v>0</v>
      </c>
      <c r="AM119" s="118">
        <v>113.09</v>
      </c>
      <c r="AN119" t="str">
        <f t="shared" si="1"/>
        <v>1000</v>
      </c>
    </row>
    <row r="120" spans="1:40" ht="15.75" thickBot="1" x14ac:dyDescent="0.3">
      <c r="A120" s="119">
        <v>2023</v>
      </c>
      <c r="B120" s="119">
        <v>3</v>
      </c>
      <c r="C120" s="119">
        <v>201988</v>
      </c>
      <c r="D120" s="114" t="s">
        <v>94</v>
      </c>
      <c r="E120" s="114" t="s">
        <v>95</v>
      </c>
      <c r="F120" s="114" t="s">
        <v>96</v>
      </c>
      <c r="G120" s="114" t="s">
        <v>97</v>
      </c>
      <c r="H120" s="114" t="s">
        <v>98</v>
      </c>
      <c r="I120" s="114">
        <v>1401401</v>
      </c>
      <c r="J120" s="114" t="s">
        <v>99</v>
      </c>
      <c r="K120" s="119">
        <v>330102</v>
      </c>
      <c r="L120" s="114" t="s">
        <v>119</v>
      </c>
      <c r="M120" s="114">
        <v>1401401</v>
      </c>
      <c r="N120" s="114" t="s">
        <v>99</v>
      </c>
      <c r="O120" s="119">
        <v>202215</v>
      </c>
      <c r="P120" s="116">
        <v>44781</v>
      </c>
      <c r="Q120" s="116">
        <v>44841</v>
      </c>
      <c r="R120" s="116">
        <v>44834</v>
      </c>
      <c r="S120" s="119">
        <v>202219</v>
      </c>
      <c r="T120" s="119">
        <v>4956</v>
      </c>
      <c r="U120" s="114" t="s">
        <v>120</v>
      </c>
      <c r="V120" s="119">
        <v>1176670</v>
      </c>
      <c r="W120" s="114" t="s">
        <v>111</v>
      </c>
      <c r="X120" s="119">
        <v>1176670</v>
      </c>
      <c r="Y120" s="114" t="s">
        <v>111</v>
      </c>
      <c r="Z120" s="119">
        <v>11500953</v>
      </c>
      <c r="AA120" s="114" t="s">
        <v>112</v>
      </c>
      <c r="AB120" s="119">
        <v>30481413</v>
      </c>
      <c r="AC120" s="114" t="s">
        <v>112</v>
      </c>
      <c r="AD120" s="119">
        <v>2951977</v>
      </c>
      <c r="AE120" s="119">
        <v>174726</v>
      </c>
      <c r="AF120" s="114" t="s">
        <v>170</v>
      </c>
      <c r="AG120" s="114" t="s">
        <v>113</v>
      </c>
      <c r="AH120" s="114" t="s">
        <v>114</v>
      </c>
      <c r="AI120" s="114" t="s">
        <v>115</v>
      </c>
      <c r="AJ120" s="114" t="s">
        <v>116</v>
      </c>
      <c r="AK120" s="119">
        <v>0</v>
      </c>
      <c r="AL120" s="117">
        <v>0</v>
      </c>
      <c r="AM120" s="118">
        <v>6.29</v>
      </c>
      <c r="AN120" t="str">
        <f t="shared" si="1"/>
        <v>1000</v>
      </c>
    </row>
    <row r="121" spans="1:40" ht="15.75" thickBot="1" x14ac:dyDescent="0.3">
      <c r="A121" s="119">
        <v>2023</v>
      </c>
      <c r="B121" s="119">
        <v>3</v>
      </c>
      <c r="C121" s="119">
        <v>201988</v>
      </c>
      <c r="D121" s="114" t="s">
        <v>94</v>
      </c>
      <c r="E121" s="114" t="s">
        <v>95</v>
      </c>
      <c r="F121" s="114" t="s">
        <v>96</v>
      </c>
      <c r="G121" s="114" t="s">
        <v>97</v>
      </c>
      <c r="H121" s="114" t="s">
        <v>98</v>
      </c>
      <c r="I121" s="114">
        <v>1401401</v>
      </c>
      <c r="J121" s="114" t="s">
        <v>99</v>
      </c>
      <c r="K121" s="119">
        <v>330102</v>
      </c>
      <c r="L121" s="114" t="s">
        <v>119</v>
      </c>
      <c r="M121" s="114">
        <v>1401401</v>
      </c>
      <c r="N121" s="114" t="s">
        <v>99</v>
      </c>
      <c r="O121" s="119">
        <v>202218</v>
      </c>
      <c r="P121" s="116">
        <v>44827</v>
      </c>
      <c r="Q121" s="116">
        <v>44827</v>
      </c>
      <c r="R121" s="116">
        <v>44834</v>
      </c>
      <c r="S121" s="119">
        <v>202218</v>
      </c>
      <c r="T121" s="119">
        <v>4956</v>
      </c>
      <c r="U121" s="114" t="s">
        <v>120</v>
      </c>
      <c r="V121" s="119">
        <v>1176670</v>
      </c>
      <c r="W121" s="114" t="s">
        <v>111</v>
      </c>
      <c r="X121" s="119">
        <v>1176670</v>
      </c>
      <c r="Y121" s="114" t="s">
        <v>111</v>
      </c>
      <c r="Z121" s="119">
        <v>11500953</v>
      </c>
      <c r="AA121" s="114" t="s">
        <v>112</v>
      </c>
      <c r="AB121" s="119">
        <v>30481413</v>
      </c>
      <c r="AC121" s="114" t="s">
        <v>112</v>
      </c>
      <c r="AD121" s="119">
        <v>2946609</v>
      </c>
      <c r="AE121" s="119">
        <v>174529</v>
      </c>
      <c r="AF121" s="114" t="s">
        <v>170</v>
      </c>
      <c r="AG121" s="114" t="s">
        <v>113</v>
      </c>
      <c r="AH121" s="114" t="s">
        <v>114</v>
      </c>
      <c r="AI121" s="114" t="s">
        <v>115</v>
      </c>
      <c r="AJ121" s="114" t="s">
        <v>116</v>
      </c>
      <c r="AK121" s="119">
        <v>0</v>
      </c>
      <c r="AL121" s="117">
        <v>0</v>
      </c>
      <c r="AM121" s="118">
        <v>13.68</v>
      </c>
      <c r="AN121" t="str">
        <f t="shared" si="1"/>
        <v>1000</v>
      </c>
    </row>
    <row r="122" spans="1:40" ht="15.75" thickBot="1" x14ac:dyDescent="0.3">
      <c r="A122" s="119">
        <v>2023</v>
      </c>
      <c r="B122" s="119">
        <v>3</v>
      </c>
      <c r="C122" s="119">
        <v>201988</v>
      </c>
      <c r="D122" s="114" t="s">
        <v>94</v>
      </c>
      <c r="E122" s="114" t="s">
        <v>95</v>
      </c>
      <c r="F122" s="114" t="s">
        <v>96</v>
      </c>
      <c r="G122" s="114" t="s">
        <v>97</v>
      </c>
      <c r="H122" s="114" t="s">
        <v>98</v>
      </c>
      <c r="I122" s="114">
        <v>1401401</v>
      </c>
      <c r="J122" s="114" t="s">
        <v>99</v>
      </c>
      <c r="K122" s="119">
        <v>330102</v>
      </c>
      <c r="L122" s="114" t="s">
        <v>119</v>
      </c>
      <c r="M122" s="114">
        <v>1401401</v>
      </c>
      <c r="N122" s="114" t="s">
        <v>99</v>
      </c>
      <c r="O122" s="119">
        <v>202218</v>
      </c>
      <c r="P122" s="116">
        <v>44827</v>
      </c>
      <c r="Q122" s="116">
        <v>44827</v>
      </c>
      <c r="R122" s="116">
        <v>44834</v>
      </c>
      <c r="S122" s="119">
        <v>202218</v>
      </c>
      <c r="T122" s="119">
        <v>4956</v>
      </c>
      <c r="U122" s="114" t="s">
        <v>120</v>
      </c>
      <c r="V122" s="119">
        <v>1176790</v>
      </c>
      <c r="W122" s="114" t="s">
        <v>154</v>
      </c>
      <c r="X122" s="119">
        <v>1176790</v>
      </c>
      <c r="Y122" s="114" t="s">
        <v>154</v>
      </c>
      <c r="Z122" s="119">
        <v>11500953</v>
      </c>
      <c r="AA122" s="114" t="s">
        <v>112</v>
      </c>
      <c r="AB122" s="119">
        <v>30481414</v>
      </c>
      <c r="AC122" s="114" t="s">
        <v>112</v>
      </c>
      <c r="AD122" s="119">
        <v>2946609</v>
      </c>
      <c r="AE122" s="119">
        <v>174529</v>
      </c>
      <c r="AF122" s="114" t="s">
        <v>170</v>
      </c>
      <c r="AG122" s="114" t="s">
        <v>113</v>
      </c>
      <c r="AH122" s="114" t="s">
        <v>114</v>
      </c>
      <c r="AI122" s="114" t="s">
        <v>115</v>
      </c>
      <c r="AJ122" s="114" t="s">
        <v>116</v>
      </c>
      <c r="AK122" s="119">
        <v>0</v>
      </c>
      <c r="AL122" s="117">
        <v>0</v>
      </c>
      <c r="AM122" s="118">
        <v>13.68</v>
      </c>
      <c r="AN122" t="str">
        <f t="shared" si="1"/>
        <v>1000</v>
      </c>
    </row>
    <row r="123" spans="1:40" ht="15.75" thickBot="1" x14ac:dyDescent="0.3">
      <c r="A123" s="119">
        <v>2023</v>
      </c>
      <c r="B123" s="119">
        <v>3</v>
      </c>
      <c r="C123" s="119">
        <v>201988</v>
      </c>
      <c r="D123" s="114" t="s">
        <v>94</v>
      </c>
      <c r="E123" s="114" t="s">
        <v>95</v>
      </c>
      <c r="F123" s="114" t="s">
        <v>96</v>
      </c>
      <c r="G123" s="114" t="s">
        <v>97</v>
      </c>
      <c r="H123" s="114" t="s">
        <v>98</v>
      </c>
      <c r="I123" s="114">
        <v>1401401</v>
      </c>
      <c r="J123" s="114" t="s">
        <v>99</v>
      </c>
      <c r="K123" s="119">
        <v>330102</v>
      </c>
      <c r="L123" s="114" t="s">
        <v>119</v>
      </c>
      <c r="M123" s="114">
        <v>1401401</v>
      </c>
      <c r="N123" s="114" t="s">
        <v>99</v>
      </c>
      <c r="O123" s="119">
        <v>202219</v>
      </c>
      <c r="P123" s="116">
        <v>44841</v>
      </c>
      <c r="Q123" s="116">
        <v>44841</v>
      </c>
      <c r="R123" s="116">
        <v>44834</v>
      </c>
      <c r="S123" s="119">
        <v>202219</v>
      </c>
      <c r="T123" s="119">
        <v>4956</v>
      </c>
      <c r="U123" s="114" t="s">
        <v>120</v>
      </c>
      <c r="V123" s="119">
        <v>1176670</v>
      </c>
      <c r="W123" s="114" t="s">
        <v>111</v>
      </c>
      <c r="X123" s="119">
        <v>1176670</v>
      </c>
      <c r="Y123" s="114" t="s">
        <v>111</v>
      </c>
      <c r="Z123" s="119">
        <v>11500953</v>
      </c>
      <c r="AA123" s="114" t="s">
        <v>112</v>
      </c>
      <c r="AB123" s="119">
        <v>30481413</v>
      </c>
      <c r="AC123" s="114" t="s">
        <v>112</v>
      </c>
      <c r="AD123" s="119">
        <v>2951977</v>
      </c>
      <c r="AE123" s="119">
        <v>174726</v>
      </c>
      <c r="AF123" s="114" t="s">
        <v>170</v>
      </c>
      <c r="AG123" s="114" t="s">
        <v>113</v>
      </c>
      <c r="AH123" s="114" t="s">
        <v>114</v>
      </c>
      <c r="AI123" s="114" t="s">
        <v>115</v>
      </c>
      <c r="AJ123" s="114" t="s">
        <v>116</v>
      </c>
      <c r="AK123" s="119">
        <v>0</v>
      </c>
      <c r="AL123" s="117">
        <v>0</v>
      </c>
      <c r="AM123" s="118">
        <v>14.32</v>
      </c>
      <c r="AN123" t="str">
        <f t="shared" si="1"/>
        <v>1000</v>
      </c>
    </row>
    <row r="124" spans="1:40" ht="15.75" thickBot="1" x14ac:dyDescent="0.3">
      <c r="A124" s="119">
        <v>2023</v>
      </c>
      <c r="B124" s="119">
        <v>3</v>
      </c>
      <c r="C124" s="119">
        <v>201988</v>
      </c>
      <c r="D124" s="114" t="s">
        <v>94</v>
      </c>
      <c r="E124" s="114" t="s">
        <v>95</v>
      </c>
      <c r="F124" s="114" t="s">
        <v>96</v>
      </c>
      <c r="G124" s="114" t="s">
        <v>97</v>
      </c>
      <c r="H124" s="114" t="s">
        <v>98</v>
      </c>
      <c r="I124" s="114">
        <v>1401401</v>
      </c>
      <c r="J124" s="114" t="s">
        <v>99</v>
      </c>
      <c r="K124" s="119">
        <v>330102</v>
      </c>
      <c r="L124" s="114" t="s">
        <v>119</v>
      </c>
      <c r="M124" s="114">
        <v>1401401</v>
      </c>
      <c r="N124" s="114" t="s">
        <v>99</v>
      </c>
      <c r="O124" s="119">
        <v>202219</v>
      </c>
      <c r="P124" s="116">
        <v>44841</v>
      </c>
      <c r="Q124" s="116">
        <v>44841</v>
      </c>
      <c r="R124" s="116">
        <v>44834</v>
      </c>
      <c r="S124" s="119">
        <v>202219</v>
      </c>
      <c r="T124" s="119">
        <v>4956</v>
      </c>
      <c r="U124" s="114" t="s">
        <v>120</v>
      </c>
      <c r="V124" s="119">
        <v>1176790</v>
      </c>
      <c r="W124" s="114" t="s">
        <v>154</v>
      </c>
      <c r="X124" s="119">
        <v>1176790</v>
      </c>
      <c r="Y124" s="114" t="s">
        <v>154</v>
      </c>
      <c r="Z124" s="119">
        <v>11500953</v>
      </c>
      <c r="AA124" s="114" t="s">
        <v>112</v>
      </c>
      <c r="AB124" s="119">
        <v>30481414</v>
      </c>
      <c r="AC124" s="114" t="s">
        <v>112</v>
      </c>
      <c r="AD124" s="119">
        <v>2951977</v>
      </c>
      <c r="AE124" s="119">
        <v>174726</v>
      </c>
      <c r="AF124" s="114" t="s">
        <v>170</v>
      </c>
      <c r="AG124" s="114" t="s">
        <v>113</v>
      </c>
      <c r="AH124" s="114" t="s">
        <v>114</v>
      </c>
      <c r="AI124" s="114" t="s">
        <v>115</v>
      </c>
      <c r="AJ124" s="114" t="s">
        <v>116</v>
      </c>
      <c r="AK124" s="119">
        <v>0</v>
      </c>
      <c r="AL124" s="117">
        <v>0</v>
      </c>
      <c r="AM124" s="118">
        <v>13.69</v>
      </c>
      <c r="AN124" t="str">
        <f t="shared" si="1"/>
        <v>1000</v>
      </c>
    </row>
    <row r="125" spans="1:40" ht="15.75" thickBot="1" x14ac:dyDescent="0.3">
      <c r="A125" s="119">
        <v>2023</v>
      </c>
      <c r="B125" s="119">
        <v>3</v>
      </c>
      <c r="C125" s="119">
        <v>201988</v>
      </c>
      <c r="D125" s="114" t="s">
        <v>94</v>
      </c>
      <c r="E125" s="114" t="s">
        <v>95</v>
      </c>
      <c r="F125" s="114" t="s">
        <v>96</v>
      </c>
      <c r="G125" s="114" t="s">
        <v>97</v>
      </c>
      <c r="H125" s="114" t="s">
        <v>98</v>
      </c>
      <c r="I125" s="114">
        <v>1401401</v>
      </c>
      <c r="J125" s="114" t="s">
        <v>99</v>
      </c>
      <c r="K125" s="119">
        <v>330102</v>
      </c>
      <c r="L125" s="114" t="s">
        <v>119</v>
      </c>
      <c r="M125" s="114">
        <v>1401401</v>
      </c>
      <c r="N125" s="114" t="s">
        <v>99</v>
      </c>
      <c r="O125" s="114" t="s">
        <v>155</v>
      </c>
      <c r="P125" s="116">
        <v>44816</v>
      </c>
      <c r="Q125" s="116">
        <v>44816</v>
      </c>
      <c r="R125" s="116">
        <v>44816</v>
      </c>
      <c r="S125" s="114" t="s">
        <v>155</v>
      </c>
      <c r="T125" s="119">
        <v>4956</v>
      </c>
      <c r="U125" s="114" t="s">
        <v>120</v>
      </c>
      <c r="V125" s="119">
        <v>648899</v>
      </c>
      <c r="W125" s="114" t="s">
        <v>102</v>
      </c>
      <c r="X125" s="119">
        <v>648899</v>
      </c>
      <c r="Y125" s="114" t="s">
        <v>102</v>
      </c>
      <c r="Z125" s="119">
        <v>11100731</v>
      </c>
      <c r="AA125" s="114" t="s">
        <v>103</v>
      </c>
      <c r="AB125" s="119">
        <v>30481415</v>
      </c>
      <c r="AC125" s="114" t="s">
        <v>103</v>
      </c>
      <c r="AD125" s="119">
        <v>2942081</v>
      </c>
      <c r="AE125" s="119">
        <v>174191</v>
      </c>
      <c r="AF125" s="114" t="s">
        <v>170</v>
      </c>
      <c r="AG125" s="114" t="s">
        <v>105</v>
      </c>
      <c r="AH125" s="114" t="s">
        <v>106</v>
      </c>
      <c r="AI125" s="114" t="s">
        <v>107</v>
      </c>
      <c r="AJ125" s="114" t="s">
        <v>108</v>
      </c>
      <c r="AK125" s="119">
        <v>0</v>
      </c>
      <c r="AL125" s="117">
        <v>0</v>
      </c>
      <c r="AM125" s="118">
        <v>19.95</v>
      </c>
      <c r="AN125" t="str">
        <f t="shared" si="1"/>
        <v>1000</v>
      </c>
    </row>
    <row r="126" spans="1:40" ht="15.75" thickBot="1" x14ac:dyDescent="0.3">
      <c r="A126" s="119">
        <v>2023</v>
      </c>
      <c r="B126" s="119">
        <v>3</v>
      </c>
      <c r="C126" s="119">
        <v>201988</v>
      </c>
      <c r="D126" s="114" t="s">
        <v>94</v>
      </c>
      <c r="E126" s="114" t="s">
        <v>95</v>
      </c>
      <c r="F126" s="114" t="s">
        <v>96</v>
      </c>
      <c r="G126" s="114" t="s">
        <v>97</v>
      </c>
      <c r="H126" s="114" t="s">
        <v>98</v>
      </c>
      <c r="I126" s="114">
        <v>1401401</v>
      </c>
      <c r="J126" s="114" t="s">
        <v>99</v>
      </c>
      <c r="K126" s="119">
        <v>330103</v>
      </c>
      <c r="L126" s="114" t="s">
        <v>121</v>
      </c>
      <c r="M126" s="114">
        <v>1401401</v>
      </c>
      <c r="N126" s="114" t="s">
        <v>99</v>
      </c>
      <c r="O126" s="119">
        <v>202218</v>
      </c>
      <c r="P126" s="116">
        <v>44827</v>
      </c>
      <c r="Q126" s="116">
        <v>44827</v>
      </c>
      <c r="R126" s="116">
        <v>44834</v>
      </c>
      <c r="S126" s="119">
        <v>202218</v>
      </c>
      <c r="T126" s="119">
        <v>4951</v>
      </c>
      <c r="U126" s="114" t="s">
        <v>122</v>
      </c>
      <c r="V126" s="119">
        <v>1176670</v>
      </c>
      <c r="W126" s="114" t="s">
        <v>111</v>
      </c>
      <c r="X126" s="119">
        <v>1176670</v>
      </c>
      <c r="Y126" s="114" t="s">
        <v>111</v>
      </c>
      <c r="Z126" s="119">
        <v>11500953</v>
      </c>
      <c r="AA126" s="114" t="s">
        <v>112</v>
      </c>
      <c r="AB126" s="119">
        <v>30481413</v>
      </c>
      <c r="AC126" s="114" t="s">
        <v>112</v>
      </c>
      <c r="AD126" s="119">
        <v>2946609</v>
      </c>
      <c r="AE126" s="119">
        <v>174529</v>
      </c>
      <c r="AF126" s="114" t="s">
        <v>170</v>
      </c>
      <c r="AG126" s="114" t="s">
        <v>113</v>
      </c>
      <c r="AH126" s="114" t="s">
        <v>114</v>
      </c>
      <c r="AI126" s="114" t="s">
        <v>115</v>
      </c>
      <c r="AJ126" s="114" t="s">
        <v>116</v>
      </c>
      <c r="AK126" s="119">
        <v>0</v>
      </c>
      <c r="AL126" s="117">
        <v>0</v>
      </c>
      <c r="AM126" s="118">
        <v>35.39</v>
      </c>
      <c r="AN126" t="str">
        <f t="shared" si="1"/>
        <v>1000</v>
      </c>
    </row>
    <row r="127" spans="1:40" ht="15.75" thickBot="1" x14ac:dyDescent="0.3">
      <c r="A127" s="119">
        <v>2023</v>
      </c>
      <c r="B127" s="119">
        <v>3</v>
      </c>
      <c r="C127" s="119">
        <v>201988</v>
      </c>
      <c r="D127" s="114" t="s">
        <v>94</v>
      </c>
      <c r="E127" s="114" t="s">
        <v>95</v>
      </c>
      <c r="F127" s="114" t="s">
        <v>96</v>
      </c>
      <c r="G127" s="114" t="s">
        <v>97</v>
      </c>
      <c r="H127" s="114" t="s">
        <v>98</v>
      </c>
      <c r="I127" s="114">
        <v>1401401</v>
      </c>
      <c r="J127" s="114" t="s">
        <v>99</v>
      </c>
      <c r="K127" s="119">
        <v>330103</v>
      </c>
      <c r="L127" s="114" t="s">
        <v>121</v>
      </c>
      <c r="M127" s="114">
        <v>1401401</v>
      </c>
      <c r="N127" s="114" t="s">
        <v>99</v>
      </c>
      <c r="O127" s="119">
        <v>202218</v>
      </c>
      <c r="P127" s="116">
        <v>44827</v>
      </c>
      <c r="Q127" s="116">
        <v>44827</v>
      </c>
      <c r="R127" s="116">
        <v>44834</v>
      </c>
      <c r="S127" s="119">
        <v>202218</v>
      </c>
      <c r="T127" s="119">
        <v>4951</v>
      </c>
      <c r="U127" s="114" t="s">
        <v>122</v>
      </c>
      <c r="V127" s="119">
        <v>1176790</v>
      </c>
      <c r="W127" s="114" t="s">
        <v>154</v>
      </c>
      <c r="X127" s="119">
        <v>1176790</v>
      </c>
      <c r="Y127" s="114" t="s">
        <v>154</v>
      </c>
      <c r="Z127" s="119">
        <v>11500953</v>
      </c>
      <c r="AA127" s="114" t="s">
        <v>112</v>
      </c>
      <c r="AB127" s="119">
        <v>30481414</v>
      </c>
      <c r="AC127" s="114" t="s">
        <v>112</v>
      </c>
      <c r="AD127" s="119">
        <v>2946609</v>
      </c>
      <c r="AE127" s="119">
        <v>174529</v>
      </c>
      <c r="AF127" s="114" t="s">
        <v>170</v>
      </c>
      <c r="AG127" s="114" t="s">
        <v>113</v>
      </c>
      <c r="AH127" s="114" t="s">
        <v>114</v>
      </c>
      <c r="AI127" s="114" t="s">
        <v>115</v>
      </c>
      <c r="AJ127" s="114" t="s">
        <v>116</v>
      </c>
      <c r="AK127" s="119">
        <v>0</v>
      </c>
      <c r="AL127" s="117">
        <v>0</v>
      </c>
      <c r="AM127" s="118">
        <v>35.39</v>
      </c>
      <c r="AN127" t="str">
        <f t="shared" si="1"/>
        <v>1000</v>
      </c>
    </row>
    <row r="128" spans="1:40" ht="15.75" thickBot="1" x14ac:dyDescent="0.3">
      <c r="A128" s="119">
        <v>2023</v>
      </c>
      <c r="B128" s="119">
        <v>3</v>
      </c>
      <c r="C128" s="119">
        <v>201988</v>
      </c>
      <c r="D128" s="114" t="s">
        <v>94</v>
      </c>
      <c r="E128" s="114" t="s">
        <v>95</v>
      </c>
      <c r="F128" s="114" t="s">
        <v>96</v>
      </c>
      <c r="G128" s="114" t="s">
        <v>97</v>
      </c>
      <c r="H128" s="114" t="s">
        <v>98</v>
      </c>
      <c r="I128" s="114">
        <v>1401401</v>
      </c>
      <c r="J128" s="114" t="s">
        <v>99</v>
      </c>
      <c r="K128" s="119">
        <v>330103</v>
      </c>
      <c r="L128" s="114" t="s">
        <v>121</v>
      </c>
      <c r="M128" s="114">
        <v>1401401</v>
      </c>
      <c r="N128" s="114" t="s">
        <v>99</v>
      </c>
      <c r="O128" s="119">
        <v>202218</v>
      </c>
      <c r="P128" s="116">
        <v>44827</v>
      </c>
      <c r="Q128" s="116">
        <v>44841</v>
      </c>
      <c r="R128" s="116">
        <v>44834</v>
      </c>
      <c r="S128" s="119">
        <v>202219</v>
      </c>
      <c r="T128" s="119">
        <v>4951</v>
      </c>
      <c r="U128" s="114" t="s">
        <v>122</v>
      </c>
      <c r="V128" s="119">
        <v>1176670</v>
      </c>
      <c r="W128" s="114" t="s">
        <v>111</v>
      </c>
      <c r="X128" s="119">
        <v>1176670</v>
      </c>
      <c r="Y128" s="114" t="s">
        <v>111</v>
      </c>
      <c r="Z128" s="119">
        <v>11500953</v>
      </c>
      <c r="AA128" s="114" t="s">
        <v>112</v>
      </c>
      <c r="AB128" s="119">
        <v>30481413</v>
      </c>
      <c r="AC128" s="114" t="s">
        <v>112</v>
      </c>
      <c r="AD128" s="119">
        <v>2951977</v>
      </c>
      <c r="AE128" s="119">
        <v>174726</v>
      </c>
      <c r="AF128" s="114" t="s">
        <v>170</v>
      </c>
      <c r="AG128" s="114" t="s">
        <v>113</v>
      </c>
      <c r="AH128" s="114" t="s">
        <v>114</v>
      </c>
      <c r="AI128" s="114" t="s">
        <v>115</v>
      </c>
      <c r="AJ128" s="114" t="s">
        <v>116</v>
      </c>
      <c r="AK128" s="119">
        <v>0</v>
      </c>
      <c r="AL128" s="117">
        <v>0</v>
      </c>
      <c r="AM128" s="118">
        <v>-1.08</v>
      </c>
      <c r="AN128" t="str">
        <f t="shared" si="1"/>
        <v>1000</v>
      </c>
    </row>
    <row r="129" spans="1:40" ht="15.75" thickBot="1" x14ac:dyDescent="0.3">
      <c r="A129" s="119">
        <v>2023</v>
      </c>
      <c r="B129" s="119">
        <v>3</v>
      </c>
      <c r="C129" s="119">
        <v>201988</v>
      </c>
      <c r="D129" s="114" t="s">
        <v>94</v>
      </c>
      <c r="E129" s="114" t="s">
        <v>95</v>
      </c>
      <c r="F129" s="114" t="s">
        <v>96</v>
      </c>
      <c r="G129" s="114" t="s">
        <v>97</v>
      </c>
      <c r="H129" s="114" t="s">
        <v>98</v>
      </c>
      <c r="I129" s="114">
        <v>1401401</v>
      </c>
      <c r="J129" s="114" t="s">
        <v>99</v>
      </c>
      <c r="K129" s="119">
        <v>330103</v>
      </c>
      <c r="L129" s="114" t="s">
        <v>121</v>
      </c>
      <c r="M129" s="114">
        <v>1401401</v>
      </c>
      <c r="N129" s="114" t="s">
        <v>99</v>
      </c>
      <c r="O129" s="119">
        <v>202219</v>
      </c>
      <c r="P129" s="116">
        <v>44841</v>
      </c>
      <c r="Q129" s="116">
        <v>44841</v>
      </c>
      <c r="R129" s="116">
        <v>44834</v>
      </c>
      <c r="S129" s="119">
        <v>202219</v>
      </c>
      <c r="T129" s="119">
        <v>4951</v>
      </c>
      <c r="U129" s="114" t="s">
        <v>122</v>
      </c>
      <c r="V129" s="119">
        <v>1176670</v>
      </c>
      <c r="W129" s="114" t="s">
        <v>111</v>
      </c>
      <c r="X129" s="119">
        <v>1176670</v>
      </c>
      <c r="Y129" s="114" t="s">
        <v>111</v>
      </c>
      <c r="Z129" s="119">
        <v>11500953</v>
      </c>
      <c r="AA129" s="114" t="s">
        <v>112</v>
      </c>
      <c r="AB129" s="119">
        <v>30481413</v>
      </c>
      <c r="AC129" s="114" t="s">
        <v>112</v>
      </c>
      <c r="AD129" s="119">
        <v>2951977</v>
      </c>
      <c r="AE129" s="119">
        <v>174726</v>
      </c>
      <c r="AF129" s="114" t="s">
        <v>170</v>
      </c>
      <c r="AG129" s="114" t="s">
        <v>113</v>
      </c>
      <c r="AH129" s="114" t="s">
        <v>114</v>
      </c>
      <c r="AI129" s="114" t="s">
        <v>115</v>
      </c>
      <c r="AJ129" s="114" t="s">
        <v>116</v>
      </c>
      <c r="AK129" s="119">
        <v>0</v>
      </c>
      <c r="AL129" s="117">
        <v>0</v>
      </c>
      <c r="AM129" s="118">
        <v>41.86</v>
      </c>
      <c r="AN129" t="str">
        <f t="shared" si="1"/>
        <v>1000</v>
      </c>
    </row>
    <row r="130" spans="1:40" ht="15.75" thickBot="1" x14ac:dyDescent="0.3">
      <c r="A130" s="119">
        <v>2023</v>
      </c>
      <c r="B130" s="119">
        <v>3</v>
      </c>
      <c r="C130" s="119">
        <v>201988</v>
      </c>
      <c r="D130" s="114" t="s">
        <v>94</v>
      </c>
      <c r="E130" s="114" t="s">
        <v>95</v>
      </c>
      <c r="F130" s="114" t="s">
        <v>96</v>
      </c>
      <c r="G130" s="114" t="s">
        <v>97</v>
      </c>
      <c r="H130" s="114" t="s">
        <v>98</v>
      </c>
      <c r="I130" s="114">
        <v>1401401</v>
      </c>
      <c r="J130" s="114" t="s">
        <v>99</v>
      </c>
      <c r="K130" s="119">
        <v>330103</v>
      </c>
      <c r="L130" s="114" t="s">
        <v>121</v>
      </c>
      <c r="M130" s="114">
        <v>1401401</v>
      </c>
      <c r="N130" s="114" t="s">
        <v>99</v>
      </c>
      <c r="O130" s="119">
        <v>202219</v>
      </c>
      <c r="P130" s="116">
        <v>44841</v>
      </c>
      <c r="Q130" s="116">
        <v>44841</v>
      </c>
      <c r="R130" s="116">
        <v>44834</v>
      </c>
      <c r="S130" s="119">
        <v>202219</v>
      </c>
      <c r="T130" s="119">
        <v>4951</v>
      </c>
      <c r="U130" s="114" t="s">
        <v>122</v>
      </c>
      <c r="V130" s="119">
        <v>1176790</v>
      </c>
      <c r="W130" s="114" t="s">
        <v>154</v>
      </c>
      <c r="X130" s="119">
        <v>1176790</v>
      </c>
      <c r="Y130" s="114" t="s">
        <v>154</v>
      </c>
      <c r="Z130" s="119">
        <v>11500953</v>
      </c>
      <c r="AA130" s="114" t="s">
        <v>112</v>
      </c>
      <c r="AB130" s="119">
        <v>30481414</v>
      </c>
      <c r="AC130" s="114" t="s">
        <v>112</v>
      </c>
      <c r="AD130" s="119">
        <v>2951977</v>
      </c>
      <c r="AE130" s="119">
        <v>174726</v>
      </c>
      <c r="AF130" s="114" t="s">
        <v>170</v>
      </c>
      <c r="AG130" s="114" t="s">
        <v>113</v>
      </c>
      <c r="AH130" s="114" t="s">
        <v>114</v>
      </c>
      <c r="AI130" s="114" t="s">
        <v>115</v>
      </c>
      <c r="AJ130" s="114" t="s">
        <v>116</v>
      </c>
      <c r="AK130" s="119">
        <v>0</v>
      </c>
      <c r="AL130" s="117">
        <v>0</v>
      </c>
      <c r="AM130" s="118">
        <v>35.39</v>
      </c>
      <c r="AN130" t="str">
        <f t="shared" si="1"/>
        <v>1000</v>
      </c>
    </row>
    <row r="131" spans="1:40" ht="15.75" thickBot="1" x14ac:dyDescent="0.3">
      <c r="A131" s="119">
        <v>2023</v>
      </c>
      <c r="B131" s="119">
        <v>3</v>
      </c>
      <c r="C131" s="119">
        <v>201988</v>
      </c>
      <c r="D131" s="114" t="s">
        <v>94</v>
      </c>
      <c r="E131" s="114" t="s">
        <v>95</v>
      </c>
      <c r="F131" s="114" t="s">
        <v>96</v>
      </c>
      <c r="G131" s="114" t="s">
        <v>97</v>
      </c>
      <c r="H131" s="114" t="s">
        <v>98</v>
      </c>
      <c r="I131" s="114">
        <v>1401401</v>
      </c>
      <c r="J131" s="114" t="s">
        <v>99</v>
      </c>
      <c r="K131" s="119">
        <v>340101</v>
      </c>
      <c r="L131" s="114" t="s">
        <v>123</v>
      </c>
      <c r="M131" s="114">
        <v>1401401</v>
      </c>
      <c r="N131" s="114" t="s">
        <v>99</v>
      </c>
      <c r="O131" s="119">
        <v>202210</v>
      </c>
      <c r="P131" s="116">
        <v>44839</v>
      </c>
      <c r="Q131" s="116">
        <v>44839</v>
      </c>
      <c r="R131" s="116">
        <v>44834</v>
      </c>
      <c r="S131" s="119">
        <v>202210</v>
      </c>
      <c r="T131" s="119">
        <v>4927</v>
      </c>
      <c r="U131" s="114" t="s">
        <v>124</v>
      </c>
      <c r="V131" s="119">
        <v>648899</v>
      </c>
      <c r="W131" s="114" t="s">
        <v>102</v>
      </c>
      <c r="X131" s="119">
        <v>648899</v>
      </c>
      <c r="Y131" s="114" t="s">
        <v>102</v>
      </c>
      <c r="Z131" s="119">
        <v>11100731</v>
      </c>
      <c r="AA131" s="114" t="s">
        <v>103</v>
      </c>
      <c r="AB131" s="119">
        <v>30481415</v>
      </c>
      <c r="AC131" s="114" t="s">
        <v>103</v>
      </c>
      <c r="AD131" s="119">
        <v>2950301</v>
      </c>
      <c r="AE131" s="119">
        <v>174638</v>
      </c>
      <c r="AF131" s="114" t="s">
        <v>170</v>
      </c>
      <c r="AG131" s="114" t="s">
        <v>105</v>
      </c>
      <c r="AH131" s="114" t="s">
        <v>106</v>
      </c>
      <c r="AI131" s="114" t="s">
        <v>107</v>
      </c>
      <c r="AJ131" s="114" t="s">
        <v>108</v>
      </c>
      <c r="AK131" s="119">
        <v>0</v>
      </c>
      <c r="AL131" s="117">
        <v>0</v>
      </c>
      <c r="AM131" s="118">
        <v>1183.33</v>
      </c>
      <c r="AN131" t="str">
        <f t="shared" si="1"/>
        <v>1000</v>
      </c>
    </row>
    <row r="132" spans="1:40" ht="15.75" thickBot="1" x14ac:dyDescent="0.3">
      <c r="A132" s="119">
        <v>2023</v>
      </c>
      <c r="B132" s="119">
        <v>3</v>
      </c>
      <c r="C132" s="119">
        <v>201988</v>
      </c>
      <c r="D132" s="114" t="s">
        <v>94</v>
      </c>
      <c r="E132" s="114" t="s">
        <v>95</v>
      </c>
      <c r="F132" s="114" t="s">
        <v>96</v>
      </c>
      <c r="G132" s="114" t="s">
        <v>97</v>
      </c>
      <c r="H132" s="114" t="s">
        <v>98</v>
      </c>
      <c r="I132" s="114">
        <v>1401401</v>
      </c>
      <c r="J132" s="114" t="s">
        <v>99</v>
      </c>
      <c r="K132" s="119">
        <v>350101</v>
      </c>
      <c r="L132" s="114" t="s">
        <v>125</v>
      </c>
      <c r="M132" s="114">
        <v>1401401</v>
      </c>
      <c r="N132" s="114" t="s">
        <v>99</v>
      </c>
      <c r="O132" s="119">
        <v>202209</v>
      </c>
      <c r="P132" s="116">
        <v>44806</v>
      </c>
      <c r="Q132" s="116">
        <v>44816</v>
      </c>
      <c r="R132" s="116">
        <v>44816</v>
      </c>
      <c r="S132" s="114" t="s">
        <v>155</v>
      </c>
      <c r="T132" s="119">
        <v>4960</v>
      </c>
      <c r="U132" s="114" t="s">
        <v>126</v>
      </c>
      <c r="V132" s="119">
        <v>648899</v>
      </c>
      <c r="W132" s="114" t="s">
        <v>102</v>
      </c>
      <c r="X132" s="119">
        <v>648899</v>
      </c>
      <c r="Y132" s="114" t="s">
        <v>102</v>
      </c>
      <c r="Z132" s="119">
        <v>11100731</v>
      </c>
      <c r="AA132" s="114" t="s">
        <v>103</v>
      </c>
      <c r="AB132" s="119">
        <v>30481415</v>
      </c>
      <c r="AC132" s="114" t="s">
        <v>103</v>
      </c>
      <c r="AD132" s="119">
        <v>2942081</v>
      </c>
      <c r="AE132" s="119">
        <v>174191</v>
      </c>
      <c r="AF132" s="114" t="s">
        <v>170</v>
      </c>
      <c r="AG132" s="114" t="s">
        <v>105</v>
      </c>
      <c r="AH132" s="114" t="s">
        <v>106</v>
      </c>
      <c r="AI132" s="114" t="s">
        <v>107</v>
      </c>
      <c r="AJ132" s="114" t="s">
        <v>108</v>
      </c>
      <c r="AK132" s="119">
        <v>0</v>
      </c>
      <c r="AL132" s="117">
        <v>0</v>
      </c>
      <c r="AM132" s="118">
        <v>-5.84</v>
      </c>
      <c r="AN132" t="str">
        <f t="shared" si="1"/>
        <v>1000</v>
      </c>
    </row>
    <row r="133" spans="1:40" ht="15.75" thickBot="1" x14ac:dyDescent="0.3">
      <c r="A133" s="119">
        <v>2023</v>
      </c>
      <c r="B133" s="119">
        <v>3</v>
      </c>
      <c r="C133" s="119">
        <v>201988</v>
      </c>
      <c r="D133" s="114" t="s">
        <v>94</v>
      </c>
      <c r="E133" s="114" t="s">
        <v>95</v>
      </c>
      <c r="F133" s="114" t="s">
        <v>96</v>
      </c>
      <c r="G133" s="114" t="s">
        <v>97</v>
      </c>
      <c r="H133" s="114" t="s">
        <v>98</v>
      </c>
      <c r="I133" s="114">
        <v>1401401</v>
      </c>
      <c r="J133" s="114" t="s">
        <v>99</v>
      </c>
      <c r="K133" s="119">
        <v>350101</v>
      </c>
      <c r="L133" s="114" t="s">
        <v>125</v>
      </c>
      <c r="M133" s="114">
        <v>1401401</v>
      </c>
      <c r="N133" s="114" t="s">
        <v>99</v>
      </c>
      <c r="O133" s="119">
        <v>202210</v>
      </c>
      <c r="P133" s="116">
        <v>44839</v>
      </c>
      <c r="Q133" s="116">
        <v>44839</v>
      </c>
      <c r="R133" s="116">
        <v>44834</v>
      </c>
      <c r="S133" s="119">
        <v>202210</v>
      </c>
      <c r="T133" s="119">
        <v>4960</v>
      </c>
      <c r="U133" s="114" t="s">
        <v>126</v>
      </c>
      <c r="V133" s="119">
        <v>648899</v>
      </c>
      <c r="W133" s="114" t="s">
        <v>102</v>
      </c>
      <c r="X133" s="119">
        <v>648899</v>
      </c>
      <c r="Y133" s="114" t="s">
        <v>102</v>
      </c>
      <c r="Z133" s="119">
        <v>11100731</v>
      </c>
      <c r="AA133" s="114" t="s">
        <v>103</v>
      </c>
      <c r="AB133" s="119">
        <v>30481415</v>
      </c>
      <c r="AC133" s="114" t="s">
        <v>103</v>
      </c>
      <c r="AD133" s="119">
        <v>2950301</v>
      </c>
      <c r="AE133" s="119">
        <v>174638</v>
      </c>
      <c r="AF133" s="114" t="s">
        <v>170</v>
      </c>
      <c r="AG133" s="114" t="s">
        <v>105</v>
      </c>
      <c r="AH133" s="114" t="s">
        <v>106</v>
      </c>
      <c r="AI133" s="114" t="s">
        <v>107</v>
      </c>
      <c r="AJ133" s="114" t="s">
        <v>108</v>
      </c>
      <c r="AK133" s="119">
        <v>0</v>
      </c>
      <c r="AL133" s="117">
        <v>0</v>
      </c>
      <c r="AM133" s="118">
        <v>38.99</v>
      </c>
      <c r="AN133" t="str">
        <f t="shared" si="1"/>
        <v>1000</v>
      </c>
    </row>
    <row r="134" spans="1:40" ht="15.75" thickBot="1" x14ac:dyDescent="0.3">
      <c r="A134" s="119">
        <v>2023</v>
      </c>
      <c r="B134" s="119">
        <v>3</v>
      </c>
      <c r="C134" s="119">
        <v>201988</v>
      </c>
      <c r="D134" s="114" t="s">
        <v>94</v>
      </c>
      <c r="E134" s="114" t="s">
        <v>95</v>
      </c>
      <c r="F134" s="114" t="s">
        <v>96</v>
      </c>
      <c r="G134" s="114" t="s">
        <v>97</v>
      </c>
      <c r="H134" s="114" t="s">
        <v>98</v>
      </c>
      <c r="I134" s="114">
        <v>1401401</v>
      </c>
      <c r="J134" s="114" t="s">
        <v>99</v>
      </c>
      <c r="K134" s="119">
        <v>350101</v>
      </c>
      <c r="L134" s="114" t="s">
        <v>125</v>
      </c>
      <c r="M134" s="114">
        <v>1401401</v>
      </c>
      <c r="N134" s="114" t="s">
        <v>99</v>
      </c>
      <c r="O134" s="119">
        <v>202215</v>
      </c>
      <c r="P134" s="116">
        <v>44781</v>
      </c>
      <c r="Q134" s="116">
        <v>44841</v>
      </c>
      <c r="R134" s="116">
        <v>44834</v>
      </c>
      <c r="S134" s="119">
        <v>202219</v>
      </c>
      <c r="T134" s="119">
        <v>4960</v>
      </c>
      <c r="U134" s="114" t="s">
        <v>126</v>
      </c>
      <c r="V134" s="119">
        <v>1176670</v>
      </c>
      <c r="W134" s="114" t="s">
        <v>111</v>
      </c>
      <c r="X134" s="119">
        <v>1176670</v>
      </c>
      <c r="Y134" s="114" t="s">
        <v>111</v>
      </c>
      <c r="Z134" s="119">
        <v>11500953</v>
      </c>
      <c r="AA134" s="114" t="s">
        <v>112</v>
      </c>
      <c r="AB134" s="119">
        <v>30481413</v>
      </c>
      <c r="AC134" s="114" t="s">
        <v>112</v>
      </c>
      <c r="AD134" s="119">
        <v>2951977</v>
      </c>
      <c r="AE134" s="119">
        <v>174726</v>
      </c>
      <c r="AF134" s="114" t="s">
        <v>170</v>
      </c>
      <c r="AG134" s="114" t="s">
        <v>113</v>
      </c>
      <c r="AH134" s="114" t="s">
        <v>114</v>
      </c>
      <c r="AI134" s="114" t="s">
        <v>115</v>
      </c>
      <c r="AJ134" s="114" t="s">
        <v>116</v>
      </c>
      <c r="AK134" s="119">
        <v>0</v>
      </c>
      <c r="AL134" s="117">
        <v>0</v>
      </c>
      <c r="AM134" s="118">
        <v>2.17</v>
      </c>
      <c r="AN134" t="str">
        <f t="shared" si="1"/>
        <v>1000</v>
      </c>
    </row>
    <row r="135" spans="1:40" ht="15.75" thickBot="1" x14ac:dyDescent="0.3">
      <c r="A135" s="119">
        <v>2023</v>
      </c>
      <c r="B135" s="119">
        <v>3</v>
      </c>
      <c r="C135" s="119">
        <v>201988</v>
      </c>
      <c r="D135" s="114" t="s">
        <v>94</v>
      </c>
      <c r="E135" s="114" t="s">
        <v>95</v>
      </c>
      <c r="F135" s="114" t="s">
        <v>96</v>
      </c>
      <c r="G135" s="114" t="s">
        <v>97</v>
      </c>
      <c r="H135" s="114" t="s">
        <v>98</v>
      </c>
      <c r="I135" s="114">
        <v>1401401</v>
      </c>
      <c r="J135" s="114" t="s">
        <v>99</v>
      </c>
      <c r="K135" s="119">
        <v>350101</v>
      </c>
      <c r="L135" s="114" t="s">
        <v>125</v>
      </c>
      <c r="M135" s="114">
        <v>1401401</v>
      </c>
      <c r="N135" s="114" t="s">
        <v>99</v>
      </c>
      <c r="O135" s="119">
        <v>202218</v>
      </c>
      <c r="P135" s="116">
        <v>44827</v>
      </c>
      <c r="Q135" s="116">
        <v>44827</v>
      </c>
      <c r="R135" s="116">
        <v>44834</v>
      </c>
      <c r="S135" s="119">
        <v>202218</v>
      </c>
      <c r="T135" s="119">
        <v>4960</v>
      </c>
      <c r="U135" s="114" t="s">
        <v>126</v>
      </c>
      <c r="V135" s="119">
        <v>1176670</v>
      </c>
      <c r="W135" s="114" t="s">
        <v>111</v>
      </c>
      <c r="X135" s="119">
        <v>1176670</v>
      </c>
      <c r="Y135" s="114" t="s">
        <v>111</v>
      </c>
      <c r="Z135" s="119">
        <v>11500953</v>
      </c>
      <c r="AA135" s="114" t="s">
        <v>112</v>
      </c>
      <c r="AB135" s="119">
        <v>30481413</v>
      </c>
      <c r="AC135" s="114" t="s">
        <v>112</v>
      </c>
      <c r="AD135" s="119">
        <v>2946609</v>
      </c>
      <c r="AE135" s="119">
        <v>174529</v>
      </c>
      <c r="AF135" s="114" t="s">
        <v>170</v>
      </c>
      <c r="AG135" s="114" t="s">
        <v>113</v>
      </c>
      <c r="AH135" s="114" t="s">
        <v>114</v>
      </c>
      <c r="AI135" s="114" t="s">
        <v>115</v>
      </c>
      <c r="AJ135" s="114" t="s">
        <v>116</v>
      </c>
      <c r="AK135" s="119">
        <v>0</v>
      </c>
      <c r="AL135" s="117">
        <v>0</v>
      </c>
      <c r="AM135" s="118">
        <v>4.72</v>
      </c>
      <c r="AN135" t="str">
        <f t="shared" si="1"/>
        <v>1000</v>
      </c>
    </row>
    <row r="136" spans="1:40" ht="15.75" thickBot="1" x14ac:dyDescent="0.3">
      <c r="A136" s="119">
        <v>2023</v>
      </c>
      <c r="B136" s="119">
        <v>3</v>
      </c>
      <c r="C136" s="119">
        <v>201988</v>
      </c>
      <c r="D136" s="114" t="s">
        <v>94</v>
      </c>
      <c r="E136" s="114" t="s">
        <v>95</v>
      </c>
      <c r="F136" s="114" t="s">
        <v>96</v>
      </c>
      <c r="G136" s="114" t="s">
        <v>97</v>
      </c>
      <c r="H136" s="114" t="s">
        <v>98</v>
      </c>
      <c r="I136" s="114">
        <v>1401401</v>
      </c>
      <c r="J136" s="114" t="s">
        <v>99</v>
      </c>
      <c r="K136" s="119">
        <v>350101</v>
      </c>
      <c r="L136" s="114" t="s">
        <v>125</v>
      </c>
      <c r="M136" s="114">
        <v>1401401</v>
      </c>
      <c r="N136" s="114" t="s">
        <v>99</v>
      </c>
      <c r="O136" s="119">
        <v>202218</v>
      </c>
      <c r="P136" s="116">
        <v>44827</v>
      </c>
      <c r="Q136" s="116">
        <v>44827</v>
      </c>
      <c r="R136" s="116">
        <v>44834</v>
      </c>
      <c r="S136" s="119">
        <v>202218</v>
      </c>
      <c r="T136" s="119">
        <v>4960</v>
      </c>
      <c r="U136" s="114" t="s">
        <v>126</v>
      </c>
      <c r="V136" s="119">
        <v>1176790</v>
      </c>
      <c r="W136" s="114" t="s">
        <v>154</v>
      </c>
      <c r="X136" s="119">
        <v>1176790</v>
      </c>
      <c r="Y136" s="114" t="s">
        <v>154</v>
      </c>
      <c r="Z136" s="119">
        <v>11500953</v>
      </c>
      <c r="AA136" s="114" t="s">
        <v>112</v>
      </c>
      <c r="AB136" s="119">
        <v>30481414</v>
      </c>
      <c r="AC136" s="114" t="s">
        <v>112</v>
      </c>
      <c r="AD136" s="119">
        <v>2946609</v>
      </c>
      <c r="AE136" s="119">
        <v>174529</v>
      </c>
      <c r="AF136" s="114" t="s">
        <v>170</v>
      </c>
      <c r="AG136" s="114" t="s">
        <v>113</v>
      </c>
      <c r="AH136" s="114" t="s">
        <v>114</v>
      </c>
      <c r="AI136" s="114" t="s">
        <v>115</v>
      </c>
      <c r="AJ136" s="114" t="s">
        <v>116</v>
      </c>
      <c r="AK136" s="119">
        <v>0</v>
      </c>
      <c r="AL136" s="117">
        <v>0</v>
      </c>
      <c r="AM136" s="118">
        <v>4.72</v>
      </c>
      <c r="AN136" t="str">
        <f t="shared" ref="AN136:AN199" si="2">LEFT(Z136,1)&amp;"000"</f>
        <v>1000</v>
      </c>
    </row>
    <row r="137" spans="1:40" ht="15.75" thickBot="1" x14ac:dyDescent="0.3">
      <c r="A137" s="119">
        <v>2023</v>
      </c>
      <c r="B137" s="119">
        <v>3</v>
      </c>
      <c r="C137" s="119">
        <v>201988</v>
      </c>
      <c r="D137" s="114" t="s">
        <v>94</v>
      </c>
      <c r="E137" s="114" t="s">
        <v>95</v>
      </c>
      <c r="F137" s="114" t="s">
        <v>96</v>
      </c>
      <c r="G137" s="114" t="s">
        <v>97</v>
      </c>
      <c r="H137" s="114" t="s">
        <v>98</v>
      </c>
      <c r="I137" s="114">
        <v>1401401</v>
      </c>
      <c r="J137" s="114" t="s">
        <v>99</v>
      </c>
      <c r="K137" s="119">
        <v>350101</v>
      </c>
      <c r="L137" s="114" t="s">
        <v>125</v>
      </c>
      <c r="M137" s="114">
        <v>1401401</v>
      </c>
      <c r="N137" s="114" t="s">
        <v>99</v>
      </c>
      <c r="O137" s="119">
        <v>202219</v>
      </c>
      <c r="P137" s="116">
        <v>44841</v>
      </c>
      <c r="Q137" s="116">
        <v>44841</v>
      </c>
      <c r="R137" s="116">
        <v>44834</v>
      </c>
      <c r="S137" s="119">
        <v>202219</v>
      </c>
      <c r="T137" s="119">
        <v>4960</v>
      </c>
      <c r="U137" s="114" t="s">
        <v>126</v>
      </c>
      <c r="V137" s="119">
        <v>1176670</v>
      </c>
      <c r="W137" s="114" t="s">
        <v>111</v>
      </c>
      <c r="X137" s="119">
        <v>1176670</v>
      </c>
      <c r="Y137" s="114" t="s">
        <v>111</v>
      </c>
      <c r="Z137" s="119">
        <v>11500953</v>
      </c>
      <c r="AA137" s="114" t="s">
        <v>112</v>
      </c>
      <c r="AB137" s="119">
        <v>30481413</v>
      </c>
      <c r="AC137" s="114" t="s">
        <v>112</v>
      </c>
      <c r="AD137" s="119">
        <v>2951977</v>
      </c>
      <c r="AE137" s="119">
        <v>174726</v>
      </c>
      <c r="AF137" s="114" t="s">
        <v>170</v>
      </c>
      <c r="AG137" s="114" t="s">
        <v>113</v>
      </c>
      <c r="AH137" s="114" t="s">
        <v>114</v>
      </c>
      <c r="AI137" s="114" t="s">
        <v>115</v>
      </c>
      <c r="AJ137" s="114" t="s">
        <v>116</v>
      </c>
      <c r="AK137" s="119">
        <v>0</v>
      </c>
      <c r="AL137" s="117">
        <v>0</v>
      </c>
      <c r="AM137" s="118">
        <v>4.9400000000000004</v>
      </c>
      <c r="AN137" t="str">
        <f t="shared" si="2"/>
        <v>1000</v>
      </c>
    </row>
    <row r="138" spans="1:40" ht="15.75" thickBot="1" x14ac:dyDescent="0.3">
      <c r="A138" s="119">
        <v>2023</v>
      </c>
      <c r="B138" s="119">
        <v>3</v>
      </c>
      <c r="C138" s="119">
        <v>201988</v>
      </c>
      <c r="D138" s="114" t="s">
        <v>94</v>
      </c>
      <c r="E138" s="114" t="s">
        <v>95</v>
      </c>
      <c r="F138" s="114" t="s">
        <v>96</v>
      </c>
      <c r="G138" s="114" t="s">
        <v>97</v>
      </c>
      <c r="H138" s="114" t="s">
        <v>98</v>
      </c>
      <c r="I138" s="114">
        <v>1401401</v>
      </c>
      <c r="J138" s="114" t="s">
        <v>99</v>
      </c>
      <c r="K138" s="119">
        <v>350101</v>
      </c>
      <c r="L138" s="114" t="s">
        <v>125</v>
      </c>
      <c r="M138" s="114">
        <v>1401401</v>
      </c>
      <c r="N138" s="114" t="s">
        <v>99</v>
      </c>
      <c r="O138" s="119">
        <v>202219</v>
      </c>
      <c r="P138" s="116">
        <v>44841</v>
      </c>
      <c r="Q138" s="116">
        <v>44841</v>
      </c>
      <c r="R138" s="116">
        <v>44834</v>
      </c>
      <c r="S138" s="119">
        <v>202219</v>
      </c>
      <c r="T138" s="119">
        <v>4960</v>
      </c>
      <c r="U138" s="114" t="s">
        <v>126</v>
      </c>
      <c r="V138" s="119">
        <v>1176790</v>
      </c>
      <c r="W138" s="114" t="s">
        <v>154</v>
      </c>
      <c r="X138" s="119">
        <v>1176790</v>
      </c>
      <c r="Y138" s="114" t="s">
        <v>154</v>
      </c>
      <c r="Z138" s="119">
        <v>11500953</v>
      </c>
      <c r="AA138" s="114" t="s">
        <v>112</v>
      </c>
      <c r="AB138" s="119">
        <v>30481414</v>
      </c>
      <c r="AC138" s="114" t="s">
        <v>112</v>
      </c>
      <c r="AD138" s="119">
        <v>2951977</v>
      </c>
      <c r="AE138" s="119">
        <v>174726</v>
      </c>
      <c r="AF138" s="114" t="s">
        <v>170</v>
      </c>
      <c r="AG138" s="114" t="s">
        <v>113</v>
      </c>
      <c r="AH138" s="114" t="s">
        <v>114</v>
      </c>
      <c r="AI138" s="114" t="s">
        <v>115</v>
      </c>
      <c r="AJ138" s="114" t="s">
        <v>116</v>
      </c>
      <c r="AK138" s="119">
        <v>0</v>
      </c>
      <c r="AL138" s="117">
        <v>0</v>
      </c>
      <c r="AM138" s="118">
        <v>4.72</v>
      </c>
      <c r="AN138" t="str">
        <f t="shared" si="2"/>
        <v>1000</v>
      </c>
    </row>
    <row r="139" spans="1:40" ht="15.75" thickBot="1" x14ac:dyDescent="0.3">
      <c r="A139" s="119">
        <v>2023</v>
      </c>
      <c r="B139" s="119">
        <v>3</v>
      </c>
      <c r="C139" s="119">
        <v>201988</v>
      </c>
      <c r="D139" s="114" t="s">
        <v>94</v>
      </c>
      <c r="E139" s="114" t="s">
        <v>95</v>
      </c>
      <c r="F139" s="114" t="s">
        <v>96</v>
      </c>
      <c r="G139" s="114" t="s">
        <v>97</v>
      </c>
      <c r="H139" s="114" t="s">
        <v>98</v>
      </c>
      <c r="I139" s="114">
        <v>1401401</v>
      </c>
      <c r="J139" s="114" t="s">
        <v>99</v>
      </c>
      <c r="K139" s="119">
        <v>350101</v>
      </c>
      <c r="L139" s="114" t="s">
        <v>125</v>
      </c>
      <c r="M139" s="114">
        <v>1401401</v>
      </c>
      <c r="N139" s="114" t="s">
        <v>99</v>
      </c>
      <c r="O139" s="114" t="s">
        <v>155</v>
      </c>
      <c r="P139" s="116">
        <v>44816</v>
      </c>
      <c r="Q139" s="116">
        <v>44816</v>
      </c>
      <c r="R139" s="116">
        <v>44816</v>
      </c>
      <c r="S139" s="114" t="s">
        <v>155</v>
      </c>
      <c r="T139" s="119">
        <v>4960</v>
      </c>
      <c r="U139" s="114" t="s">
        <v>126</v>
      </c>
      <c r="V139" s="119">
        <v>648899</v>
      </c>
      <c r="W139" s="114" t="s">
        <v>102</v>
      </c>
      <c r="X139" s="119">
        <v>648899</v>
      </c>
      <c r="Y139" s="114" t="s">
        <v>102</v>
      </c>
      <c r="Z139" s="119">
        <v>11100731</v>
      </c>
      <c r="AA139" s="114" t="s">
        <v>103</v>
      </c>
      <c r="AB139" s="119">
        <v>30481415</v>
      </c>
      <c r="AC139" s="114" t="s">
        <v>103</v>
      </c>
      <c r="AD139" s="119">
        <v>2942081</v>
      </c>
      <c r="AE139" s="119">
        <v>174191</v>
      </c>
      <c r="AF139" s="114" t="s">
        <v>170</v>
      </c>
      <c r="AG139" s="114" t="s">
        <v>105</v>
      </c>
      <c r="AH139" s="114" t="s">
        <v>106</v>
      </c>
      <c r="AI139" s="114" t="s">
        <v>107</v>
      </c>
      <c r="AJ139" s="114" t="s">
        <v>108</v>
      </c>
      <c r="AK139" s="119">
        <v>0</v>
      </c>
      <c r="AL139" s="117">
        <v>0</v>
      </c>
      <c r="AM139" s="118">
        <v>6.88</v>
      </c>
      <c r="AN139" t="str">
        <f t="shared" si="2"/>
        <v>1000</v>
      </c>
    </row>
    <row r="140" spans="1:40" ht="15.75" thickBot="1" x14ac:dyDescent="0.3">
      <c r="A140" s="119">
        <v>2023</v>
      </c>
      <c r="B140" s="119">
        <v>3</v>
      </c>
      <c r="C140" s="119">
        <v>201988</v>
      </c>
      <c r="D140" s="114" t="s">
        <v>94</v>
      </c>
      <c r="E140" s="114" t="s">
        <v>95</v>
      </c>
      <c r="F140" s="114" t="s">
        <v>96</v>
      </c>
      <c r="G140" s="114" t="s">
        <v>97</v>
      </c>
      <c r="H140" s="114" t="s">
        <v>98</v>
      </c>
      <c r="I140" s="114">
        <v>1401401</v>
      </c>
      <c r="J140" s="114" t="s">
        <v>99</v>
      </c>
      <c r="K140" s="119">
        <v>360101</v>
      </c>
      <c r="L140" s="114" t="s">
        <v>127</v>
      </c>
      <c r="M140" s="114">
        <v>1401401</v>
      </c>
      <c r="N140" s="114" t="s">
        <v>99</v>
      </c>
      <c r="O140" s="119">
        <v>202210</v>
      </c>
      <c r="P140" s="116">
        <v>44839</v>
      </c>
      <c r="Q140" s="116">
        <v>44839</v>
      </c>
      <c r="R140" s="116">
        <v>44834</v>
      </c>
      <c r="S140" s="119">
        <v>202210</v>
      </c>
      <c r="T140" s="114" t="s">
        <v>128</v>
      </c>
      <c r="U140" s="114" t="s">
        <v>129</v>
      </c>
      <c r="V140" s="119">
        <v>648899</v>
      </c>
      <c r="W140" s="114" t="s">
        <v>102</v>
      </c>
      <c r="X140" s="119">
        <v>648899</v>
      </c>
      <c r="Y140" s="114" t="s">
        <v>102</v>
      </c>
      <c r="Z140" s="119">
        <v>11100731</v>
      </c>
      <c r="AA140" s="114" t="s">
        <v>103</v>
      </c>
      <c r="AB140" s="119">
        <v>30481415</v>
      </c>
      <c r="AC140" s="114" t="s">
        <v>103</v>
      </c>
      <c r="AD140" s="119">
        <v>2950301</v>
      </c>
      <c r="AE140" s="119">
        <v>174638</v>
      </c>
      <c r="AF140" s="114" t="s">
        <v>170</v>
      </c>
      <c r="AG140" s="114" t="s">
        <v>105</v>
      </c>
      <c r="AH140" s="114" t="s">
        <v>106</v>
      </c>
      <c r="AI140" s="114" t="s">
        <v>107</v>
      </c>
      <c r="AJ140" s="114" t="s">
        <v>108</v>
      </c>
      <c r="AK140" s="119">
        <v>0</v>
      </c>
      <c r="AL140" s="117">
        <v>0</v>
      </c>
      <c r="AM140" s="118">
        <v>205.12</v>
      </c>
      <c r="AN140" t="str">
        <f t="shared" si="2"/>
        <v>1000</v>
      </c>
    </row>
    <row r="141" spans="1:40" ht="15.75" thickBot="1" x14ac:dyDescent="0.3">
      <c r="A141" s="119">
        <v>2023</v>
      </c>
      <c r="B141" s="119">
        <v>3</v>
      </c>
      <c r="C141" s="119">
        <v>201988</v>
      </c>
      <c r="D141" s="114" t="s">
        <v>94</v>
      </c>
      <c r="E141" s="114" t="s">
        <v>95</v>
      </c>
      <c r="F141" s="114" t="s">
        <v>96</v>
      </c>
      <c r="G141" s="114" t="s">
        <v>97</v>
      </c>
      <c r="H141" s="114" t="s">
        <v>98</v>
      </c>
      <c r="I141" s="114">
        <v>1401401</v>
      </c>
      <c r="J141" s="114" t="s">
        <v>99</v>
      </c>
      <c r="K141" s="119">
        <v>360101</v>
      </c>
      <c r="L141" s="114" t="s">
        <v>127</v>
      </c>
      <c r="M141" s="114">
        <v>1401401</v>
      </c>
      <c r="N141" s="114" t="s">
        <v>99</v>
      </c>
      <c r="O141" s="119">
        <v>202215</v>
      </c>
      <c r="P141" s="116">
        <v>44781</v>
      </c>
      <c r="Q141" s="116">
        <v>44841</v>
      </c>
      <c r="R141" s="116">
        <v>44834</v>
      </c>
      <c r="S141" s="119">
        <v>202219</v>
      </c>
      <c r="T141" s="114" t="s">
        <v>128</v>
      </c>
      <c r="U141" s="114" t="s">
        <v>129</v>
      </c>
      <c r="V141" s="119">
        <v>1176670</v>
      </c>
      <c r="W141" s="114" t="s">
        <v>111</v>
      </c>
      <c r="X141" s="119">
        <v>1176670</v>
      </c>
      <c r="Y141" s="114" t="s">
        <v>111</v>
      </c>
      <c r="Z141" s="119">
        <v>11500953</v>
      </c>
      <c r="AA141" s="114" t="s">
        <v>112</v>
      </c>
      <c r="AB141" s="119">
        <v>30481413</v>
      </c>
      <c r="AC141" s="114" t="s">
        <v>112</v>
      </c>
      <c r="AD141" s="119">
        <v>2951977</v>
      </c>
      <c r="AE141" s="119">
        <v>174726</v>
      </c>
      <c r="AF141" s="114" t="s">
        <v>170</v>
      </c>
      <c r="AG141" s="114" t="s">
        <v>113</v>
      </c>
      <c r="AH141" s="114" t="s">
        <v>114</v>
      </c>
      <c r="AI141" s="114" t="s">
        <v>115</v>
      </c>
      <c r="AJ141" s="114" t="s">
        <v>116</v>
      </c>
      <c r="AK141" s="119">
        <v>0</v>
      </c>
      <c r="AL141" s="117">
        <v>0</v>
      </c>
      <c r="AM141" s="118">
        <v>11.69</v>
      </c>
      <c r="AN141" t="str">
        <f t="shared" si="2"/>
        <v>1000</v>
      </c>
    </row>
    <row r="142" spans="1:40" ht="15.75" thickBot="1" x14ac:dyDescent="0.3">
      <c r="A142" s="119">
        <v>2023</v>
      </c>
      <c r="B142" s="119">
        <v>3</v>
      </c>
      <c r="C142" s="119">
        <v>201988</v>
      </c>
      <c r="D142" s="114" t="s">
        <v>94</v>
      </c>
      <c r="E142" s="114" t="s">
        <v>95</v>
      </c>
      <c r="F142" s="114" t="s">
        <v>96</v>
      </c>
      <c r="G142" s="114" t="s">
        <v>97</v>
      </c>
      <c r="H142" s="114" t="s">
        <v>98</v>
      </c>
      <c r="I142" s="114">
        <v>1401401</v>
      </c>
      <c r="J142" s="114" t="s">
        <v>99</v>
      </c>
      <c r="K142" s="119">
        <v>360101</v>
      </c>
      <c r="L142" s="114" t="s">
        <v>127</v>
      </c>
      <c r="M142" s="114">
        <v>1401401</v>
      </c>
      <c r="N142" s="114" t="s">
        <v>99</v>
      </c>
      <c r="O142" s="119">
        <v>202218</v>
      </c>
      <c r="P142" s="116">
        <v>44827</v>
      </c>
      <c r="Q142" s="116">
        <v>44827</v>
      </c>
      <c r="R142" s="116">
        <v>44834</v>
      </c>
      <c r="S142" s="119">
        <v>202218</v>
      </c>
      <c r="T142" s="114" t="s">
        <v>128</v>
      </c>
      <c r="U142" s="114" t="s">
        <v>129</v>
      </c>
      <c r="V142" s="119">
        <v>1176670</v>
      </c>
      <c r="W142" s="114" t="s">
        <v>111</v>
      </c>
      <c r="X142" s="119">
        <v>1176670</v>
      </c>
      <c r="Y142" s="114" t="s">
        <v>111</v>
      </c>
      <c r="Z142" s="119">
        <v>11500953</v>
      </c>
      <c r="AA142" s="114" t="s">
        <v>112</v>
      </c>
      <c r="AB142" s="119">
        <v>30481413</v>
      </c>
      <c r="AC142" s="114" t="s">
        <v>112</v>
      </c>
      <c r="AD142" s="119">
        <v>2946609</v>
      </c>
      <c r="AE142" s="119">
        <v>174529</v>
      </c>
      <c r="AF142" s="114" t="s">
        <v>170</v>
      </c>
      <c r="AG142" s="114" t="s">
        <v>113</v>
      </c>
      <c r="AH142" s="114" t="s">
        <v>114</v>
      </c>
      <c r="AI142" s="114" t="s">
        <v>115</v>
      </c>
      <c r="AJ142" s="114" t="s">
        <v>116</v>
      </c>
      <c r="AK142" s="119">
        <v>0</v>
      </c>
      <c r="AL142" s="117">
        <v>0</v>
      </c>
      <c r="AM142" s="118">
        <v>24.82</v>
      </c>
      <c r="AN142" t="str">
        <f t="shared" si="2"/>
        <v>1000</v>
      </c>
    </row>
    <row r="143" spans="1:40" ht="15.75" thickBot="1" x14ac:dyDescent="0.3">
      <c r="A143" s="119">
        <v>2023</v>
      </c>
      <c r="B143" s="119">
        <v>3</v>
      </c>
      <c r="C143" s="119">
        <v>201988</v>
      </c>
      <c r="D143" s="114" t="s">
        <v>94</v>
      </c>
      <c r="E143" s="114" t="s">
        <v>95</v>
      </c>
      <c r="F143" s="114" t="s">
        <v>96</v>
      </c>
      <c r="G143" s="114" t="s">
        <v>97</v>
      </c>
      <c r="H143" s="114" t="s">
        <v>98</v>
      </c>
      <c r="I143" s="114">
        <v>1401401</v>
      </c>
      <c r="J143" s="114" t="s">
        <v>99</v>
      </c>
      <c r="K143" s="119">
        <v>360101</v>
      </c>
      <c r="L143" s="114" t="s">
        <v>127</v>
      </c>
      <c r="M143" s="114">
        <v>1401401</v>
      </c>
      <c r="N143" s="114" t="s">
        <v>99</v>
      </c>
      <c r="O143" s="119">
        <v>202218</v>
      </c>
      <c r="P143" s="116">
        <v>44827</v>
      </c>
      <c r="Q143" s="116">
        <v>44827</v>
      </c>
      <c r="R143" s="116">
        <v>44834</v>
      </c>
      <c r="S143" s="119">
        <v>202218</v>
      </c>
      <c r="T143" s="114" t="s">
        <v>128</v>
      </c>
      <c r="U143" s="114" t="s">
        <v>129</v>
      </c>
      <c r="V143" s="119">
        <v>1176790</v>
      </c>
      <c r="W143" s="114" t="s">
        <v>154</v>
      </c>
      <c r="X143" s="119">
        <v>1176790</v>
      </c>
      <c r="Y143" s="114" t="s">
        <v>154</v>
      </c>
      <c r="Z143" s="119">
        <v>11500953</v>
      </c>
      <c r="AA143" s="114" t="s">
        <v>112</v>
      </c>
      <c r="AB143" s="119">
        <v>30481414</v>
      </c>
      <c r="AC143" s="114" t="s">
        <v>112</v>
      </c>
      <c r="AD143" s="119">
        <v>2946609</v>
      </c>
      <c r="AE143" s="119">
        <v>174529</v>
      </c>
      <c r="AF143" s="114" t="s">
        <v>170</v>
      </c>
      <c r="AG143" s="114" t="s">
        <v>113</v>
      </c>
      <c r="AH143" s="114" t="s">
        <v>114</v>
      </c>
      <c r="AI143" s="114" t="s">
        <v>115</v>
      </c>
      <c r="AJ143" s="114" t="s">
        <v>116</v>
      </c>
      <c r="AK143" s="119">
        <v>0</v>
      </c>
      <c r="AL143" s="117">
        <v>0</v>
      </c>
      <c r="AM143" s="118">
        <v>24.82</v>
      </c>
      <c r="AN143" t="str">
        <f t="shared" si="2"/>
        <v>1000</v>
      </c>
    </row>
    <row r="144" spans="1:40" ht="15.75" thickBot="1" x14ac:dyDescent="0.3">
      <c r="A144" s="119">
        <v>2023</v>
      </c>
      <c r="B144" s="119">
        <v>3</v>
      </c>
      <c r="C144" s="119">
        <v>201988</v>
      </c>
      <c r="D144" s="114" t="s">
        <v>94</v>
      </c>
      <c r="E144" s="114" t="s">
        <v>95</v>
      </c>
      <c r="F144" s="114" t="s">
        <v>96</v>
      </c>
      <c r="G144" s="114" t="s">
        <v>97</v>
      </c>
      <c r="H144" s="114" t="s">
        <v>98</v>
      </c>
      <c r="I144" s="114">
        <v>1401401</v>
      </c>
      <c r="J144" s="114" t="s">
        <v>99</v>
      </c>
      <c r="K144" s="119">
        <v>360101</v>
      </c>
      <c r="L144" s="114" t="s">
        <v>127</v>
      </c>
      <c r="M144" s="114">
        <v>1401401</v>
      </c>
      <c r="N144" s="114" t="s">
        <v>99</v>
      </c>
      <c r="O144" s="119">
        <v>202218</v>
      </c>
      <c r="P144" s="116">
        <v>44827</v>
      </c>
      <c r="Q144" s="116">
        <v>44841</v>
      </c>
      <c r="R144" s="116">
        <v>44834</v>
      </c>
      <c r="S144" s="119">
        <v>202219</v>
      </c>
      <c r="T144" s="114" t="s">
        <v>128</v>
      </c>
      <c r="U144" s="114" t="s">
        <v>129</v>
      </c>
      <c r="V144" s="119">
        <v>1176670</v>
      </c>
      <c r="W144" s="114" t="s">
        <v>111</v>
      </c>
      <c r="X144" s="119">
        <v>1176670</v>
      </c>
      <c r="Y144" s="114" t="s">
        <v>111</v>
      </c>
      <c r="Z144" s="119">
        <v>11500953</v>
      </c>
      <c r="AA144" s="114" t="s">
        <v>112</v>
      </c>
      <c r="AB144" s="119">
        <v>30481413</v>
      </c>
      <c r="AC144" s="114" t="s">
        <v>112</v>
      </c>
      <c r="AD144" s="119">
        <v>2951977</v>
      </c>
      <c r="AE144" s="119">
        <v>174726</v>
      </c>
      <c r="AF144" s="114" t="s">
        <v>170</v>
      </c>
      <c r="AG144" s="114" t="s">
        <v>113</v>
      </c>
      <c r="AH144" s="114" t="s">
        <v>114</v>
      </c>
      <c r="AI144" s="114" t="s">
        <v>115</v>
      </c>
      <c r="AJ144" s="114" t="s">
        <v>116</v>
      </c>
      <c r="AK144" s="119">
        <v>0</v>
      </c>
      <c r="AL144" s="117">
        <v>0</v>
      </c>
      <c r="AM144" s="118">
        <v>-0.75</v>
      </c>
      <c r="AN144" t="str">
        <f t="shared" si="2"/>
        <v>1000</v>
      </c>
    </row>
    <row r="145" spans="1:40" ht="15.75" thickBot="1" x14ac:dyDescent="0.3">
      <c r="A145" s="119">
        <v>2023</v>
      </c>
      <c r="B145" s="119">
        <v>3</v>
      </c>
      <c r="C145" s="119">
        <v>201988</v>
      </c>
      <c r="D145" s="114" t="s">
        <v>94</v>
      </c>
      <c r="E145" s="114" t="s">
        <v>95</v>
      </c>
      <c r="F145" s="114" t="s">
        <v>96</v>
      </c>
      <c r="G145" s="114" t="s">
        <v>97</v>
      </c>
      <c r="H145" s="114" t="s">
        <v>98</v>
      </c>
      <c r="I145" s="114">
        <v>1401401</v>
      </c>
      <c r="J145" s="114" t="s">
        <v>99</v>
      </c>
      <c r="K145" s="119">
        <v>360101</v>
      </c>
      <c r="L145" s="114" t="s">
        <v>127</v>
      </c>
      <c r="M145" s="114">
        <v>1401401</v>
      </c>
      <c r="N145" s="114" t="s">
        <v>99</v>
      </c>
      <c r="O145" s="119">
        <v>202219</v>
      </c>
      <c r="P145" s="116">
        <v>44841</v>
      </c>
      <c r="Q145" s="116">
        <v>44841</v>
      </c>
      <c r="R145" s="116">
        <v>44834</v>
      </c>
      <c r="S145" s="119">
        <v>202219</v>
      </c>
      <c r="T145" s="114" t="s">
        <v>128</v>
      </c>
      <c r="U145" s="114" t="s">
        <v>129</v>
      </c>
      <c r="V145" s="119">
        <v>1176670</v>
      </c>
      <c r="W145" s="114" t="s">
        <v>111</v>
      </c>
      <c r="X145" s="119">
        <v>1176670</v>
      </c>
      <c r="Y145" s="114" t="s">
        <v>111</v>
      </c>
      <c r="Z145" s="119">
        <v>11500953</v>
      </c>
      <c r="AA145" s="114" t="s">
        <v>112</v>
      </c>
      <c r="AB145" s="119">
        <v>30481413</v>
      </c>
      <c r="AC145" s="114" t="s">
        <v>112</v>
      </c>
      <c r="AD145" s="119">
        <v>2951977</v>
      </c>
      <c r="AE145" s="119">
        <v>174726</v>
      </c>
      <c r="AF145" s="114" t="s">
        <v>170</v>
      </c>
      <c r="AG145" s="114" t="s">
        <v>113</v>
      </c>
      <c r="AH145" s="114" t="s">
        <v>114</v>
      </c>
      <c r="AI145" s="114" t="s">
        <v>115</v>
      </c>
      <c r="AJ145" s="114" t="s">
        <v>116</v>
      </c>
      <c r="AK145" s="119">
        <v>0</v>
      </c>
      <c r="AL145" s="117">
        <v>0</v>
      </c>
      <c r="AM145" s="118">
        <v>29.36</v>
      </c>
      <c r="AN145" t="str">
        <f t="shared" si="2"/>
        <v>1000</v>
      </c>
    </row>
    <row r="146" spans="1:40" ht="15.75" thickBot="1" x14ac:dyDescent="0.3">
      <c r="A146" s="119">
        <v>2023</v>
      </c>
      <c r="B146" s="119">
        <v>3</v>
      </c>
      <c r="C146" s="119">
        <v>201988</v>
      </c>
      <c r="D146" s="114" t="s">
        <v>94</v>
      </c>
      <c r="E146" s="114" t="s">
        <v>95</v>
      </c>
      <c r="F146" s="114" t="s">
        <v>96</v>
      </c>
      <c r="G146" s="114" t="s">
        <v>97</v>
      </c>
      <c r="H146" s="114" t="s">
        <v>98</v>
      </c>
      <c r="I146" s="114">
        <v>1401401</v>
      </c>
      <c r="J146" s="114" t="s">
        <v>99</v>
      </c>
      <c r="K146" s="119">
        <v>360101</v>
      </c>
      <c r="L146" s="114" t="s">
        <v>127</v>
      </c>
      <c r="M146" s="114">
        <v>1401401</v>
      </c>
      <c r="N146" s="114" t="s">
        <v>99</v>
      </c>
      <c r="O146" s="119">
        <v>202219</v>
      </c>
      <c r="P146" s="116">
        <v>44841</v>
      </c>
      <c r="Q146" s="116">
        <v>44841</v>
      </c>
      <c r="R146" s="116">
        <v>44834</v>
      </c>
      <c r="S146" s="119">
        <v>202219</v>
      </c>
      <c r="T146" s="114" t="s">
        <v>128</v>
      </c>
      <c r="U146" s="114" t="s">
        <v>129</v>
      </c>
      <c r="V146" s="119">
        <v>1176790</v>
      </c>
      <c r="W146" s="114" t="s">
        <v>154</v>
      </c>
      <c r="X146" s="119">
        <v>1176790</v>
      </c>
      <c r="Y146" s="114" t="s">
        <v>154</v>
      </c>
      <c r="Z146" s="119">
        <v>11500953</v>
      </c>
      <c r="AA146" s="114" t="s">
        <v>112</v>
      </c>
      <c r="AB146" s="119">
        <v>30481414</v>
      </c>
      <c r="AC146" s="114" t="s">
        <v>112</v>
      </c>
      <c r="AD146" s="119">
        <v>2951977</v>
      </c>
      <c r="AE146" s="119">
        <v>174726</v>
      </c>
      <c r="AF146" s="114" t="s">
        <v>170</v>
      </c>
      <c r="AG146" s="114" t="s">
        <v>113</v>
      </c>
      <c r="AH146" s="114" t="s">
        <v>114</v>
      </c>
      <c r="AI146" s="114" t="s">
        <v>115</v>
      </c>
      <c r="AJ146" s="114" t="s">
        <v>116</v>
      </c>
      <c r="AK146" s="119">
        <v>0</v>
      </c>
      <c r="AL146" s="117">
        <v>0</v>
      </c>
      <c r="AM146" s="118">
        <v>24.82</v>
      </c>
      <c r="AN146" t="str">
        <f t="shared" si="2"/>
        <v>1000</v>
      </c>
    </row>
    <row r="147" spans="1:40" ht="15.75" thickBot="1" x14ac:dyDescent="0.3">
      <c r="A147" s="119">
        <v>2023</v>
      </c>
      <c r="B147" s="119">
        <v>3</v>
      </c>
      <c r="C147" s="119">
        <v>201988</v>
      </c>
      <c r="D147" s="114" t="s">
        <v>94</v>
      </c>
      <c r="E147" s="114" t="s">
        <v>95</v>
      </c>
      <c r="F147" s="114" t="s">
        <v>96</v>
      </c>
      <c r="G147" s="114" t="s">
        <v>97</v>
      </c>
      <c r="H147" s="114" t="s">
        <v>98</v>
      </c>
      <c r="I147" s="114">
        <v>1401401</v>
      </c>
      <c r="J147" s="114" t="s">
        <v>99</v>
      </c>
      <c r="K147" s="119">
        <v>370101</v>
      </c>
      <c r="L147" s="114" t="s">
        <v>130</v>
      </c>
      <c r="M147" s="114">
        <v>1401401</v>
      </c>
      <c r="N147" s="114" t="s">
        <v>99</v>
      </c>
      <c r="O147" s="119">
        <v>202210</v>
      </c>
      <c r="P147" s="116">
        <v>44839</v>
      </c>
      <c r="Q147" s="116">
        <v>44839</v>
      </c>
      <c r="R147" s="116">
        <v>44834</v>
      </c>
      <c r="S147" s="119">
        <v>202210</v>
      </c>
      <c r="T147" s="119">
        <v>4928</v>
      </c>
      <c r="U147" s="114" t="s">
        <v>131</v>
      </c>
      <c r="V147" s="119">
        <v>648899</v>
      </c>
      <c r="W147" s="114" t="s">
        <v>102</v>
      </c>
      <c r="X147" s="119">
        <v>648899</v>
      </c>
      <c r="Y147" s="114" t="s">
        <v>102</v>
      </c>
      <c r="Z147" s="119">
        <v>11100731</v>
      </c>
      <c r="AA147" s="114" t="s">
        <v>103</v>
      </c>
      <c r="AB147" s="119">
        <v>30481415</v>
      </c>
      <c r="AC147" s="114" t="s">
        <v>103</v>
      </c>
      <c r="AD147" s="119">
        <v>2950301</v>
      </c>
      <c r="AE147" s="119">
        <v>174638</v>
      </c>
      <c r="AF147" s="114" t="s">
        <v>170</v>
      </c>
      <c r="AG147" s="114" t="s">
        <v>105</v>
      </c>
      <c r="AH147" s="114" t="s">
        <v>106</v>
      </c>
      <c r="AI147" s="114" t="s">
        <v>107</v>
      </c>
      <c r="AJ147" s="114" t="s">
        <v>108</v>
      </c>
      <c r="AK147" s="119">
        <v>0</v>
      </c>
      <c r="AL147" s="117">
        <v>0</v>
      </c>
      <c r="AM147" s="118">
        <v>375</v>
      </c>
      <c r="AN147" t="str">
        <f t="shared" si="2"/>
        <v>1000</v>
      </c>
    </row>
    <row r="148" spans="1:40" ht="15.75" thickBot="1" x14ac:dyDescent="0.3">
      <c r="A148" s="119">
        <v>2023</v>
      </c>
      <c r="B148" s="119">
        <v>3</v>
      </c>
      <c r="C148" s="119">
        <v>201988</v>
      </c>
      <c r="D148" s="114" t="s">
        <v>94</v>
      </c>
      <c r="E148" s="114" t="s">
        <v>95</v>
      </c>
      <c r="F148" s="114" t="s">
        <v>96</v>
      </c>
      <c r="G148" s="114" t="s">
        <v>97</v>
      </c>
      <c r="H148" s="114" t="s">
        <v>98</v>
      </c>
      <c r="I148" s="114">
        <v>1764401</v>
      </c>
      <c r="J148" s="114" t="s">
        <v>139</v>
      </c>
      <c r="K148" s="119">
        <v>210001</v>
      </c>
      <c r="L148" s="114" t="s">
        <v>157</v>
      </c>
      <c r="M148" s="114">
        <v>1764401</v>
      </c>
      <c r="N148" s="114" t="s">
        <v>139</v>
      </c>
      <c r="O148" s="119">
        <v>202218</v>
      </c>
      <c r="P148" s="116">
        <v>44827</v>
      </c>
      <c r="Q148" s="116">
        <v>44827</v>
      </c>
      <c r="R148" s="116">
        <v>44834</v>
      </c>
      <c r="S148" s="119">
        <v>202218</v>
      </c>
      <c r="T148" s="119">
        <v>100</v>
      </c>
      <c r="U148" s="114" t="s">
        <v>153</v>
      </c>
      <c r="V148" s="119">
        <v>716245</v>
      </c>
      <c r="W148" s="114" t="s">
        <v>141</v>
      </c>
      <c r="X148" s="119">
        <v>716245</v>
      </c>
      <c r="Y148" s="114" t="s">
        <v>141</v>
      </c>
      <c r="Z148" s="119">
        <v>21104924</v>
      </c>
      <c r="AA148" s="114" t="s">
        <v>142</v>
      </c>
      <c r="AB148" s="119">
        <v>30481417</v>
      </c>
      <c r="AC148" s="114" t="s">
        <v>142</v>
      </c>
      <c r="AD148" s="119">
        <v>2946629</v>
      </c>
      <c r="AE148" s="119">
        <v>174525</v>
      </c>
      <c r="AF148" s="114" t="s">
        <v>170</v>
      </c>
      <c r="AG148" s="114" t="s">
        <v>113</v>
      </c>
      <c r="AH148" s="114" t="s">
        <v>114</v>
      </c>
      <c r="AI148" s="114" t="s">
        <v>143</v>
      </c>
      <c r="AJ148" s="114" t="s">
        <v>144</v>
      </c>
      <c r="AK148" s="119">
        <v>18.32</v>
      </c>
      <c r="AL148" s="117">
        <v>48</v>
      </c>
      <c r="AM148" s="118">
        <v>879.15</v>
      </c>
      <c r="AN148" t="str">
        <f t="shared" si="2"/>
        <v>2000</v>
      </c>
    </row>
    <row r="149" spans="1:40" ht="15.75" thickBot="1" x14ac:dyDescent="0.3">
      <c r="A149" s="119">
        <v>2023</v>
      </c>
      <c r="B149" s="119">
        <v>3</v>
      </c>
      <c r="C149" s="119">
        <v>201988</v>
      </c>
      <c r="D149" s="114" t="s">
        <v>94</v>
      </c>
      <c r="E149" s="114" t="s">
        <v>95</v>
      </c>
      <c r="F149" s="114" t="s">
        <v>96</v>
      </c>
      <c r="G149" s="114" t="s">
        <v>97</v>
      </c>
      <c r="H149" s="114" t="s">
        <v>98</v>
      </c>
      <c r="I149" s="114">
        <v>1764401</v>
      </c>
      <c r="J149" s="114" t="s">
        <v>139</v>
      </c>
      <c r="K149" s="119">
        <v>210001</v>
      </c>
      <c r="L149" s="114" t="s">
        <v>157</v>
      </c>
      <c r="M149" s="114">
        <v>1764401</v>
      </c>
      <c r="N149" s="114" t="s">
        <v>139</v>
      </c>
      <c r="O149" s="119">
        <v>202218</v>
      </c>
      <c r="P149" s="116">
        <v>44827</v>
      </c>
      <c r="Q149" s="116">
        <v>44827</v>
      </c>
      <c r="R149" s="116">
        <v>44834</v>
      </c>
      <c r="S149" s="119">
        <v>202218</v>
      </c>
      <c r="T149" s="114" t="s">
        <v>171</v>
      </c>
      <c r="U149" s="114" t="s">
        <v>172</v>
      </c>
      <c r="V149" s="119">
        <v>716245</v>
      </c>
      <c r="W149" s="114" t="s">
        <v>141</v>
      </c>
      <c r="X149" s="119">
        <v>716245</v>
      </c>
      <c r="Y149" s="114" t="s">
        <v>141</v>
      </c>
      <c r="Z149" s="119">
        <v>21104924</v>
      </c>
      <c r="AA149" s="114" t="s">
        <v>142</v>
      </c>
      <c r="AB149" s="119">
        <v>30481417</v>
      </c>
      <c r="AC149" s="114" t="s">
        <v>142</v>
      </c>
      <c r="AD149" s="119">
        <v>2946629</v>
      </c>
      <c r="AE149" s="119">
        <v>174525</v>
      </c>
      <c r="AF149" s="114" t="s">
        <v>170</v>
      </c>
      <c r="AG149" s="114" t="s">
        <v>113</v>
      </c>
      <c r="AH149" s="114" t="s">
        <v>114</v>
      </c>
      <c r="AI149" s="114" t="s">
        <v>143</v>
      </c>
      <c r="AJ149" s="114" t="s">
        <v>144</v>
      </c>
      <c r="AK149" s="119">
        <v>18.32</v>
      </c>
      <c r="AL149" s="117">
        <v>12</v>
      </c>
      <c r="AM149" s="118">
        <v>219.79</v>
      </c>
      <c r="AN149" t="str">
        <f t="shared" si="2"/>
        <v>2000</v>
      </c>
    </row>
    <row r="150" spans="1:40" ht="15.75" thickBot="1" x14ac:dyDescent="0.3">
      <c r="A150" s="119">
        <v>2023</v>
      </c>
      <c r="B150" s="119">
        <v>3</v>
      </c>
      <c r="C150" s="119">
        <v>201988</v>
      </c>
      <c r="D150" s="114" t="s">
        <v>94</v>
      </c>
      <c r="E150" s="114" t="s">
        <v>95</v>
      </c>
      <c r="F150" s="114" t="s">
        <v>96</v>
      </c>
      <c r="G150" s="114" t="s">
        <v>97</v>
      </c>
      <c r="H150" s="114" t="s">
        <v>98</v>
      </c>
      <c r="I150" s="114">
        <v>1764401</v>
      </c>
      <c r="J150" s="114" t="s">
        <v>139</v>
      </c>
      <c r="K150" s="119">
        <v>210001</v>
      </c>
      <c r="L150" s="114" t="s">
        <v>157</v>
      </c>
      <c r="M150" s="114">
        <v>1764401</v>
      </c>
      <c r="N150" s="114" t="s">
        <v>139</v>
      </c>
      <c r="O150" s="119">
        <v>202218</v>
      </c>
      <c r="P150" s="116">
        <v>44827</v>
      </c>
      <c r="Q150" s="116">
        <v>44827</v>
      </c>
      <c r="R150" s="116">
        <v>44834</v>
      </c>
      <c r="S150" s="119">
        <v>202218</v>
      </c>
      <c r="T150" s="114" t="s">
        <v>173</v>
      </c>
      <c r="U150" s="114" t="s">
        <v>174</v>
      </c>
      <c r="V150" s="119">
        <v>716245</v>
      </c>
      <c r="W150" s="114" t="s">
        <v>141</v>
      </c>
      <c r="X150" s="119">
        <v>716245</v>
      </c>
      <c r="Y150" s="114" t="s">
        <v>141</v>
      </c>
      <c r="Z150" s="119">
        <v>21104924</v>
      </c>
      <c r="AA150" s="114" t="s">
        <v>142</v>
      </c>
      <c r="AB150" s="119">
        <v>30481417</v>
      </c>
      <c r="AC150" s="114" t="s">
        <v>142</v>
      </c>
      <c r="AD150" s="119">
        <v>2946629</v>
      </c>
      <c r="AE150" s="119">
        <v>174525</v>
      </c>
      <c r="AF150" s="114" t="s">
        <v>170</v>
      </c>
      <c r="AG150" s="114" t="s">
        <v>113</v>
      </c>
      <c r="AH150" s="114" t="s">
        <v>114</v>
      </c>
      <c r="AI150" s="114" t="s">
        <v>143</v>
      </c>
      <c r="AJ150" s="114" t="s">
        <v>144</v>
      </c>
      <c r="AK150" s="119">
        <v>18.32</v>
      </c>
      <c r="AL150" s="117">
        <v>6</v>
      </c>
      <c r="AM150" s="118">
        <v>109.89</v>
      </c>
      <c r="AN150" t="str">
        <f t="shared" si="2"/>
        <v>2000</v>
      </c>
    </row>
    <row r="151" spans="1:40" ht="15.75" thickBot="1" x14ac:dyDescent="0.3">
      <c r="A151" s="119">
        <v>2023</v>
      </c>
      <c r="B151" s="119">
        <v>3</v>
      </c>
      <c r="C151" s="119">
        <v>201988</v>
      </c>
      <c r="D151" s="114" t="s">
        <v>94</v>
      </c>
      <c r="E151" s="114" t="s">
        <v>95</v>
      </c>
      <c r="F151" s="114" t="s">
        <v>96</v>
      </c>
      <c r="G151" s="114" t="s">
        <v>97</v>
      </c>
      <c r="H151" s="114" t="s">
        <v>98</v>
      </c>
      <c r="I151" s="114">
        <v>1764401</v>
      </c>
      <c r="J151" s="114" t="s">
        <v>139</v>
      </c>
      <c r="K151" s="119">
        <v>210001</v>
      </c>
      <c r="L151" s="114" t="s">
        <v>157</v>
      </c>
      <c r="M151" s="114">
        <v>1764401</v>
      </c>
      <c r="N151" s="114" t="s">
        <v>139</v>
      </c>
      <c r="O151" s="119">
        <v>202218</v>
      </c>
      <c r="P151" s="116">
        <v>44827</v>
      </c>
      <c r="Q151" s="116">
        <v>44827</v>
      </c>
      <c r="R151" s="116">
        <v>44834</v>
      </c>
      <c r="S151" s="119">
        <v>202218</v>
      </c>
      <c r="T151" s="119">
        <v>1061</v>
      </c>
      <c r="U151" s="114" t="s">
        <v>158</v>
      </c>
      <c r="V151" s="119">
        <v>716245</v>
      </c>
      <c r="W151" s="114" t="s">
        <v>141</v>
      </c>
      <c r="X151" s="119">
        <v>716245</v>
      </c>
      <c r="Y151" s="114" t="s">
        <v>141</v>
      </c>
      <c r="Z151" s="119">
        <v>21104924</v>
      </c>
      <c r="AA151" s="114" t="s">
        <v>142</v>
      </c>
      <c r="AB151" s="119">
        <v>30481417</v>
      </c>
      <c r="AC151" s="114" t="s">
        <v>142</v>
      </c>
      <c r="AD151" s="119">
        <v>2946629</v>
      </c>
      <c r="AE151" s="119">
        <v>174525</v>
      </c>
      <c r="AF151" s="114" t="s">
        <v>170</v>
      </c>
      <c r="AG151" s="114" t="s">
        <v>113</v>
      </c>
      <c r="AH151" s="114" t="s">
        <v>114</v>
      </c>
      <c r="AI151" s="114" t="s">
        <v>143</v>
      </c>
      <c r="AJ151" s="114" t="s">
        <v>144</v>
      </c>
      <c r="AK151" s="119">
        <v>0.22</v>
      </c>
      <c r="AL151" s="117">
        <v>66</v>
      </c>
      <c r="AM151" s="118">
        <v>14.44</v>
      </c>
      <c r="AN151" t="str">
        <f t="shared" si="2"/>
        <v>2000</v>
      </c>
    </row>
    <row r="152" spans="1:40" ht="15.75" thickBot="1" x14ac:dyDescent="0.3">
      <c r="A152" s="119">
        <v>2023</v>
      </c>
      <c r="B152" s="119">
        <v>3</v>
      </c>
      <c r="C152" s="119">
        <v>201988</v>
      </c>
      <c r="D152" s="114" t="s">
        <v>94</v>
      </c>
      <c r="E152" s="114" t="s">
        <v>95</v>
      </c>
      <c r="F152" s="114" t="s">
        <v>96</v>
      </c>
      <c r="G152" s="114" t="s">
        <v>97</v>
      </c>
      <c r="H152" s="114" t="s">
        <v>98</v>
      </c>
      <c r="I152" s="114">
        <v>1764401</v>
      </c>
      <c r="J152" s="114" t="s">
        <v>139</v>
      </c>
      <c r="K152" s="119">
        <v>210001</v>
      </c>
      <c r="L152" s="114" t="s">
        <v>157</v>
      </c>
      <c r="M152" s="114">
        <v>1764401</v>
      </c>
      <c r="N152" s="114" t="s">
        <v>139</v>
      </c>
      <c r="O152" s="119">
        <v>202219</v>
      </c>
      <c r="P152" s="116">
        <v>44841</v>
      </c>
      <c r="Q152" s="116">
        <v>44841</v>
      </c>
      <c r="R152" s="116">
        <v>44834</v>
      </c>
      <c r="S152" s="119">
        <v>202219</v>
      </c>
      <c r="T152" s="119">
        <v>100</v>
      </c>
      <c r="U152" s="114" t="s">
        <v>153</v>
      </c>
      <c r="V152" s="119">
        <v>716245</v>
      </c>
      <c r="W152" s="114" t="s">
        <v>141</v>
      </c>
      <c r="X152" s="119">
        <v>716245</v>
      </c>
      <c r="Y152" s="114" t="s">
        <v>141</v>
      </c>
      <c r="Z152" s="119">
        <v>21104924</v>
      </c>
      <c r="AA152" s="114" t="s">
        <v>142</v>
      </c>
      <c r="AB152" s="119">
        <v>30481417</v>
      </c>
      <c r="AC152" s="114" t="s">
        <v>142</v>
      </c>
      <c r="AD152" s="119">
        <v>2951999</v>
      </c>
      <c r="AE152" s="119">
        <v>174709</v>
      </c>
      <c r="AF152" s="114" t="s">
        <v>170</v>
      </c>
      <c r="AG152" s="114" t="s">
        <v>113</v>
      </c>
      <c r="AH152" s="114" t="s">
        <v>114</v>
      </c>
      <c r="AI152" s="114" t="s">
        <v>143</v>
      </c>
      <c r="AJ152" s="114" t="s">
        <v>144</v>
      </c>
      <c r="AK152" s="119">
        <v>18.32</v>
      </c>
      <c r="AL152" s="117">
        <v>54</v>
      </c>
      <c r="AM152" s="118">
        <v>989.04</v>
      </c>
      <c r="AN152" t="str">
        <f t="shared" si="2"/>
        <v>2000</v>
      </c>
    </row>
    <row r="153" spans="1:40" ht="15.75" thickBot="1" x14ac:dyDescent="0.3">
      <c r="A153" s="119">
        <v>2023</v>
      </c>
      <c r="B153" s="119">
        <v>3</v>
      </c>
      <c r="C153" s="119">
        <v>201988</v>
      </c>
      <c r="D153" s="114" t="s">
        <v>94</v>
      </c>
      <c r="E153" s="114" t="s">
        <v>95</v>
      </c>
      <c r="F153" s="114" t="s">
        <v>96</v>
      </c>
      <c r="G153" s="114" t="s">
        <v>97</v>
      </c>
      <c r="H153" s="114" t="s">
        <v>98</v>
      </c>
      <c r="I153" s="114">
        <v>1764401</v>
      </c>
      <c r="J153" s="114" t="s">
        <v>139</v>
      </c>
      <c r="K153" s="119">
        <v>210001</v>
      </c>
      <c r="L153" s="114" t="s">
        <v>157</v>
      </c>
      <c r="M153" s="114">
        <v>1764401</v>
      </c>
      <c r="N153" s="114" t="s">
        <v>139</v>
      </c>
      <c r="O153" s="119">
        <v>202219</v>
      </c>
      <c r="P153" s="116">
        <v>44841</v>
      </c>
      <c r="Q153" s="116">
        <v>44841</v>
      </c>
      <c r="R153" s="116">
        <v>44834</v>
      </c>
      <c r="S153" s="119">
        <v>202219</v>
      </c>
      <c r="T153" s="114" t="s">
        <v>173</v>
      </c>
      <c r="U153" s="114" t="s">
        <v>174</v>
      </c>
      <c r="V153" s="119">
        <v>716245</v>
      </c>
      <c r="W153" s="114" t="s">
        <v>141</v>
      </c>
      <c r="X153" s="119">
        <v>716245</v>
      </c>
      <c r="Y153" s="114" t="s">
        <v>141</v>
      </c>
      <c r="Z153" s="119">
        <v>21104924</v>
      </c>
      <c r="AA153" s="114" t="s">
        <v>142</v>
      </c>
      <c r="AB153" s="119">
        <v>30481417</v>
      </c>
      <c r="AC153" s="114" t="s">
        <v>142</v>
      </c>
      <c r="AD153" s="119">
        <v>2951999</v>
      </c>
      <c r="AE153" s="119">
        <v>174709</v>
      </c>
      <c r="AF153" s="114" t="s">
        <v>170</v>
      </c>
      <c r="AG153" s="114" t="s">
        <v>113</v>
      </c>
      <c r="AH153" s="114" t="s">
        <v>114</v>
      </c>
      <c r="AI153" s="114" t="s">
        <v>143</v>
      </c>
      <c r="AJ153" s="114" t="s">
        <v>144</v>
      </c>
      <c r="AK153" s="119">
        <v>18.32</v>
      </c>
      <c r="AL153" s="117">
        <v>6</v>
      </c>
      <c r="AM153" s="118">
        <v>109.89</v>
      </c>
      <c r="AN153" t="str">
        <f t="shared" si="2"/>
        <v>2000</v>
      </c>
    </row>
    <row r="154" spans="1:40" ht="15.75" thickBot="1" x14ac:dyDescent="0.3">
      <c r="A154" s="119">
        <v>2023</v>
      </c>
      <c r="B154" s="119">
        <v>3</v>
      </c>
      <c r="C154" s="119">
        <v>201988</v>
      </c>
      <c r="D154" s="114" t="s">
        <v>94</v>
      </c>
      <c r="E154" s="114" t="s">
        <v>95</v>
      </c>
      <c r="F154" s="114" t="s">
        <v>96</v>
      </c>
      <c r="G154" s="114" t="s">
        <v>97</v>
      </c>
      <c r="H154" s="114" t="s">
        <v>98</v>
      </c>
      <c r="I154" s="114">
        <v>1764401</v>
      </c>
      <c r="J154" s="114" t="s">
        <v>139</v>
      </c>
      <c r="K154" s="119">
        <v>210001</v>
      </c>
      <c r="L154" s="114" t="s">
        <v>157</v>
      </c>
      <c r="M154" s="114">
        <v>1764401</v>
      </c>
      <c r="N154" s="114" t="s">
        <v>139</v>
      </c>
      <c r="O154" s="119">
        <v>202219</v>
      </c>
      <c r="P154" s="116">
        <v>44841</v>
      </c>
      <c r="Q154" s="116">
        <v>44841</v>
      </c>
      <c r="R154" s="116">
        <v>44834</v>
      </c>
      <c r="S154" s="119">
        <v>202219</v>
      </c>
      <c r="T154" s="119">
        <v>1061</v>
      </c>
      <c r="U154" s="114" t="s">
        <v>158</v>
      </c>
      <c r="V154" s="119">
        <v>716245</v>
      </c>
      <c r="W154" s="114" t="s">
        <v>141</v>
      </c>
      <c r="X154" s="119">
        <v>716245</v>
      </c>
      <c r="Y154" s="114" t="s">
        <v>141</v>
      </c>
      <c r="Z154" s="119">
        <v>21104924</v>
      </c>
      <c r="AA154" s="114" t="s">
        <v>142</v>
      </c>
      <c r="AB154" s="119">
        <v>30481417</v>
      </c>
      <c r="AC154" s="114" t="s">
        <v>142</v>
      </c>
      <c r="AD154" s="119">
        <v>2951999</v>
      </c>
      <c r="AE154" s="119">
        <v>174709</v>
      </c>
      <c r="AF154" s="114" t="s">
        <v>170</v>
      </c>
      <c r="AG154" s="114" t="s">
        <v>113</v>
      </c>
      <c r="AH154" s="114" t="s">
        <v>114</v>
      </c>
      <c r="AI154" s="114" t="s">
        <v>143</v>
      </c>
      <c r="AJ154" s="114" t="s">
        <v>144</v>
      </c>
      <c r="AK154" s="119">
        <v>0.22</v>
      </c>
      <c r="AL154" s="117">
        <v>60</v>
      </c>
      <c r="AM154" s="118">
        <v>13.13</v>
      </c>
      <c r="AN154" t="str">
        <f t="shared" si="2"/>
        <v>2000</v>
      </c>
    </row>
    <row r="155" spans="1:40" ht="15.75" thickBot="1" x14ac:dyDescent="0.3">
      <c r="A155" s="119">
        <v>2023</v>
      </c>
      <c r="B155" s="119">
        <v>3</v>
      </c>
      <c r="C155" s="119">
        <v>201988</v>
      </c>
      <c r="D155" s="114" t="s">
        <v>94</v>
      </c>
      <c r="E155" s="114" t="s">
        <v>95</v>
      </c>
      <c r="F155" s="114" t="s">
        <v>96</v>
      </c>
      <c r="G155" s="114" t="s">
        <v>97</v>
      </c>
      <c r="H155" s="114" t="s">
        <v>98</v>
      </c>
      <c r="I155" s="114">
        <v>1764401</v>
      </c>
      <c r="J155" s="114" t="s">
        <v>139</v>
      </c>
      <c r="K155" s="119">
        <v>320201</v>
      </c>
      <c r="L155" s="114" t="s">
        <v>159</v>
      </c>
      <c r="M155" s="114">
        <v>1764401</v>
      </c>
      <c r="N155" s="114" t="s">
        <v>139</v>
      </c>
      <c r="O155" s="119">
        <v>202218</v>
      </c>
      <c r="P155" s="116">
        <v>44827</v>
      </c>
      <c r="Q155" s="116">
        <v>44827</v>
      </c>
      <c r="R155" s="116">
        <v>44834</v>
      </c>
      <c r="S155" s="119">
        <v>202218</v>
      </c>
      <c r="T155" s="119">
        <v>4952</v>
      </c>
      <c r="U155" s="114" t="s">
        <v>160</v>
      </c>
      <c r="V155" s="119">
        <v>716245</v>
      </c>
      <c r="W155" s="114" t="s">
        <v>141</v>
      </c>
      <c r="X155" s="119">
        <v>716245</v>
      </c>
      <c r="Y155" s="114" t="s">
        <v>141</v>
      </c>
      <c r="Z155" s="119">
        <v>21104924</v>
      </c>
      <c r="AA155" s="114" t="s">
        <v>142</v>
      </c>
      <c r="AB155" s="119">
        <v>30481417</v>
      </c>
      <c r="AC155" s="114" t="s">
        <v>142</v>
      </c>
      <c r="AD155" s="119">
        <v>2946629</v>
      </c>
      <c r="AE155" s="119">
        <v>174525</v>
      </c>
      <c r="AF155" s="114" t="s">
        <v>170</v>
      </c>
      <c r="AG155" s="114" t="s">
        <v>113</v>
      </c>
      <c r="AH155" s="114" t="s">
        <v>114</v>
      </c>
      <c r="AI155" s="114" t="s">
        <v>143</v>
      </c>
      <c r="AJ155" s="114" t="s">
        <v>144</v>
      </c>
      <c r="AK155" s="119">
        <v>0</v>
      </c>
      <c r="AL155" s="117">
        <v>0</v>
      </c>
      <c r="AM155" s="118">
        <v>310.33999999999997</v>
      </c>
      <c r="AN155" t="str">
        <f t="shared" si="2"/>
        <v>2000</v>
      </c>
    </row>
    <row r="156" spans="1:40" ht="15.75" thickBot="1" x14ac:dyDescent="0.3">
      <c r="A156" s="119">
        <v>2023</v>
      </c>
      <c r="B156" s="119">
        <v>3</v>
      </c>
      <c r="C156" s="119">
        <v>201988</v>
      </c>
      <c r="D156" s="114" t="s">
        <v>94</v>
      </c>
      <c r="E156" s="114" t="s">
        <v>95</v>
      </c>
      <c r="F156" s="114" t="s">
        <v>96</v>
      </c>
      <c r="G156" s="114" t="s">
        <v>97</v>
      </c>
      <c r="H156" s="114" t="s">
        <v>98</v>
      </c>
      <c r="I156" s="114">
        <v>1764401</v>
      </c>
      <c r="J156" s="114" t="s">
        <v>139</v>
      </c>
      <c r="K156" s="119">
        <v>320201</v>
      </c>
      <c r="L156" s="114" t="s">
        <v>159</v>
      </c>
      <c r="M156" s="114">
        <v>1764401</v>
      </c>
      <c r="N156" s="114" t="s">
        <v>139</v>
      </c>
      <c r="O156" s="119">
        <v>202219</v>
      </c>
      <c r="P156" s="116">
        <v>44841</v>
      </c>
      <c r="Q156" s="116">
        <v>44841</v>
      </c>
      <c r="R156" s="116">
        <v>44834</v>
      </c>
      <c r="S156" s="119">
        <v>202219</v>
      </c>
      <c r="T156" s="119">
        <v>4952</v>
      </c>
      <c r="U156" s="114" t="s">
        <v>160</v>
      </c>
      <c r="V156" s="119">
        <v>716245</v>
      </c>
      <c r="W156" s="114" t="s">
        <v>141</v>
      </c>
      <c r="X156" s="119">
        <v>716245</v>
      </c>
      <c r="Y156" s="114" t="s">
        <v>141</v>
      </c>
      <c r="Z156" s="119">
        <v>21104924</v>
      </c>
      <c r="AA156" s="114" t="s">
        <v>142</v>
      </c>
      <c r="AB156" s="119">
        <v>30481417</v>
      </c>
      <c r="AC156" s="114" t="s">
        <v>142</v>
      </c>
      <c r="AD156" s="119">
        <v>2951999</v>
      </c>
      <c r="AE156" s="119">
        <v>174709</v>
      </c>
      <c r="AF156" s="114" t="s">
        <v>170</v>
      </c>
      <c r="AG156" s="114" t="s">
        <v>113</v>
      </c>
      <c r="AH156" s="114" t="s">
        <v>114</v>
      </c>
      <c r="AI156" s="114" t="s">
        <v>143</v>
      </c>
      <c r="AJ156" s="114" t="s">
        <v>144</v>
      </c>
      <c r="AK156" s="119">
        <v>0</v>
      </c>
      <c r="AL156" s="117">
        <v>0</v>
      </c>
      <c r="AM156" s="118">
        <v>282.13</v>
      </c>
      <c r="AN156" t="str">
        <f t="shared" si="2"/>
        <v>2000</v>
      </c>
    </row>
    <row r="157" spans="1:40" ht="15.75" thickBot="1" x14ac:dyDescent="0.3">
      <c r="A157" s="119">
        <v>2023</v>
      </c>
      <c r="B157" s="119">
        <v>3</v>
      </c>
      <c r="C157" s="119">
        <v>201988</v>
      </c>
      <c r="D157" s="114" t="s">
        <v>94</v>
      </c>
      <c r="E157" s="114" t="s">
        <v>95</v>
      </c>
      <c r="F157" s="114" t="s">
        <v>96</v>
      </c>
      <c r="G157" s="114" t="s">
        <v>97</v>
      </c>
      <c r="H157" s="114" t="s">
        <v>98</v>
      </c>
      <c r="I157" s="114">
        <v>1764401</v>
      </c>
      <c r="J157" s="114" t="s">
        <v>139</v>
      </c>
      <c r="K157" s="119">
        <v>330201</v>
      </c>
      <c r="L157" s="114" t="s">
        <v>161</v>
      </c>
      <c r="M157" s="114">
        <v>1764401</v>
      </c>
      <c r="N157" s="114" t="s">
        <v>139</v>
      </c>
      <c r="O157" s="119">
        <v>202218</v>
      </c>
      <c r="P157" s="116">
        <v>44827</v>
      </c>
      <c r="Q157" s="116">
        <v>44827</v>
      </c>
      <c r="R157" s="116">
        <v>44834</v>
      </c>
      <c r="S157" s="119">
        <v>202218</v>
      </c>
      <c r="T157" s="119">
        <v>4954</v>
      </c>
      <c r="U157" s="114" t="s">
        <v>162</v>
      </c>
      <c r="V157" s="119">
        <v>716245</v>
      </c>
      <c r="W157" s="114" t="s">
        <v>141</v>
      </c>
      <c r="X157" s="119">
        <v>716245</v>
      </c>
      <c r="Y157" s="114" t="s">
        <v>141</v>
      </c>
      <c r="Z157" s="119">
        <v>21104924</v>
      </c>
      <c r="AA157" s="114" t="s">
        <v>142</v>
      </c>
      <c r="AB157" s="119">
        <v>30481417</v>
      </c>
      <c r="AC157" s="114" t="s">
        <v>142</v>
      </c>
      <c r="AD157" s="119">
        <v>2946629</v>
      </c>
      <c r="AE157" s="119">
        <v>174525</v>
      </c>
      <c r="AF157" s="114" t="s">
        <v>170</v>
      </c>
      <c r="AG157" s="114" t="s">
        <v>113</v>
      </c>
      <c r="AH157" s="114" t="s">
        <v>114</v>
      </c>
      <c r="AI157" s="114" t="s">
        <v>143</v>
      </c>
      <c r="AJ157" s="114" t="s">
        <v>144</v>
      </c>
      <c r="AK157" s="119">
        <v>0</v>
      </c>
      <c r="AL157" s="117">
        <v>0</v>
      </c>
      <c r="AM157" s="118">
        <v>75.849999999999994</v>
      </c>
      <c r="AN157" t="str">
        <f t="shared" si="2"/>
        <v>2000</v>
      </c>
    </row>
    <row r="158" spans="1:40" ht="15.75" thickBot="1" x14ac:dyDescent="0.3">
      <c r="A158" s="119">
        <v>2023</v>
      </c>
      <c r="B158" s="119">
        <v>3</v>
      </c>
      <c r="C158" s="119">
        <v>201988</v>
      </c>
      <c r="D158" s="114" t="s">
        <v>94</v>
      </c>
      <c r="E158" s="114" t="s">
        <v>95</v>
      </c>
      <c r="F158" s="114" t="s">
        <v>96</v>
      </c>
      <c r="G158" s="114" t="s">
        <v>97</v>
      </c>
      <c r="H158" s="114" t="s">
        <v>98</v>
      </c>
      <c r="I158" s="114">
        <v>1764401</v>
      </c>
      <c r="J158" s="114" t="s">
        <v>139</v>
      </c>
      <c r="K158" s="119">
        <v>330201</v>
      </c>
      <c r="L158" s="114" t="s">
        <v>161</v>
      </c>
      <c r="M158" s="114">
        <v>1764401</v>
      </c>
      <c r="N158" s="114" t="s">
        <v>139</v>
      </c>
      <c r="O158" s="119">
        <v>202219</v>
      </c>
      <c r="P158" s="116">
        <v>44841</v>
      </c>
      <c r="Q158" s="116">
        <v>44841</v>
      </c>
      <c r="R158" s="116">
        <v>44834</v>
      </c>
      <c r="S158" s="119">
        <v>202219</v>
      </c>
      <c r="T158" s="119">
        <v>4954</v>
      </c>
      <c r="U158" s="114" t="s">
        <v>162</v>
      </c>
      <c r="V158" s="119">
        <v>716245</v>
      </c>
      <c r="W158" s="114" t="s">
        <v>141</v>
      </c>
      <c r="X158" s="119">
        <v>716245</v>
      </c>
      <c r="Y158" s="114" t="s">
        <v>141</v>
      </c>
      <c r="Z158" s="119">
        <v>21104924</v>
      </c>
      <c r="AA158" s="114" t="s">
        <v>142</v>
      </c>
      <c r="AB158" s="119">
        <v>30481417</v>
      </c>
      <c r="AC158" s="114" t="s">
        <v>142</v>
      </c>
      <c r="AD158" s="119">
        <v>2951999</v>
      </c>
      <c r="AE158" s="119">
        <v>174709</v>
      </c>
      <c r="AF158" s="114" t="s">
        <v>170</v>
      </c>
      <c r="AG158" s="114" t="s">
        <v>113</v>
      </c>
      <c r="AH158" s="114" t="s">
        <v>114</v>
      </c>
      <c r="AI158" s="114" t="s">
        <v>143</v>
      </c>
      <c r="AJ158" s="114" t="s">
        <v>144</v>
      </c>
      <c r="AK158" s="119">
        <v>0</v>
      </c>
      <c r="AL158" s="117">
        <v>0</v>
      </c>
      <c r="AM158" s="118">
        <v>68.94</v>
      </c>
      <c r="AN158" t="str">
        <f t="shared" si="2"/>
        <v>2000</v>
      </c>
    </row>
    <row r="159" spans="1:40" ht="15.75" thickBot="1" x14ac:dyDescent="0.3">
      <c r="A159" s="119">
        <v>2023</v>
      </c>
      <c r="B159" s="119">
        <v>3</v>
      </c>
      <c r="C159" s="119">
        <v>201988</v>
      </c>
      <c r="D159" s="114" t="s">
        <v>94</v>
      </c>
      <c r="E159" s="114" t="s">
        <v>95</v>
      </c>
      <c r="F159" s="114" t="s">
        <v>96</v>
      </c>
      <c r="G159" s="114" t="s">
        <v>97</v>
      </c>
      <c r="H159" s="114" t="s">
        <v>98</v>
      </c>
      <c r="I159" s="114">
        <v>1764401</v>
      </c>
      <c r="J159" s="114" t="s">
        <v>139</v>
      </c>
      <c r="K159" s="119">
        <v>330202</v>
      </c>
      <c r="L159" s="114" t="s">
        <v>163</v>
      </c>
      <c r="M159" s="114">
        <v>1764401</v>
      </c>
      <c r="N159" s="114" t="s">
        <v>139</v>
      </c>
      <c r="O159" s="119">
        <v>202218</v>
      </c>
      <c r="P159" s="116">
        <v>44827</v>
      </c>
      <c r="Q159" s="116">
        <v>44827</v>
      </c>
      <c r="R159" s="116">
        <v>44834</v>
      </c>
      <c r="S159" s="119">
        <v>202218</v>
      </c>
      <c r="T159" s="119">
        <v>4956</v>
      </c>
      <c r="U159" s="114" t="s">
        <v>120</v>
      </c>
      <c r="V159" s="119">
        <v>716245</v>
      </c>
      <c r="W159" s="114" t="s">
        <v>141</v>
      </c>
      <c r="X159" s="119">
        <v>716245</v>
      </c>
      <c r="Y159" s="114" t="s">
        <v>141</v>
      </c>
      <c r="Z159" s="119">
        <v>21104924</v>
      </c>
      <c r="AA159" s="114" t="s">
        <v>142</v>
      </c>
      <c r="AB159" s="119">
        <v>30481417</v>
      </c>
      <c r="AC159" s="114" t="s">
        <v>142</v>
      </c>
      <c r="AD159" s="119">
        <v>2946629</v>
      </c>
      <c r="AE159" s="119">
        <v>174525</v>
      </c>
      <c r="AF159" s="114" t="s">
        <v>170</v>
      </c>
      <c r="AG159" s="114" t="s">
        <v>113</v>
      </c>
      <c r="AH159" s="114" t="s">
        <v>114</v>
      </c>
      <c r="AI159" s="114" t="s">
        <v>143</v>
      </c>
      <c r="AJ159" s="114" t="s">
        <v>144</v>
      </c>
      <c r="AK159" s="119">
        <v>0</v>
      </c>
      <c r="AL159" s="117">
        <v>0</v>
      </c>
      <c r="AM159" s="118">
        <v>17.739999999999998</v>
      </c>
      <c r="AN159" t="str">
        <f t="shared" si="2"/>
        <v>2000</v>
      </c>
    </row>
    <row r="160" spans="1:40" ht="15.75" thickBot="1" x14ac:dyDescent="0.3">
      <c r="A160" s="119">
        <v>2023</v>
      </c>
      <c r="B160" s="119">
        <v>3</v>
      </c>
      <c r="C160" s="119">
        <v>201988</v>
      </c>
      <c r="D160" s="114" t="s">
        <v>94</v>
      </c>
      <c r="E160" s="114" t="s">
        <v>95</v>
      </c>
      <c r="F160" s="114" t="s">
        <v>96</v>
      </c>
      <c r="G160" s="114" t="s">
        <v>97</v>
      </c>
      <c r="H160" s="114" t="s">
        <v>98</v>
      </c>
      <c r="I160" s="114">
        <v>1764401</v>
      </c>
      <c r="J160" s="114" t="s">
        <v>139</v>
      </c>
      <c r="K160" s="119">
        <v>330202</v>
      </c>
      <c r="L160" s="114" t="s">
        <v>163</v>
      </c>
      <c r="M160" s="114">
        <v>1764401</v>
      </c>
      <c r="N160" s="114" t="s">
        <v>139</v>
      </c>
      <c r="O160" s="119">
        <v>202219</v>
      </c>
      <c r="P160" s="116">
        <v>44841</v>
      </c>
      <c r="Q160" s="116">
        <v>44841</v>
      </c>
      <c r="R160" s="116">
        <v>44834</v>
      </c>
      <c r="S160" s="119">
        <v>202219</v>
      </c>
      <c r="T160" s="119">
        <v>4956</v>
      </c>
      <c r="U160" s="114" t="s">
        <v>120</v>
      </c>
      <c r="V160" s="119">
        <v>716245</v>
      </c>
      <c r="W160" s="114" t="s">
        <v>141</v>
      </c>
      <c r="X160" s="119">
        <v>716245</v>
      </c>
      <c r="Y160" s="114" t="s">
        <v>141</v>
      </c>
      <c r="Z160" s="119">
        <v>21104924</v>
      </c>
      <c r="AA160" s="114" t="s">
        <v>142</v>
      </c>
      <c r="AB160" s="119">
        <v>30481417</v>
      </c>
      <c r="AC160" s="114" t="s">
        <v>142</v>
      </c>
      <c r="AD160" s="119">
        <v>2951999</v>
      </c>
      <c r="AE160" s="119">
        <v>174709</v>
      </c>
      <c r="AF160" s="114" t="s">
        <v>170</v>
      </c>
      <c r="AG160" s="114" t="s">
        <v>113</v>
      </c>
      <c r="AH160" s="114" t="s">
        <v>114</v>
      </c>
      <c r="AI160" s="114" t="s">
        <v>143</v>
      </c>
      <c r="AJ160" s="114" t="s">
        <v>144</v>
      </c>
      <c r="AK160" s="119">
        <v>0</v>
      </c>
      <c r="AL160" s="117">
        <v>0</v>
      </c>
      <c r="AM160" s="118">
        <v>16.12</v>
      </c>
      <c r="AN160" t="str">
        <f t="shared" si="2"/>
        <v>2000</v>
      </c>
    </row>
    <row r="161" spans="1:40" ht="15.75" thickBot="1" x14ac:dyDescent="0.3">
      <c r="A161" s="119">
        <v>2023</v>
      </c>
      <c r="B161" s="119">
        <v>3</v>
      </c>
      <c r="C161" s="119">
        <v>201988</v>
      </c>
      <c r="D161" s="114" t="s">
        <v>94</v>
      </c>
      <c r="E161" s="114" t="s">
        <v>95</v>
      </c>
      <c r="F161" s="114" t="s">
        <v>96</v>
      </c>
      <c r="G161" s="114" t="s">
        <v>97</v>
      </c>
      <c r="H161" s="114" t="s">
        <v>98</v>
      </c>
      <c r="I161" s="114">
        <v>1764401</v>
      </c>
      <c r="J161" s="114" t="s">
        <v>139</v>
      </c>
      <c r="K161" s="119">
        <v>340201</v>
      </c>
      <c r="L161" s="114" t="s">
        <v>140</v>
      </c>
      <c r="M161" s="114">
        <v>1764401</v>
      </c>
      <c r="N161" s="114" t="s">
        <v>139</v>
      </c>
      <c r="O161" s="119">
        <v>202218</v>
      </c>
      <c r="P161" s="116">
        <v>44827</v>
      </c>
      <c r="Q161" s="116">
        <v>44827</v>
      </c>
      <c r="R161" s="116">
        <v>44834</v>
      </c>
      <c r="S161" s="119">
        <v>202218</v>
      </c>
      <c r="T161" s="119">
        <v>4927</v>
      </c>
      <c r="U161" s="114" t="s">
        <v>124</v>
      </c>
      <c r="V161" s="119">
        <v>716245</v>
      </c>
      <c r="W161" s="114" t="s">
        <v>141</v>
      </c>
      <c r="X161" s="119">
        <v>716245</v>
      </c>
      <c r="Y161" s="114" t="s">
        <v>141</v>
      </c>
      <c r="Z161" s="119">
        <v>21104924</v>
      </c>
      <c r="AA161" s="114" t="s">
        <v>142</v>
      </c>
      <c r="AB161" s="119">
        <v>30481417</v>
      </c>
      <c r="AC161" s="114" t="s">
        <v>142</v>
      </c>
      <c r="AD161" s="119">
        <v>2946629</v>
      </c>
      <c r="AE161" s="119">
        <v>174525</v>
      </c>
      <c r="AF161" s="114" t="s">
        <v>170</v>
      </c>
      <c r="AG161" s="114" t="s">
        <v>113</v>
      </c>
      <c r="AH161" s="114" t="s">
        <v>114</v>
      </c>
      <c r="AI161" s="114" t="s">
        <v>143</v>
      </c>
      <c r="AJ161" s="114" t="s">
        <v>144</v>
      </c>
      <c r="AK161" s="119">
        <v>0</v>
      </c>
      <c r="AL161" s="117">
        <v>0</v>
      </c>
      <c r="AM161" s="118">
        <v>1183.33</v>
      </c>
      <c r="AN161" t="str">
        <f t="shared" si="2"/>
        <v>2000</v>
      </c>
    </row>
    <row r="162" spans="1:40" ht="15.75" thickBot="1" x14ac:dyDescent="0.3">
      <c r="A162" s="119">
        <v>2023</v>
      </c>
      <c r="B162" s="119">
        <v>3</v>
      </c>
      <c r="C162" s="119">
        <v>201988</v>
      </c>
      <c r="D162" s="114" t="s">
        <v>94</v>
      </c>
      <c r="E162" s="114" t="s">
        <v>95</v>
      </c>
      <c r="F162" s="114" t="s">
        <v>96</v>
      </c>
      <c r="G162" s="114" t="s">
        <v>97</v>
      </c>
      <c r="H162" s="114" t="s">
        <v>98</v>
      </c>
      <c r="I162" s="114">
        <v>1764401</v>
      </c>
      <c r="J162" s="114" t="s">
        <v>139</v>
      </c>
      <c r="K162" s="119">
        <v>350201</v>
      </c>
      <c r="L162" s="114" t="s">
        <v>164</v>
      </c>
      <c r="M162" s="114">
        <v>1764401</v>
      </c>
      <c r="N162" s="114" t="s">
        <v>139</v>
      </c>
      <c r="O162" s="119">
        <v>202218</v>
      </c>
      <c r="P162" s="116">
        <v>44827</v>
      </c>
      <c r="Q162" s="116">
        <v>44827</v>
      </c>
      <c r="R162" s="116">
        <v>44834</v>
      </c>
      <c r="S162" s="119">
        <v>202218</v>
      </c>
      <c r="T162" s="119">
        <v>4960</v>
      </c>
      <c r="U162" s="114" t="s">
        <v>126</v>
      </c>
      <c r="V162" s="119">
        <v>716245</v>
      </c>
      <c r="W162" s="114" t="s">
        <v>141</v>
      </c>
      <c r="X162" s="119">
        <v>716245</v>
      </c>
      <c r="Y162" s="114" t="s">
        <v>141</v>
      </c>
      <c r="Z162" s="119">
        <v>21104924</v>
      </c>
      <c r="AA162" s="114" t="s">
        <v>142</v>
      </c>
      <c r="AB162" s="119">
        <v>30481417</v>
      </c>
      <c r="AC162" s="114" t="s">
        <v>142</v>
      </c>
      <c r="AD162" s="119">
        <v>2946629</v>
      </c>
      <c r="AE162" s="119">
        <v>174525</v>
      </c>
      <c r="AF162" s="114" t="s">
        <v>170</v>
      </c>
      <c r="AG162" s="114" t="s">
        <v>113</v>
      </c>
      <c r="AH162" s="114" t="s">
        <v>114</v>
      </c>
      <c r="AI162" s="114" t="s">
        <v>143</v>
      </c>
      <c r="AJ162" s="114" t="s">
        <v>144</v>
      </c>
      <c r="AK162" s="119">
        <v>0</v>
      </c>
      <c r="AL162" s="117">
        <v>0</v>
      </c>
      <c r="AM162" s="118">
        <v>6.12</v>
      </c>
      <c r="AN162" t="str">
        <f t="shared" si="2"/>
        <v>2000</v>
      </c>
    </row>
    <row r="163" spans="1:40" ht="15.75" thickBot="1" x14ac:dyDescent="0.3">
      <c r="A163" s="119">
        <v>2023</v>
      </c>
      <c r="B163" s="119">
        <v>3</v>
      </c>
      <c r="C163" s="119">
        <v>201988</v>
      </c>
      <c r="D163" s="114" t="s">
        <v>94</v>
      </c>
      <c r="E163" s="114" t="s">
        <v>95</v>
      </c>
      <c r="F163" s="114" t="s">
        <v>96</v>
      </c>
      <c r="G163" s="114" t="s">
        <v>97</v>
      </c>
      <c r="H163" s="114" t="s">
        <v>98</v>
      </c>
      <c r="I163" s="114">
        <v>1764401</v>
      </c>
      <c r="J163" s="114" t="s">
        <v>139</v>
      </c>
      <c r="K163" s="119">
        <v>350201</v>
      </c>
      <c r="L163" s="114" t="s">
        <v>164</v>
      </c>
      <c r="M163" s="114">
        <v>1764401</v>
      </c>
      <c r="N163" s="114" t="s">
        <v>139</v>
      </c>
      <c r="O163" s="119">
        <v>202219</v>
      </c>
      <c r="P163" s="116">
        <v>44841</v>
      </c>
      <c r="Q163" s="116">
        <v>44841</v>
      </c>
      <c r="R163" s="116">
        <v>44834</v>
      </c>
      <c r="S163" s="119">
        <v>202219</v>
      </c>
      <c r="T163" s="119">
        <v>4960</v>
      </c>
      <c r="U163" s="114" t="s">
        <v>126</v>
      </c>
      <c r="V163" s="119">
        <v>716245</v>
      </c>
      <c r="W163" s="114" t="s">
        <v>141</v>
      </c>
      <c r="X163" s="119">
        <v>716245</v>
      </c>
      <c r="Y163" s="114" t="s">
        <v>141</v>
      </c>
      <c r="Z163" s="119">
        <v>21104924</v>
      </c>
      <c r="AA163" s="114" t="s">
        <v>142</v>
      </c>
      <c r="AB163" s="119">
        <v>30481417</v>
      </c>
      <c r="AC163" s="114" t="s">
        <v>142</v>
      </c>
      <c r="AD163" s="119">
        <v>2951999</v>
      </c>
      <c r="AE163" s="119">
        <v>174709</v>
      </c>
      <c r="AF163" s="114" t="s">
        <v>170</v>
      </c>
      <c r="AG163" s="114" t="s">
        <v>113</v>
      </c>
      <c r="AH163" s="114" t="s">
        <v>114</v>
      </c>
      <c r="AI163" s="114" t="s">
        <v>143</v>
      </c>
      <c r="AJ163" s="114" t="s">
        <v>144</v>
      </c>
      <c r="AK163" s="119">
        <v>0</v>
      </c>
      <c r="AL163" s="117">
        <v>0</v>
      </c>
      <c r="AM163" s="118">
        <v>5.56</v>
      </c>
      <c r="AN163" t="str">
        <f t="shared" si="2"/>
        <v>2000</v>
      </c>
    </row>
    <row r="164" spans="1:40" ht="15.75" thickBot="1" x14ac:dyDescent="0.3">
      <c r="A164" s="119">
        <v>2023</v>
      </c>
      <c r="B164" s="119">
        <v>3</v>
      </c>
      <c r="C164" s="119">
        <v>201988</v>
      </c>
      <c r="D164" s="114" t="s">
        <v>94</v>
      </c>
      <c r="E164" s="114" t="s">
        <v>95</v>
      </c>
      <c r="F164" s="114" t="s">
        <v>96</v>
      </c>
      <c r="G164" s="114" t="s">
        <v>97</v>
      </c>
      <c r="H164" s="114" t="s">
        <v>98</v>
      </c>
      <c r="I164" s="114">
        <v>1764401</v>
      </c>
      <c r="J164" s="114" t="s">
        <v>139</v>
      </c>
      <c r="K164" s="119">
        <v>360201</v>
      </c>
      <c r="L164" s="114" t="s">
        <v>165</v>
      </c>
      <c r="M164" s="114">
        <v>1764401</v>
      </c>
      <c r="N164" s="114" t="s">
        <v>139</v>
      </c>
      <c r="O164" s="119">
        <v>202218</v>
      </c>
      <c r="P164" s="116">
        <v>44827</v>
      </c>
      <c r="Q164" s="116">
        <v>44827</v>
      </c>
      <c r="R164" s="116">
        <v>44834</v>
      </c>
      <c r="S164" s="119">
        <v>202218</v>
      </c>
      <c r="T164" s="114" t="s">
        <v>128</v>
      </c>
      <c r="U164" s="114" t="s">
        <v>129</v>
      </c>
      <c r="V164" s="119">
        <v>716245</v>
      </c>
      <c r="W164" s="114" t="s">
        <v>141</v>
      </c>
      <c r="X164" s="119">
        <v>716245</v>
      </c>
      <c r="Y164" s="114" t="s">
        <v>141</v>
      </c>
      <c r="Z164" s="119">
        <v>21104924</v>
      </c>
      <c r="AA164" s="114" t="s">
        <v>142</v>
      </c>
      <c r="AB164" s="119">
        <v>30481417</v>
      </c>
      <c r="AC164" s="114" t="s">
        <v>142</v>
      </c>
      <c r="AD164" s="119">
        <v>2946629</v>
      </c>
      <c r="AE164" s="119">
        <v>174525</v>
      </c>
      <c r="AF164" s="114" t="s">
        <v>170</v>
      </c>
      <c r="AG164" s="114" t="s">
        <v>113</v>
      </c>
      <c r="AH164" s="114" t="s">
        <v>114</v>
      </c>
      <c r="AI164" s="114" t="s">
        <v>143</v>
      </c>
      <c r="AJ164" s="114" t="s">
        <v>144</v>
      </c>
      <c r="AK164" s="119">
        <v>0</v>
      </c>
      <c r="AL164" s="117">
        <v>0</v>
      </c>
      <c r="AM164" s="118">
        <v>32.17</v>
      </c>
      <c r="AN164" t="str">
        <f t="shared" si="2"/>
        <v>2000</v>
      </c>
    </row>
    <row r="165" spans="1:40" ht="15.75" thickBot="1" x14ac:dyDescent="0.3">
      <c r="A165" s="119">
        <v>2023</v>
      </c>
      <c r="B165" s="119">
        <v>3</v>
      </c>
      <c r="C165" s="119">
        <v>201988</v>
      </c>
      <c r="D165" s="114" t="s">
        <v>94</v>
      </c>
      <c r="E165" s="114" t="s">
        <v>95</v>
      </c>
      <c r="F165" s="114" t="s">
        <v>96</v>
      </c>
      <c r="G165" s="114" t="s">
        <v>97</v>
      </c>
      <c r="H165" s="114" t="s">
        <v>98</v>
      </c>
      <c r="I165" s="114">
        <v>1764401</v>
      </c>
      <c r="J165" s="114" t="s">
        <v>139</v>
      </c>
      <c r="K165" s="119">
        <v>360201</v>
      </c>
      <c r="L165" s="114" t="s">
        <v>165</v>
      </c>
      <c r="M165" s="114">
        <v>1764401</v>
      </c>
      <c r="N165" s="114" t="s">
        <v>139</v>
      </c>
      <c r="O165" s="119">
        <v>202219</v>
      </c>
      <c r="P165" s="116">
        <v>44841</v>
      </c>
      <c r="Q165" s="116">
        <v>44841</v>
      </c>
      <c r="R165" s="116">
        <v>44834</v>
      </c>
      <c r="S165" s="119">
        <v>202219</v>
      </c>
      <c r="T165" s="114" t="s">
        <v>128</v>
      </c>
      <c r="U165" s="114" t="s">
        <v>129</v>
      </c>
      <c r="V165" s="119">
        <v>716245</v>
      </c>
      <c r="W165" s="114" t="s">
        <v>141</v>
      </c>
      <c r="X165" s="119">
        <v>716245</v>
      </c>
      <c r="Y165" s="114" t="s">
        <v>141</v>
      </c>
      <c r="Z165" s="119">
        <v>21104924</v>
      </c>
      <c r="AA165" s="114" t="s">
        <v>142</v>
      </c>
      <c r="AB165" s="119">
        <v>30481417</v>
      </c>
      <c r="AC165" s="114" t="s">
        <v>142</v>
      </c>
      <c r="AD165" s="119">
        <v>2951999</v>
      </c>
      <c r="AE165" s="119">
        <v>174709</v>
      </c>
      <c r="AF165" s="114" t="s">
        <v>170</v>
      </c>
      <c r="AG165" s="114" t="s">
        <v>113</v>
      </c>
      <c r="AH165" s="114" t="s">
        <v>114</v>
      </c>
      <c r="AI165" s="114" t="s">
        <v>143</v>
      </c>
      <c r="AJ165" s="114" t="s">
        <v>144</v>
      </c>
      <c r="AK165" s="119">
        <v>0</v>
      </c>
      <c r="AL165" s="117">
        <v>0</v>
      </c>
      <c r="AM165" s="118">
        <v>29.25</v>
      </c>
      <c r="AN165" t="str">
        <f t="shared" si="2"/>
        <v>2000</v>
      </c>
    </row>
    <row r="166" spans="1:40" ht="15.75" thickBot="1" x14ac:dyDescent="0.3">
      <c r="A166" s="119">
        <v>2023</v>
      </c>
      <c r="B166" s="119">
        <v>3</v>
      </c>
      <c r="C166" s="119">
        <v>201988</v>
      </c>
      <c r="D166" s="114" t="s">
        <v>94</v>
      </c>
      <c r="E166" s="114" t="s">
        <v>95</v>
      </c>
      <c r="F166" s="114" t="s">
        <v>96</v>
      </c>
      <c r="G166" s="114" t="s">
        <v>97</v>
      </c>
      <c r="H166" s="114" t="s">
        <v>98</v>
      </c>
      <c r="I166" s="114">
        <v>1764401</v>
      </c>
      <c r="J166" s="114" t="s">
        <v>139</v>
      </c>
      <c r="K166" s="119">
        <v>370201</v>
      </c>
      <c r="L166" s="114" t="s">
        <v>145</v>
      </c>
      <c r="M166" s="114">
        <v>1764401</v>
      </c>
      <c r="N166" s="114" t="s">
        <v>139</v>
      </c>
      <c r="O166" s="119">
        <v>202218</v>
      </c>
      <c r="P166" s="116">
        <v>44827</v>
      </c>
      <c r="Q166" s="116">
        <v>44827</v>
      </c>
      <c r="R166" s="116">
        <v>44834</v>
      </c>
      <c r="S166" s="119">
        <v>202218</v>
      </c>
      <c r="T166" s="119">
        <v>4928</v>
      </c>
      <c r="U166" s="114" t="s">
        <v>131</v>
      </c>
      <c r="V166" s="119">
        <v>716245</v>
      </c>
      <c r="W166" s="114" t="s">
        <v>141</v>
      </c>
      <c r="X166" s="119">
        <v>716245</v>
      </c>
      <c r="Y166" s="114" t="s">
        <v>141</v>
      </c>
      <c r="Z166" s="119">
        <v>21104924</v>
      </c>
      <c r="AA166" s="114" t="s">
        <v>142</v>
      </c>
      <c r="AB166" s="119">
        <v>30481417</v>
      </c>
      <c r="AC166" s="114" t="s">
        <v>142</v>
      </c>
      <c r="AD166" s="119">
        <v>2946629</v>
      </c>
      <c r="AE166" s="119">
        <v>174525</v>
      </c>
      <c r="AF166" s="114" t="s">
        <v>170</v>
      </c>
      <c r="AG166" s="114" t="s">
        <v>113</v>
      </c>
      <c r="AH166" s="114" t="s">
        <v>114</v>
      </c>
      <c r="AI166" s="114" t="s">
        <v>143</v>
      </c>
      <c r="AJ166" s="114" t="s">
        <v>144</v>
      </c>
      <c r="AK166" s="119">
        <v>0</v>
      </c>
      <c r="AL166" s="117">
        <v>0</v>
      </c>
      <c r="AM166" s="118">
        <v>375</v>
      </c>
      <c r="AN166" t="str">
        <f t="shared" si="2"/>
        <v>2000</v>
      </c>
    </row>
    <row r="167" spans="1:40" ht="15.75" thickBot="1" x14ac:dyDescent="0.3">
      <c r="A167" s="119">
        <v>2023</v>
      </c>
      <c r="B167" s="119">
        <v>3</v>
      </c>
      <c r="C167" s="119">
        <v>201988</v>
      </c>
      <c r="D167" s="114" t="s">
        <v>94</v>
      </c>
      <c r="E167" s="114" t="s">
        <v>95</v>
      </c>
      <c r="F167" s="114" t="s">
        <v>175</v>
      </c>
      <c r="G167" s="114" t="s">
        <v>97</v>
      </c>
      <c r="H167" s="114" t="s">
        <v>98</v>
      </c>
      <c r="I167" s="114">
        <v>1465801</v>
      </c>
      <c r="J167" s="114" t="s">
        <v>132</v>
      </c>
      <c r="K167" s="119">
        <v>330102</v>
      </c>
      <c r="L167" s="114" t="s">
        <v>119</v>
      </c>
      <c r="M167" s="114">
        <v>1465801</v>
      </c>
      <c r="N167" s="114" t="s">
        <v>132</v>
      </c>
      <c r="O167" s="119">
        <v>202206</v>
      </c>
      <c r="P167" s="116">
        <v>44715</v>
      </c>
      <c r="Q167" s="116">
        <v>44839</v>
      </c>
      <c r="R167" s="116">
        <v>44834</v>
      </c>
      <c r="S167" s="119">
        <v>202210</v>
      </c>
      <c r="T167" s="119">
        <v>4956</v>
      </c>
      <c r="U167" s="114" t="s">
        <v>120</v>
      </c>
      <c r="V167" s="119">
        <v>688293</v>
      </c>
      <c r="W167" s="114" t="s">
        <v>147</v>
      </c>
      <c r="X167" s="119">
        <v>688293</v>
      </c>
      <c r="Y167" s="114" t="s">
        <v>147</v>
      </c>
      <c r="Z167" s="119">
        <v>13200500</v>
      </c>
      <c r="AA167" s="114" t="s">
        <v>148</v>
      </c>
      <c r="AB167" s="119">
        <v>30459612</v>
      </c>
      <c r="AC167" s="114" t="s">
        <v>148</v>
      </c>
      <c r="AD167" s="119">
        <v>2950110</v>
      </c>
      <c r="AE167" s="119">
        <v>174636</v>
      </c>
      <c r="AF167" s="114" t="s">
        <v>170</v>
      </c>
      <c r="AG167" s="114" t="s">
        <v>105</v>
      </c>
      <c r="AH167" s="114" t="s">
        <v>106</v>
      </c>
      <c r="AI167" s="114" t="s">
        <v>149</v>
      </c>
      <c r="AJ167" s="114" t="s">
        <v>150</v>
      </c>
      <c r="AK167" s="119">
        <v>0</v>
      </c>
      <c r="AL167" s="117">
        <v>0</v>
      </c>
      <c r="AM167" s="118">
        <v>-0.05</v>
      </c>
      <c r="AN167" t="str">
        <f t="shared" si="2"/>
        <v>1000</v>
      </c>
    </row>
    <row r="168" spans="1:40" ht="15.75" thickBot="1" x14ac:dyDescent="0.3">
      <c r="A168" s="119">
        <v>2023</v>
      </c>
      <c r="B168" s="119">
        <v>3</v>
      </c>
      <c r="C168" s="119">
        <v>201988</v>
      </c>
      <c r="D168" s="114" t="s">
        <v>94</v>
      </c>
      <c r="E168" s="114" t="s">
        <v>95</v>
      </c>
      <c r="F168" s="114" t="s">
        <v>175</v>
      </c>
      <c r="G168" s="114" t="s">
        <v>97</v>
      </c>
      <c r="H168" s="114" t="s">
        <v>98</v>
      </c>
      <c r="I168" s="114">
        <v>1465801</v>
      </c>
      <c r="J168" s="114" t="s">
        <v>132</v>
      </c>
      <c r="K168" s="119">
        <v>350101</v>
      </c>
      <c r="L168" s="114" t="s">
        <v>125</v>
      </c>
      <c r="M168" s="114">
        <v>1465801</v>
      </c>
      <c r="N168" s="114" t="s">
        <v>132</v>
      </c>
      <c r="O168" s="119">
        <v>202206</v>
      </c>
      <c r="P168" s="116">
        <v>44715</v>
      </c>
      <c r="Q168" s="116">
        <v>44839</v>
      </c>
      <c r="R168" s="116">
        <v>44834</v>
      </c>
      <c r="S168" s="119">
        <v>202210</v>
      </c>
      <c r="T168" s="119">
        <v>4960</v>
      </c>
      <c r="U168" s="114" t="s">
        <v>126</v>
      </c>
      <c r="V168" s="119">
        <v>688293</v>
      </c>
      <c r="W168" s="114" t="s">
        <v>147</v>
      </c>
      <c r="X168" s="119">
        <v>688293</v>
      </c>
      <c r="Y168" s="114" t="s">
        <v>147</v>
      </c>
      <c r="Z168" s="119">
        <v>13200500</v>
      </c>
      <c r="AA168" s="114" t="s">
        <v>148</v>
      </c>
      <c r="AB168" s="119">
        <v>30459612</v>
      </c>
      <c r="AC168" s="114" t="s">
        <v>148</v>
      </c>
      <c r="AD168" s="119">
        <v>2950110</v>
      </c>
      <c r="AE168" s="119">
        <v>174636</v>
      </c>
      <c r="AF168" s="114" t="s">
        <v>170</v>
      </c>
      <c r="AG168" s="114" t="s">
        <v>105</v>
      </c>
      <c r="AH168" s="114" t="s">
        <v>106</v>
      </c>
      <c r="AI168" s="114" t="s">
        <v>149</v>
      </c>
      <c r="AJ168" s="114" t="s">
        <v>150</v>
      </c>
      <c r="AK168" s="119">
        <v>0</v>
      </c>
      <c r="AL168" s="117">
        <v>0</v>
      </c>
      <c r="AM168" s="118">
        <v>-0.02</v>
      </c>
      <c r="AN168" t="str">
        <f t="shared" si="2"/>
        <v>1000</v>
      </c>
    </row>
    <row r="169" spans="1:40" ht="15.75" thickBot="1" x14ac:dyDescent="0.3">
      <c r="A169" s="119">
        <v>2023</v>
      </c>
      <c r="B169" s="119">
        <v>4</v>
      </c>
      <c r="C169" s="119">
        <v>201988</v>
      </c>
      <c r="D169" s="114" t="s">
        <v>94</v>
      </c>
      <c r="E169" s="114" t="s">
        <v>95</v>
      </c>
      <c r="F169" s="114" t="s">
        <v>96</v>
      </c>
      <c r="G169" s="114" t="s">
        <v>97</v>
      </c>
      <c r="H169" s="114" t="s">
        <v>98</v>
      </c>
      <c r="I169" s="119">
        <v>1401401</v>
      </c>
      <c r="J169" s="114" t="s">
        <v>99</v>
      </c>
      <c r="K169" s="119">
        <v>110001</v>
      </c>
      <c r="L169" s="114" t="s">
        <v>100</v>
      </c>
      <c r="M169" s="114">
        <v>1401401</v>
      </c>
      <c r="N169" s="114" t="s">
        <v>99</v>
      </c>
      <c r="O169" s="119">
        <v>202211</v>
      </c>
      <c r="P169" s="116">
        <v>44869</v>
      </c>
      <c r="Q169" s="116">
        <v>44869</v>
      </c>
      <c r="R169" s="116">
        <v>44865</v>
      </c>
      <c r="S169" s="119">
        <v>202211</v>
      </c>
      <c r="T169" s="119">
        <v>12</v>
      </c>
      <c r="U169" s="114" t="s">
        <v>2596</v>
      </c>
      <c r="V169" s="119">
        <v>648899</v>
      </c>
      <c r="W169" s="114" t="s">
        <v>102</v>
      </c>
      <c r="X169" s="119">
        <v>648899</v>
      </c>
      <c r="Y169" s="114" t="s">
        <v>102</v>
      </c>
      <c r="Z169" s="119">
        <v>11100731</v>
      </c>
      <c r="AA169" s="114" t="s">
        <v>103</v>
      </c>
      <c r="AB169" s="119">
        <v>30481415</v>
      </c>
      <c r="AC169" s="114" t="s">
        <v>103</v>
      </c>
      <c r="AD169" s="119">
        <v>2958816</v>
      </c>
      <c r="AE169" s="119">
        <v>175143</v>
      </c>
      <c r="AF169" s="114" t="s">
        <v>2597</v>
      </c>
      <c r="AG169" s="114" t="s">
        <v>105</v>
      </c>
      <c r="AH169" s="114" t="s">
        <v>106</v>
      </c>
      <c r="AI169" s="114" t="s">
        <v>107</v>
      </c>
      <c r="AJ169" s="114" t="s">
        <v>108</v>
      </c>
      <c r="AK169" s="119">
        <v>0</v>
      </c>
      <c r="AL169" s="117">
        <v>0</v>
      </c>
      <c r="AM169" s="118">
        <v>229.04</v>
      </c>
      <c r="AN169" t="str">
        <f t="shared" si="2"/>
        <v>1000</v>
      </c>
    </row>
    <row r="170" spans="1:40" ht="15.75" thickBot="1" x14ac:dyDescent="0.3">
      <c r="A170" s="119">
        <v>2023</v>
      </c>
      <c r="B170" s="119">
        <v>4</v>
      </c>
      <c r="C170" s="119">
        <v>201988</v>
      </c>
      <c r="D170" s="114" t="s">
        <v>94</v>
      </c>
      <c r="E170" s="114" t="s">
        <v>95</v>
      </c>
      <c r="F170" s="114" t="s">
        <v>96</v>
      </c>
      <c r="G170" s="114" t="s">
        <v>97</v>
      </c>
      <c r="H170" s="114" t="s">
        <v>98</v>
      </c>
      <c r="I170" s="119">
        <v>1401401</v>
      </c>
      <c r="J170" s="114" t="s">
        <v>99</v>
      </c>
      <c r="K170" s="119">
        <v>110001</v>
      </c>
      <c r="L170" s="114" t="s">
        <v>100</v>
      </c>
      <c r="M170" s="114">
        <v>1401401</v>
      </c>
      <c r="N170" s="114" t="s">
        <v>99</v>
      </c>
      <c r="O170" s="119">
        <v>202211</v>
      </c>
      <c r="P170" s="116">
        <v>44869</v>
      </c>
      <c r="Q170" s="116">
        <v>44869</v>
      </c>
      <c r="R170" s="116">
        <v>44865</v>
      </c>
      <c r="S170" s="119">
        <v>202211</v>
      </c>
      <c r="T170" s="119">
        <v>1301</v>
      </c>
      <c r="U170" s="114" t="s">
        <v>151</v>
      </c>
      <c r="V170" s="119">
        <v>648899</v>
      </c>
      <c r="W170" s="114" t="s">
        <v>102</v>
      </c>
      <c r="X170" s="119">
        <v>648899</v>
      </c>
      <c r="Y170" s="114" t="s">
        <v>102</v>
      </c>
      <c r="Z170" s="119">
        <v>11100731</v>
      </c>
      <c r="AA170" s="114" t="s">
        <v>103</v>
      </c>
      <c r="AB170" s="119">
        <v>30481415</v>
      </c>
      <c r="AC170" s="114" t="s">
        <v>103</v>
      </c>
      <c r="AD170" s="119">
        <v>2958816</v>
      </c>
      <c r="AE170" s="119">
        <v>175143</v>
      </c>
      <c r="AF170" s="114" t="s">
        <v>2597</v>
      </c>
      <c r="AG170" s="114" t="s">
        <v>105</v>
      </c>
      <c r="AH170" s="114" t="s">
        <v>106</v>
      </c>
      <c r="AI170" s="114" t="s">
        <v>107</v>
      </c>
      <c r="AJ170" s="114" t="s">
        <v>108</v>
      </c>
      <c r="AK170" s="119">
        <v>0.48</v>
      </c>
      <c r="AL170" s="117">
        <v>114</v>
      </c>
      <c r="AM170" s="118">
        <v>54.37</v>
      </c>
      <c r="AN170" t="str">
        <f t="shared" si="2"/>
        <v>1000</v>
      </c>
    </row>
    <row r="171" spans="1:40" ht="15.75" thickBot="1" x14ac:dyDescent="0.3">
      <c r="A171" s="119">
        <v>2023</v>
      </c>
      <c r="B171" s="119">
        <v>4</v>
      </c>
      <c r="C171" s="119">
        <v>201988</v>
      </c>
      <c r="D171" s="114" t="s">
        <v>94</v>
      </c>
      <c r="E171" s="114" t="s">
        <v>95</v>
      </c>
      <c r="F171" s="114" t="s">
        <v>96</v>
      </c>
      <c r="G171" s="114" t="s">
        <v>97</v>
      </c>
      <c r="H171" s="114" t="s">
        <v>98</v>
      </c>
      <c r="I171" s="119">
        <v>1401401</v>
      </c>
      <c r="J171" s="114" t="s">
        <v>99</v>
      </c>
      <c r="K171" s="119">
        <v>110001</v>
      </c>
      <c r="L171" s="114" t="s">
        <v>100</v>
      </c>
      <c r="M171" s="114">
        <v>1401401</v>
      </c>
      <c r="N171" s="114" t="s">
        <v>99</v>
      </c>
      <c r="O171" s="119">
        <v>202211</v>
      </c>
      <c r="P171" s="116">
        <v>44869</v>
      </c>
      <c r="Q171" s="116">
        <v>44869</v>
      </c>
      <c r="R171" s="116">
        <v>44865</v>
      </c>
      <c r="S171" s="119">
        <v>202211</v>
      </c>
      <c r="T171" s="119">
        <v>4101</v>
      </c>
      <c r="U171" s="114" t="s">
        <v>101</v>
      </c>
      <c r="V171" s="119">
        <v>648899</v>
      </c>
      <c r="W171" s="114" t="s">
        <v>102</v>
      </c>
      <c r="X171" s="119">
        <v>648899</v>
      </c>
      <c r="Y171" s="114" t="s">
        <v>102</v>
      </c>
      <c r="Z171" s="119">
        <v>11100731</v>
      </c>
      <c r="AA171" s="114" t="s">
        <v>103</v>
      </c>
      <c r="AB171" s="119">
        <v>30481415</v>
      </c>
      <c r="AC171" s="114" t="s">
        <v>103</v>
      </c>
      <c r="AD171" s="119">
        <v>2958816</v>
      </c>
      <c r="AE171" s="119">
        <v>175143</v>
      </c>
      <c r="AF171" s="114" t="s">
        <v>2597</v>
      </c>
      <c r="AG171" s="114" t="s">
        <v>105</v>
      </c>
      <c r="AH171" s="114" t="s">
        <v>106</v>
      </c>
      <c r="AI171" s="114" t="s">
        <v>107</v>
      </c>
      <c r="AJ171" s="114" t="s">
        <v>108</v>
      </c>
      <c r="AK171" s="119">
        <v>0</v>
      </c>
      <c r="AL171" s="117">
        <v>114</v>
      </c>
      <c r="AM171" s="118">
        <v>7745.04</v>
      </c>
      <c r="AN171" t="str">
        <f t="shared" si="2"/>
        <v>1000</v>
      </c>
    </row>
    <row r="172" spans="1:40" ht="15.75" thickBot="1" x14ac:dyDescent="0.3">
      <c r="A172" s="119">
        <v>2023</v>
      </c>
      <c r="B172" s="119">
        <v>4</v>
      </c>
      <c r="C172" s="119">
        <v>201988</v>
      </c>
      <c r="D172" s="114" t="s">
        <v>94</v>
      </c>
      <c r="E172" s="114" t="s">
        <v>95</v>
      </c>
      <c r="F172" s="114" t="s">
        <v>96</v>
      </c>
      <c r="G172" s="114" t="s">
        <v>97</v>
      </c>
      <c r="H172" s="114" t="s">
        <v>98</v>
      </c>
      <c r="I172" s="119">
        <v>1401401</v>
      </c>
      <c r="J172" s="114" t="s">
        <v>99</v>
      </c>
      <c r="K172" s="119">
        <v>110004</v>
      </c>
      <c r="L172" s="114" t="s">
        <v>263</v>
      </c>
      <c r="M172" s="114">
        <v>1401401</v>
      </c>
      <c r="N172" s="114" t="s">
        <v>99</v>
      </c>
      <c r="O172" s="119">
        <v>202209</v>
      </c>
      <c r="P172" s="116">
        <v>44806</v>
      </c>
      <c r="Q172" s="116">
        <v>44846</v>
      </c>
      <c r="R172" s="116">
        <v>44846</v>
      </c>
      <c r="S172" s="114" t="s">
        <v>155</v>
      </c>
      <c r="T172" s="119">
        <v>231</v>
      </c>
      <c r="U172" s="114" t="s">
        <v>2598</v>
      </c>
      <c r="V172" s="119">
        <v>648899</v>
      </c>
      <c r="W172" s="114" t="s">
        <v>102</v>
      </c>
      <c r="X172" s="119">
        <v>648899</v>
      </c>
      <c r="Y172" s="114" t="s">
        <v>102</v>
      </c>
      <c r="Z172" s="119">
        <v>11100731</v>
      </c>
      <c r="AA172" s="114" t="s">
        <v>103</v>
      </c>
      <c r="AB172" s="119">
        <v>30481415</v>
      </c>
      <c r="AC172" s="114" t="s">
        <v>103</v>
      </c>
      <c r="AD172" s="119">
        <v>2953671</v>
      </c>
      <c r="AE172" s="119">
        <v>174833</v>
      </c>
      <c r="AF172" s="114" t="s">
        <v>2597</v>
      </c>
      <c r="AG172" s="114" t="s">
        <v>105</v>
      </c>
      <c r="AH172" s="114" t="s">
        <v>106</v>
      </c>
      <c r="AI172" s="114" t="s">
        <v>107</v>
      </c>
      <c r="AJ172" s="114" t="s">
        <v>108</v>
      </c>
      <c r="AK172" s="119">
        <v>76.41</v>
      </c>
      <c r="AL172" s="117">
        <v>30</v>
      </c>
      <c r="AM172" s="118">
        <v>2292.2600000000002</v>
      </c>
      <c r="AN172" t="str">
        <f t="shared" si="2"/>
        <v>1000</v>
      </c>
    </row>
    <row r="173" spans="1:40" ht="15.75" thickBot="1" x14ac:dyDescent="0.3">
      <c r="A173" s="119">
        <v>2023</v>
      </c>
      <c r="B173" s="119">
        <v>4</v>
      </c>
      <c r="C173" s="119">
        <v>201988</v>
      </c>
      <c r="D173" s="114" t="s">
        <v>94</v>
      </c>
      <c r="E173" s="114" t="s">
        <v>95</v>
      </c>
      <c r="F173" s="114" t="s">
        <v>96</v>
      </c>
      <c r="G173" s="114" t="s">
        <v>97</v>
      </c>
      <c r="H173" s="114" t="s">
        <v>98</v>
      </c>
      <c r="I173" s="119">
        <v>1401401</v>
      </c>
      <c r="J173" s="114" t="s">
        <v>99</v>
      </c>
      <c r="K173" s="119">
        <v>110004</v>
      </c>
      <c r="L173" s="114" t="s">
        <v>263</v>
      </c>
      <c r="M173" s="114">
        <v>1401401</v>
      </c>
      <c r="N173" s="114" t="s">
        <v>99</v>
      </c>
      <c r="O173" s="119">
        <v>202210</v>
      </c>
      <c r="P173" s="116">
        <v>44839</v>
      </c>
      <c r="Q173" s="116">
        <v>44846</v>
      </c>
      <c r="R173" s="116">
        <v>44846</v>
      </c>
      <c r="S173" s="114" t="s">
        <v>155</v>
      </c>
      <c r="T173" s="119">
        <v>102</v>
      </c>
      <c r="U173" s="114" t="s">
        <v>2599</v>
      </c>
      <c r="V173" s="119">
        <v>648899</v>
      </c>
      <c r="W173" s="114" t="s">
        <v>102</v>
      </c>
      <c r="X173" s="119">
        <v>648899</v>
      </c>
      <c r="Y173" s="114" t="s">
        <v>102</v>
      </c>
      <c r="Z173" s="119">
        <v>11100731</v>
      </c>
      <c r="AA173" s="114" t="s">
        <v>103</v>
      </c>
      <c r="AB173" s="119">
        <v>30481415</v>
      </c>
      <c r="AC173" s="114" t="s">
        <v>103</v>
      </c>
      <c r="AD173" s="119">
        <v>2953671</v>
      </c>
      <c r="AE173" s="119">
        <v>174833</v>
      </c>
      <c r="AF173" s="114" t="s">
        <v>2597</v>
      </c>
      <c r="AG173" s="114" t="s">
        <v>105</v>
      </c>
      <c r="AH173" s="114" t="s">
        <v>106</v>
      </c>
      <c r="AI173" s="114" t="s">
        <v>107</v>
      </c>
      <c r="AJ173" s="114" t="s">
        <v>108</v>
      </c>
      <c r="AK173" s="119">
        <v>76.41</v>
      </c>
      <c r="AL173" s="117">
        <v>1</v>
      </c>
      <c r="AM173" s="118">
        <v>76.41</v>
      </c>
      <c r="AN173" t="str">
        <f t="shared" si="2"/>
        <v>1000</v>
      </c>
    </row>
    <row r="174" spans="1:40" ht="15.75" thickBot="1" x14ac:dyDescent="0.3">
      <c r="A174" s="119">
        <v>2023</v>
      </c>
      <c r="B174" s="119">
        <v>4</v>
      </c>
      <c r="C174" s="119">
        <v>201988</v>
      </c>
      <c r="D174" s="114" t="s">
        <v>94</v>
      </c>
      <c r="E174" s="114" t="s">
        <v>95</v>
      </c>
      <c r="F174" s="114" t="s">
        <v>96</v>
      </c>
      <c r="G174" s="114" t="s">
        <v>97</v>
      </c>
      <c r="H174" s="114" t="s">
        <v>98</v>
      </c>
      <c r="I174" s="119">
        <v>1401401</v>
      </c>
      <c r="J174" s="114" t="s">
        <v>99</v>
      </c>
      <c r="K174" s="119">
        <v>110005</v>
      </c>
      <c r="L174" s="114" t="s">
        <v>109</v>
      </c>
      <c r="M174" s="114">
        <v>1401401</v>
      </c>
      <c r="N174" s="114" t="s">
        <v>99</v>
      </c>
      <c r="O174" s="119">
        <v>202220</v>
      </c>
      <c r="P174" s="116">
        <v>44855</v>
      </c>
      <c r="Q174" s="116">
        <v>44855</v>
      </c>
      <c r="R174" s="116">
        <v>44865</v>
      </c>
      <c r="S174" s="119">
        <v>202220</v>
      </c>
      <c r="T174" s="119">
        <v>100</v>
      </c>
      <c r="U174" s="114" t="s">
        <v>153</v>
      </c>
      <c r="V174" s="119">
        <v>1176670</v>
      </c>
      <c r="W174" s="114" t="s">
        <v>111</v>
      </c>
      <c r="X174" s="119">
        <v>1176670</v>
      </c>
      <c r="Y174" s="114" t="s">
        <v>111</v>
      </c>
      <c r="Z174" s="119">
        <v>11500953</v>
      </c>
      <c r="AA174" s="114" t="s">
        <v>112</v>
      </c>
      <c r="AB174" s="119">
        <v>30481413</v>
      </c>
      <c r="AC174" s="114" t="s">
        <v>112</v>
      </c>
      <c r="AD174" s="119">
        <v>2958723</v>
      </c>
      <c r="AE174" s="119">
        <v>175017</v>
      </c>
      <c r="AF174" s="114" t="s">
        <v>2597</v>
      </c>
      <c r="AG174" s="114" t="s">
        <v>113</v>
      </c>
      <c r="AH174" s="114" t="s">
        <v>114</v>
      </c>
      <c r="AI174" s="114" t="s">
        <v>115</v>
      </c>
      <c r="AJ174" s="114" t="s">
        <v>116</v>
      </c>
      <c r="AK174" s="119">
        <v>16.91</v>
      </c>
      <c r="AL174" s="117">
        <v>55.8</v>
      </c>
      <c r="AM174" s="118">
        <v>943.77</v>
      </c>
      <c r="AN174" t="str">
        <f t="shared" si="2"/>
        <v>1000</v>
      </c>
    </row>
    <row r="175" spans="1:40" ht="15.75" thickBot="1" x14ac:dyDescent="0.3">
      <c r="A175" s="119">
        <v>2023</v>
      </c>
      <c r="B175" s="119">
        <v>4</v>
      </c>
      <c r="C175" s="119">
        <v>201988</v>
      </c>
      <c r="D175" s="114" t="s">
        <v>94</v>
      </c>
      <c r="E175" s="114" t="s">
        <v>95</v>
      </c>
      <c r="F175" s="114" t="s">
        <v>96</v>
      </c>
      <c r="G175" s="114" t="s">
        <v>97</v>
      </c>
      <c r="H175" s="114" t="s">
        <v>98</v>
      </c>
      <c r="I175" s="119">
        <v>1401401</v>
      </c>
      <c r="J175" s="114" t="s">
        <v>99</v>
      </c>
      <c r="K175" s="119">
        <v>110005</v>
      </c>
      <c r="L175" s="114" t="s">
        <v>109</v>
      </c>
      <c r="M175" s="114">
        <v>1401401</v>
      </c>
      <c r="N175" s="114" t="s">
        <v>99</v>
      </c>
      <c r="O175" s="119">
        <v>202220</v>
      </c>
      <c r="P175" s="116">
        <v>44855</v>
      </c>
      <c r="Q175" s="116">
        <v>44855</v>
      </c>
      <c r="R175" s="116">
        <v>44865</v>
      </c>
      <c r="S175" s="119">
        <v>202220</v>
      </c>
      <c r="T175" s="119">
        <v>100</v>
      </c>
      <c r="U175" s="114" t="s">
        <v>153</v>
      </c>
      <c r="V175" s="119">
        <v>1176790</v>
      </c>
      <c r="W175" s="114" t="s">
        <v>154</v>
      </c>
      <c r="X175" s="119">
        <v>1176790</v>
      </c>
      <c r="Y175" s="114" t="s">
        <v>154</v>
      </c>
      <c r="Z175" s="119">
        <v>11500953</v>
      </c>
      <c r="AA175" s="114" t="s">
        <v>112</v>
      </c>
      <c r="AB175" s="119">
        <v>30481414</v>
      </c>
      <c r="AC175" s="114" t="s">
        <v>112</v>
      </c>
      <c r="AD175" s="119">
        <v>2958723</v>
      </c>
      <c r="AE175" s="119">
        <v>175017</v>
      </c>
      <c r="AF175" s="114" t="s">
        <v>2597</v>
      </c>
      <c r="AG175" s="114" t="s">
        <v>113</v>
      </c>
      <c r="AH175" s="114" t="s">
        <v>114</v>
      </c>
      <c r="AI175" s="114" t="s">
        <v>115</v>
      </c>
      <c r="AJ175" s="114" t="s">
        <v>116</v>
      </c>
      <c r="AK175" s="119">
        <v>16.91</v>
      </c>
      <c r="AL175" s="117">
        <v>55.8</v>
      </c>
      <c r="AM175" s="118">
        <v>943.77</v>
      </c>
      <c r="AN175" t="str">
        <f t="shared" si="2"/>
        <v>1000</v>
      </c>
    </row>
    <row r="176" spans="1:40" ht="15.75" thickBot="1" x14ac:dyDescent="0.3">
      <c r="A176" s="119">
        <v>2023</v>
      </c>
      <c r="B176" s="119">
        <v>4</v>
      </c>
      <c r="C176" s="119">
        <v>201988</v>
      </c>
      <c r="D176" s="114" t="s">
        <v>94</v>
      </c>
      <c r="E176" s="114" t="s">
        <v>95</v>
      </c>
      <c r="F176" s="114" t="s">
        <v>96</v>
      </c>
      <c r="G176" s="114" t="s">
        <v>97</v>
      </c>
      <c r="H176" s="114" t="s">
        <v>98</v>
      </c>
      <c r="I176" s="119">
        <v>1401401</v>
      </c>
      <c r="J176" s="114" t="s">
        <v>99</v>
      </c>
      <c r="K176" s="119">
        <v>110005</v>
      </c>
      <c r="L176" s="114" t="s">
        <v>109</v>
      </c>
      <c r="M176" s="114">
        <v>1401401</v>
      </c>
      <c r="N176" s="114" t="s">
        <v>99</v>
      </c>
      <c r="O176" s="119">
        <v>202221</v>
      </c>
      <c r="P176" s="116">
        <v>44873</v>
      </c>
      <c r="Q176" s="116">
        <v>44873</v>
      </c>
      <c r="R176" s="116">
        <v>44865</v>
      </c>
      <c r="S176" s="119">
        <v>202221</v>
      </c>
      <c r="T176" s="119">
        <v>100</v>
      </c>
      <c r="U176" s="114" t="s">
        <v>153</v>
      </c>
      <c r="V176" s="119">
        <v>1176670</v>
      </c>
      <c r="W176" s="114" t="s">
        <v>111</v>
      </c>
      <c r="X176" s="119">
        <v>1176670</v>
      </c>
      <c r="Y176" s="114" t="s">
        <v>111</v>
      </c>
      <c r="Z176" s="119">
        <v>11500953</v>
      </c>
      <c r="AA176" s="114" t="s">
        <v>112</v>
      </c>
      <c r="AB176" s="119">
        <v>30481413</v>
      </c>
      <c r="AC176" s="114" t="s">
        <v>112</v>
      </c>
      <c r="AD176" s="119">
        <v>2962524</v>
      </c>
      <c r="AE176" s="119">
        <v>175219</v>
      </c>
      <c r="AF176" s="114" t="s">
        <v>2597</v>
      </c>
      <c r="AG176" s="114" t="s">
        <v>113</v>
      </c>
      <c r="AH176" s="114" t="s">
        <v>114</v>
      </c>
      <c r="AI176" s="114" t="s">
        <v>115</v>
      </c>
      <c r="AJ176" s="114" t="s">
        <v>116</v>
      </c>
      <c r="AK176" s="119">
        <v>16.91</v>
      </c>
      <c r="AL176" s="117">
        <v>68.400000000000006</v>
      </c>
      <c r="AM176" s="118">
        <v>1156.8800000000001</v>
      </c>
      <c r="AN176" t="str">
        <f t="shared" si="2"/>
        <v>1000</v>
      </c>
    </row>
    <row r="177" spans="1:40" ht="15.75" thickBot="1" x14ac:dyDescent="0.3">
      <c r="A177" s="119">
        <v>2023</v>
      </c>
      <c r="B177" s="119">
        <v>4</v>
      </c>
      <c r="C177" s="119">
        <v>201988</v>
      </c>
      <c r="D177" s="114" t="s">
        <v>94</v>
      </c>
      <c r="E177" s="114" t="s">
        <v>95</v>
      </c>
      <c r="F177" s="114" t="s">
        <v>96</v>
      </c>
      <c r="G177" s="114" t="s">
        <v>97</v>
      </c>
      <c r="H177" s="114" t="s">
        <v>98</v>
      </c>
      <c r="I177" s="119">
        <v>1401401</v>
      </c>
      <c r="J177" s="114" t="s">
        <v>99</v>
      </c>
      <c r="K177" s="119">
        <v>110005</v>
      </c>
      <c r="L177" s="114" t="s">
        <v>109</v>
      </c>
      <c r="M177" s="114">
        <v>1401401</v>
      </c>
      <c r="N177" s="114" t="s">
        <v>99</v>
      </c>
      <c r="O177" s="119">
        <v>202221</v>
      </c>
      <c r="P177" s="116">
        <v>44873</v>
      </c>
      <c r="Q177" s="116">
        <v>44873</v>
      </c>
      <c r="R177" s="116">
        <v>44865</v>
      </c>
      <c r="S177" s="119">
        <v>202221</v>
      </c>
      <c r="T177" s="119">
        <v>100</v>
      </c>
      <c r="U177" s="114" t="s">
        <v>153</v>
      </c>
      <c r="V177" s="119">
        <v>1176790</v>
      </c>
      <c r="W177" s="114" t="s">
        <v>154</v>
      </c>
      <c r="X177" s="119">
        <v>1176790</v>
      </c>
      <c r="Y177" s="114" t="s">
        <v>154</v>
      </c>
      <c r="Z177" s="119">
        <v>11500953</v>
      </c>
      <c r="AA177" s="114" t="s">
        <v>112</v>
      </c>
      <c r="AB177" s="119">
        <v>30481414</v>
      </c>
      <c r="AC177" s="114" t="s">
        <v>112</v>
      </c>
      <c r="AD177" s="119">
        <v>2962524</v>
      </c>
      <c r="AE177" s="119">
        <v>175219</v>
      </c>
      <c r="AF177" s="114" t="s">
        <v>2597</v>
      </c>
      <c r="AG177" s="114" t="s">
        <v>113</v>
      </c>
      <c r="AH177" s="114" t="s">
        <v>114</v>
      </c>
      <c r="AI177" s="114" t="s">
        <v>115</v>
      </c>
      <c r="AJ177" s="114" t="s">
        <v>116</v>
      </c>
      <c r="AK177" s="119">
        <v>16.91</v>
      </c>
      <c r="AL177" s="117">
        <v>62</v>
      </c>
      <c r="AM177" s="118">
        <v>1048.6400000000001</v>
      </c>
      <c r="AN177" t="str">
        <f t="shared" si="2"/>
        <v>1000</v>
      </c>
    </row>
    <row r="178" spans="1:40" ht="15.75" thickBot="1" x14ac:dyDescent="0.3">
      <c r="A178" s="119">
        <v>2023</v>
      </c>
      <c r="B178" s="119">
        <v>4</v>
      </c>
      <c r="C178" s="119">
        <v>201988</v>
      </c>
      <c r="D178" s="114" t="s">
        <v>94</v>
      </c>
      <c r="E178" s="114" t="s">
        <v>95</v>
      </c>
      <c r="F178" s="114" t="s">
        <v>96</v>
      </c>
      <c r="G178" s="114" t="s">
        <v>97</v>
      </c>
      <c r="H178" s="114" t="s">
        <v>98</v>
      </c>
      <c r="I178" s="119">
        <v>1401401</v>
      </c>
      <c r="J178" s="114" t="s">
        <v>99</v>
      </c>
      <c r="K178" s="119">
        <v>110005</v>
      </c>
      <c r="L178" s="114" t="s">
        <v>109</v>
      </c>
      <c r="M178" s="114">
        <v>1401401</v>
      </c>
      <c r="N178" s="114" t="s">
        <v>99</v>
      </c>
      <c r="O178" s="119">
        <v>202221</v>
      </c>
      <c r="P178" s="116">
        <v>44873</v>
      </c>
      <c r="Q178" s="116">
        <v>44873</v>
      </c>
      <c r="R178" s="116">
        <v>44865</v>
      </c>
      <c r="S178" s="119">
        <v>202221</v>
      </c>
      <c r="T178" s="114" t="s">
        <v>173</v>
      </c>
      <c r="U178" s="114" t="s">
        <v>174</v>
      </c>
      <c r="V178" s="119">
        <v>1176790</v>
      </c>
      <c r="W178" s="114" t="s">
        <v>154</v>
      </c>
      <c r="X178" s="119">
        <v>1176790</v>
      </c>
      <c r="Y178" s="114" t="s">
        <v>154</v>
      </c>
      <c r="Z178" s="119">
        <v>11500953</v>
      </c>
      <c r="AA178" s="114" t="s">
        <v>112</v>
      </c>
      <c r="AB178" s="119">
        <v>30481414</v>
      </c>
      <c r="AC178" s="114" t="s">
        <v>112</v>
      </c>
      <c r="AD178" s="119">
        <v>2962524</v>
      </c>
      <c r="AE178" s="119">
        <v>175219</v>
      </c>
      <c r="AF178" s="114" t="s">
        <v>2597</v>
      </c>
      <c r="AG178" s="114" t="s">
        <v>113</v>
      </c>
      <c r="AH178" s="114" t="s">
        <v>114</v>
      </c>
      <c r="AI178" s="114" t="s">
        <v>115</v>
      </c>
      <c r="AJ178" s="114" t="s">
        <v>116</v>
      </c>
      <c r="AK178" s="119">
        <v>16.91</v>
      </c>
      <c r="AL178" s="117">
        <v>6</v>
      </c>
      <c r="AM178" s="118">
        <v>101.48</v>
      </c>
      <c r="AN178" t="str">
        <f t="shared" si="2"/>
        <v>1000</v>
      </c>
    </row>
    <row r="179" spans="1:40" ht="15.75" thickBot="1" x14ac:dyDescent="0.3">
      <c r="A179" s="119">
        <v>2023</v>
      </c>
      <c r="B179" s="119">
        <v>4</v>
      </c>
      <c r="C179" s="119">
        <v>201988</v>
      </c>
      <c r="D179" s="114" t="s">
        <v>94</v>
      </c>
      <c r="E179" s="114" t="s">
        <v>95</v>
      </c>
      <c r="F179" s="114" t="s">
        <v>96</v>
      </c>
      <c r="G179" s="114" t="s">
        <v>97</v>
      </c>
      <c r="H179" s="114" t="s">
        <v>98</v>
      </c>
      <c r="I179" s="119">
        <v>1401401</v>
      </c>
      <c r="J179" s="114" t="s">
        <v>99</v>
      </c>
      <c r="K179" s="119">
        <v>310101</v>
      </c>
      <c r="L179" s="114" t="s">
        <v>117</v>
      </c>
      <c r="M179" s="114">
        <v>1401401</v>
      </c>
      <c r="N179" s="114" t="s">
        <v>99</v>
      </c>
      <c r="O179" s="119">
        <v>202209</v>
      </c>
      <c r="P179" s="116">
        <v>44806</v>
      </c>
      <c r="Q179" s="116">
        <v>44846</v>
      </c>
      <c r="R179" s="116">
        <v>44846</v>
      </c>
      <c r="S179" s="114" t="s">
        <v>155</v>
      </c>
      <c r="T179" s="119">
        <v>4945</v>
      </c>
      <c r="U179" s="114" t="s">
        <v>118</v>
      </c>
      <c r="V179" s="119">
        <v>648899</v>
      </c>
      <c r="W179" s="114" t="s">
        <v>102</v>
      </c>
      <c r="X179" s="119">
        <v>648899</v>
      </c>
      <c r="Y179" s="114" t="s">
        <v>102</v>
      </c>
      <c r="Z179" s="119">
        <v>11100731</v>
      </c>
      <c r="AA179" s="114" t="s">
        <v>103</v>
      </c>
      <c r="AB179" s="119">
        <v>30481415</v>
      </c>
      <c r="AC179" s="114" t="s">
        <v>103</v>
      </c>
      <c r="AD179" s="119">
        <v>2953671</v>
      </c>
      <c r="AE179" s="119">
        <v>174833</v>
      </c>
      <c r="AF179" s="114" t="s">
        <v>2597</v>
      </c>
      <c r="AG179" s="114" t="s">
        <v>105</v>
      </c>
      <c r="AH179" s="114" t="s">
        <v>106</v>
      </c>
      <c r="AI179" s="114" t="s">
        <v>107</v>
      </c>
      <c r="AJ179" s="114" t="s">
        <v>108</v>
      </c>
      <c r="AK179" s="119">
        <v>0</v>
      </c>
      <c r="AL179" s="117">
        <v>0</v>
      </c>
      <c r="AM179" s="118">
        <v>437.82</v>
      </c>
      <c r="AN179" t="str">
        <f t="shared" si="2"/>
        <v>1000</v>
      </c>
    </row>
    <row r="180" spans="1:40" ht="15.75" thickBot="1" x14ac:dyDescent="0.3">
      <c r="A180" s="119">
        <v>2023</v>
      </c>
      <c r="B180" s="119">
        <v>4</v>
      </c>
      <c r="C180" s="119">
        <v>201988</v>
      </c>
      <c r="D180" s="114" t="s">
        <v>94</v>
      </c>
      <c r="E180" s="114" t="s">
        <v>95</v>
      </c>
      <c r="F180" s="114" t="s">
        <v>96</v>
      </c>
      <c r="G180" s="114" t="s">
        <v>97</v>
      </c>
      <c r="H180" s="114" t="s">
        <v>98</v>
      </c>
      <c r="I180" s="119">
        <v>1401401</v>
      </c>
      <c r="J180" s="114" t="s">
        <v>99</v>
      </c>
      <c r="K180" s="119">
        <v>310101</v>
      </c>
      <c r="L180" s="114" t="s">
        <v>117</v>
      </c>
      <c r="M180" s="114">
        <v>1401401</v>
      </c>
      <c r="N180" s="114" t="s">
        <v>99</v>
      </c>
      <c r="O180" s="119">
        <v>202210</v>
      </c>
      <c r="P180" s="116">
        <v>44839</v>
      </c>
      <c r="Q180" s="116">
        <v>44846</v>
      </c>
      <c r="R180" s="116">
        <v>44846</v>
      </c>
      <c r="S180" s="114" t="s">
        <v>155</v>
      </c>
      <c r="T180" s="119">
        <v>4945</v>
      </c>
      <c r="U180" s="114" t="s">
        <v>118</v>
      </c>
      <c r="V180" s="119">
        <v>648899</v>
      </c>
      <c r="W180" s="114" t="s">
        <v>102</v>
      </c>
      <c r="X180" s="119">
        <v>648899</v>
      </c>
      <c r="Y180" s="114" t="s">
        <v>102</v>
      </c>
      <c r="Z180" s="119">
        <v>11100731</v>
      </c>
      <c r="AA180" s="114" t="s">
        <v>103</v>
      </c>
      <c r="AB180" s="119">
        <v>30481415</v>
      </c>
      <c r="AC180" s="114" t="s">
        <v>103</v>
      </c>
      <c r="AD180" s="119">
        <v>2953671</v>
      </c>
      <c r="AE180" s="119">
        <v>174833</v>
      </c>
      <c r="AF180" s="114" t="s">
        <v>2597</v>
      </c>
      <c r="AG180" s="114" t="s">
        <v>105</v>
      </c>
      <c r="AH180" s="114" t="s">
        <v>106</v>
      </c>
      <c r="AI180" s="114" t="s">
        <v>107</v>
      </c>
      <c r="AJ180" s="114" t="s">
        <v>108</v>
      </c>
      <c r="AK180" s="119">
        <v>0</v>
      </c>
      <c r="AL180" s="117">
        <v>0</v>
      </c>
      <c r="AM180" s="118">
        <v>14.6</v>
      </c>
      <c r="AN180" t="str">
        <f t="shared" si="2"/>
        <v>1000</v>
      </c>
    </row>
    <row r="181" spans="1:40" ht="15.75" thickBot="1" x14ac:dyDescent="0.3">
      <c r="A181" s="119">
        <v>2023</v>
      </c>
      <c r="B181" s="119">
        <v>4</v>
      </c>
      <c r="C181" s="119">
        <v>201988</v>
      </c>
      <c r="D181" s="114" t="s">
        <v>94</v>
      </c>
      <c r="E181" s="114" t="s">
        <v>95</v>
      </c>
      <c r="F181" s="114" t="s">
        <v>96</v>
      </c>
      <c r="G181" s="114" t="s">
        <v>97</v>
      </c>
      <c r="H181" s="114" t="s">
        <v>98</v>
      </c>
      <c r="I181" s="119">
        <v>1401401</v>
      </c>
      <c r="J181" s="114" t="s">
        <v>99</v>
      </c>
      <c r="K181" s="119">
        <v>310101</v>
      </c>
      <c r="L181" s="114" t="s">
        <v>117</v>
      </c>
      <c r="M181" s="114">
        <v>1401401</v>
      </c>
      <c r="N181" s="114" t="s">
        <v>99</v>
      </c>
      <c r="O181" s="119">
        <v>202211</v>
      </c>
      <c r="P181" s="116">
        <v>44869</v>
      </c>
      <c r="Q181" s="116">
        <v>44869</v>
      </c>
      <c r="R181" s="116">
        <v>44865</v>
      </c>
      <c r="S181" s="119">
        <v>202211</v>
      </c>
      <c r="T181" s="119">
        <v>4945</v>
      </c>
      <c r="U181" s="114" t="s">
        <v>118</v>
      </c>
      <c r="V181" s="119">
        <v>648899</v>
      </c>
      <c r="W181" s="114" t="s">
        <v>102</v>
      </c>
      <c r="X181" s="119">
        <v>648899</v>
      </c>
      <c r="Y181" s="114" t="s">
        <v>102</v>
      </c>
      <c r="Z181" s="119">
        <v>11100731</v>
      </c>
      <c r="AA181" s="114" t="s">
        <v>103</v>
      </c>
      <c r="AB181" s="119">
        <v>30481415</v>
      </c>
      <c r="AC181" s="114" t="s">
        <v>103</v>
      </c>
      <c r="AD181" s="119">
        <v>2958816</v>
      </c>
      <c r="AE181" s="119">
        <v>175143</v>
      </c>
      <c r="AF181" s="114" t="s">
        <v>2597</v>
      </c>
      <c r="AG181" s="114" t="s">
        <v>105</v>
      </c>
      <c r="AH181" s="114" t="s">
        <v>106</v>
      </c>
      <c r="AI181" s="114" t="s">
        <v>107</v>
      </c>
      <c r="AJ181" s="114" t="s">
        <v>108</v>
      </c>
      <c r="AK181" s="119">
        <v>0</v>
      </c>
      <c r="AL181" s="117">
        <v>0</v>
      </c>
      <c r="AM181" s="118">
        <v>1533.43</v>
      </c>
      <c r="AN181" t="str">
        <f t="shared" si="2"/>
        <v>1000</v>
      </c>
    </row>
    <row r="182" spans="1:40" ht="15.75" thickBot="1" x14ac:dyDescent="0.3">
      <c r="A182" s="119">
        <v>2023</v>
      </c>
      <c r="B182" s="119">
        <v>4</v>
      </c>
      <c r="C182" s="119">
        <v>201988</v>
      </c>
      <c r="D182" s="114" t="s">
        <v>94</v>
      </c>
      <c r="E182" s="114" t="s">
        <v>95</v>
      </c>
      <c r="F182" s="114" t="s">
        <v>96</v>
      </c>
      <c r="G182" s="114" t="s">
        <v>97</v>
      </c>
      <c r="H182" s="114" t="s">
        <v>98</v>
      </c>
      <c r="I182" s="119">
        <v>1401401</v>
      </c>
      <c r="J182" s="114" t="s">
        <v>99</v>
      </c>
      <c r="K182" s="119">
        <v>330102</v>
      </c>
      <c r="L182" s="114" t="s">
        <v>119</v>
      </c>
      <c r="M182" s="114">
        <v>1401401</v>
      </c>
      <c r="N182" s="114" t="s">
        <v>99</v>
      </c>
      <c r="O182" s="119">
        <v>202209</v>
      </c>
      <c r="P182" s="116">
        <v>44806</v>
      </c>
      <c r="Q182" s="116">
        <v>44846</v>
      </c>
      <c r="R182" s="116">
        <v>44846</v>
      </c>
      <c r="S182" s="114" t="s">
        <v>155</v>
      </c>
      <c r="T182" s="119">
        <v>4956</v>
      </c>
      <c r="U182" s="114" t="s">
        <v>120</v>
      </c>
      <c r="V182" s="119">
        <v>648899</v>
      </c>
      <c r="W182" s="114" t="s">
        <v>102</v>
      </c>
      <c r="X182" s="119">
        <v>648899</v>
      </c>
      <c r="Y182" s="114" t="s">
        <v>102</v>
      </c>
      <c r="Z182" s="119">
        <v>11100731</v>
      </c>
      <c r="AA182" s="114" t="s">
        <v>103</v>
      </c>
      <c r="AB182" s="119">
        <v>30481415</v>
      </c>
      <c r="AC182" s="114" t="s">
        <v>103</v>
      </c>
      <c r="AD182" s="119">
        <v>2953671</v>
      </c>
      <c r="AE182" s="119">
        <v>174833</v>
      </c>
      <c r="AF182" s="114" t="s">
        <v>2597</v>
      </c>
      <c r="AG182" s="114" t="s">
        <v>105</v>
      </c>
      <c r="AH182" s="114" t="s">
        <v>106</v>
      </c>
      <c r="AI182" s="114" t="s">
        <v>107</v>
      </c>
      <c r="AJ182" s="114" t="s">
        <v>108</v>
      </c>
      <c r="AK182" s="119">
        <v>0</v>
      </c>
      <c r="AL182" s="117">
        <v>0</v>
      </c>
      <c r="AM182" s="118">
        <v>3.39</v>
      </c>
      <c r="AN182" t="str">
        <f t="shared" si="2"/>
        <v>1000</v>
      </c>
    </row>
    <row r="183" spans="1:40" ht="15.75" thickBot="1" x14ac:dyDescent="0.3">
      <c r="A183" s="119">
        <v>2023</v>
      </c>
      <c r="B183" s="119">
        <v>4</v>
      </c>
      <c r="C183" s="119">
        <v>201988</v>
      </c>
      <c r="D183" s="114" t="s">
        <v>94</v>
      </c>
      <c r="E183" s="114" t="s">
        <v>95</v>
      </c>
      <c r="F183" s="114" t="s">
        <v>96</v>
      </c>
      <c r="G183" s="114" t="s">
        <v>97</v>
      </c>
      <c r="H183" s="114" t="s">
        <v>98</v>
      </c>
      <c r="I183" s="119">
        <v>1401401</v>
      </c>
      <c r="J183" s="114" t="s">
        <v>99</v>
      </c>
      <c r="K183" s="119">
        <v>330102</v>
      </c>
      <c r="L183" s="114" t="s">
        <v>119</v>
      </c>
      <c r="M183" s="114">
        <v>1401401</v>
      </c>
      <c r="N183" s="114" t="s">
        <v>99</v>
      </c>
      <c r="O183" s="119">
        <v>202210</v>
      </c>
      <c r="P183" s="116">
        <v>44839</v>
      </c>
      <c r="Q183" s="116">
        <v>44846</v>
      </c>
      <c r="R183" s="116">
        <v>44846</v>
      </c>
      <c r="S183" s="114" t="s">
        <v>155</v>
      </c>
      <c r="T183" s="119">
        <v>4956</v>
      </c>
      <c r="U183" s="114" t="s">
        <v>120</v>
      </c>
      <c r="V183" s="119">
        <v>648899</v>
      </c>
      <c r="W183" s="114" t="s">
        <v>102</v>
      </c>
      <c r="X183" s="119">
        <v>648899</v>
      </c>
      <c r="Y183" s="114" t="s">
        <v>102</v>
      </c>
      <c r="Z183" s="119">
        <v>11100731</v>
      </c>
      <c r="AA183" s="114" t="s">
        <v>103</v>
      </c>
      <c r="AB183" s="119">
        <v>30481415</v>
      </c>
      <c r="AC183" s="114" t="s">
        <v>103</v>
      </c>
      <c r="AD183" s="119">
        <v>2953671</v>
      </c>
      <c r="AE183" s="119">
        <v>174833</v>
      </c>
      <c r="AF183" s="114" t="s">
        <v>2597</v>
      </c>
      <c r="AG183" s="114" t="s">
        <v>105</v>
      </c>
      <c r="AH183" s="114" t="s">
        <v>106</v>
      </c>
      <c r="AI183" s="114" t="s">
        <v>107</v>
      </c>
      <c r="AJ183" s="114" t="s">
        <v>108</v>
      </c>
      <c r="AK183" s="119">
        <v>0</v>
      </c>
      <c r="AL183" s="117">
        <v>0</v>
      </c>
      <c r="AM183" s="118">
        <v>-1.0900000000000001</v>
      </c>
      <c r="AN183" t="str">
        <f t="shared" si="2"/>
        <v>1000</v>
      </c>
    </row>
    <row r="184" spans="1:40" ht="15.75" thickBot="1" x14ac:dyDescent="0.3">
      <c r="A184" s="119">
        <v>2023</v>
      </c>
      <c r="B184" s="119">
        <v>4</v>
      </c>
      <c r="C184" s="119">
        <v>201988</v>
      </c>
      <c r="D184" s="114" t="s">
        <v>94</v>
      </c>
      <c r="E184" s="114" t="s">
        <v>95</v>
      </c>
      <c r="F184" s="114" t="s">
        <v>96</v>
      </c>
      <c r="G184" s="114" t="s">
        <v>97</v>
      </c>
      <c r="H184" s="114" t="s">
        <v>98</v>
      </c>
      <c r="I184" s="119">
        <v>1401401</v>
      </c>
      <c r="J184" s="114" t="s">
        <v>99</v>
      </c>
      <c r="K184" s="119">
        <v>330102</v>
      </c>
      <c r="L184" s="114" t="s">
        <v>119</v>
      </c>
      <c r="M184" s="114">
        <v>1401401</v>
      </c>
      <c r="N184" s="114" t="s">
        <v>99</v>
      </c>
      <c r="O184" s="119">
        <v>202210</v>
      </c>
      <c r="P184" s="116">
        <v>44839</v>
      </c>
      <c r="Q184" s="116">
        <v>44869</v>
      </c>
      <c r="R184" s="116">
        <v>44865</v>
      </c>
      <c r="S184" s="119">
        <v>202211</v>
      </c>
      <c r="T184" s="119">
        <v>4956</v>
      </c>
      <c r="U184" s="114" t="s">
        <v>120</v>
      </c>
      <c r="V184" s="119">
        <v>648899</v>
      </c>
      <c r="W184" s="114" t="s">
        <v>102</v>
      </c>
      <c r="X184" s="119">
        <v>648899</v>
      </c>
      <c r="Y184" s="114" t="s">
        <v>102</v>
      </c>
      <c r="Z184" s="119">
        <v>11100731</v>
      </c>
      <c r="AA184" s="114" t="s">
        <v>103</v>
      </c>
      <c r="AB184" s="119">
        <v>30481415</v>
      </c>
      <c r="AC184" s="114" t="s">
        <v>103</v>
      </c>
      <c r="AD184" s="119">
        <v>2958816</v>
      </c>
      <c r="AE184" s="119">
        <v>175143</v>
      </c>
      <c r="AF184" s="114" t="s">
        <v>2597</v>
      </c>
      <c r="AG184" s="114" t="s">
        <v>105</v>
      </c>
      <c r="AH184" s="114" t="s">
        <v>106</v>
      </c>
      <c r="AI184" s="114" t="s">
        <v>107</v>
      </c>
      <c r="AJ184" s="114" t="s">
        <v>108</v>
      </c>
      <c r="AK184" s="119">
        <v>0</v>
      </c>
      <c r="AL184" s="117">
        <v>0</v>
      </c>
      <c r="AM184" s="118">
        <v>-1.38</v>
      </c>
      <c r="AN184" t="str">
        <f t="shared" si="2"/>
        <v>1000</v>
      </c>
    </row>
    <row r="185" spans="1:40" ht="15.75" thickBot="1" x14ac:dyDescent="0.3">
      <c r="A185" s="119">
        <v>2023</v>
      </c>
      <c r="B185" s="119">
        <v>4</v>
      </c>
      <c r="C185" s="119">
        <v>201988</v>
      </c>
      <c r="D185" s="114" t="s">
        <v>94</v>
      </c>
      <c r="E185" s="114" t="s">
        <v>95</v>
      </c>
      <c r="F185" s="114" t="s">
        <v>96</v>
      </c>
      <c r="G185" s="114" t="s">
        <v>97</v>
      </c>
      <c r="H185" s="114" t="s">
        <v>98</v>
      </c>
      <c r="I185" s="119">
        <v>1401401</v>
      </c>
      <c r="J185" s="114" t="s">
        <v>99</v>
      </c>
      <c r="K185" s="119">
        <v>330102</v>
      </c>
      <c r="L185" s="114" t="s">
        <v>119</v>
      </c>
      <c r="M185" s="114">
        <v>1401401</v>
      </c>
      <c r="N185" s="114" t="s">
        <v>99</v>
      </c>
      <c r="O185" s="119">
        <v>202211</v>
      </c>
      <c r="P185" s="116">
        <v>44869</v>
      </c>
      <c r="Q185" s="116">
        <v>44869</v>
      </c>
      <c r="R185" s="116">
        <v>44865</v>
      </c>
      <c r="S185" s="119">
        <v>202211</v>
      </c>
      <c r="T185" s="119">
        <v>4956</v>
      </c>
      <c r="U185" s="114" t="s">
        <v>120</v>
      </c>
      <c r="V185" s="119">
        <v>648899</v>
      </c>
      <c r="W185" s="114" t="s">
        <v>102</v>
      </c>
      <c r="X185" s="119">
        <v>648899</v>
      </c>
      <c r="Y185" s="114" t="s">
        <v>102</v>
      </c>
      <c r="Z185" s="119">
        <v>11100731</v>
      </c>
      <c r="AA185" s="114" t="s">
        <v>103</v>
      </c>
      <c r="AB185" s="119">
        <v>30481415</v>
      </c>
      <c r="AC185" s="114" t="s">
        <v>103</v>
      </c>
      <c r="AD185" s="119">
        <v>2958816</v>
      </c>
      <c r="AE185" s="119">
        <v>175143</v>
      </c>
      <c r="AF185" s="114" t="s">
        <v>2597</v>
      </c>
      <c r="AG185" s="114" t="s">
        <v>105</v>
      </c>
      <c r="AH185" s="114" t="s">
        <v>106</v>
      </c>
      <c r="AI185" s="114" t="s">
        <v>107</v>
      </c>
      <c r="AJ185" s="114" t="s">
        <v>108</v>
      </c>
      <c r="AK185" s="119">
        <v>0</v>
      </c>
      <c r="AL185" s="117">
        <v>0</v>
      </c>
      <c r="AM185" s="118">
        <v>117.85</v>
      </c>
      <c r="AN185" t="str">
        <f t="shared" si="2"/>
        <v>1000</v>
      </c>
    </row>
    <row r="186" spans="1:40" ht="15.75" thickBot="1" x14ac:dyDescent="0.3">
      <c r="A186" s="119">
        <v>2023</v>
      </c>
      <c r="B186" s="119">
        <v>4</v>
      </c>
      <c r="C186" s="119">
        <v>201988</v>
      </c>
      <c r="D186" s="114" t="s">
        <v>94</v>
      </c>
      <c r="E186" s="114" t="s">
        <v>95</v>
      </c>
      <c r="F186" s="114" t="s">
        <v>96</v>
      </c>
      <c r="G186" s="114" t="s">
        <v>97</v>
      </c>
      <c r="H186" s="114" t="s">
        <v>98</v>
      </c>
      <c r="I186" s="119">
        <v>1401401</v>
      </c>
      <c r="J186" s="114" t="s">
        <v>99</v>
      </c>
      <c r="K186" s="119">
        <v>330102</v>
      </c>
      <c r="L186" s="114" t="s">
        <v>119</v>
      </c>
      <c r="M186" s="114">
        <v>1401401</v>
      </c>
      <c r="N186" s="114" t="s">
        <v>99</v>
      </c>
      <c r="O186" s="119">
        <v>202220</v>
      </c>
      <c r="P186" s="116">
        <v>44855</v>
      </c>
      <c r="Q186" s="116">
        <v>44855</v>
      </c>
      <c r="R186" s="116">
        <v>44865</v>
      </c>
      <c r="S186" s="119">
        <v>202220</v>
      </c>
      <c r="T186" s="119">
        <v>4956</v>
      </c>
      <c r="U186" s="114" t="s">
        <v>120</v>
      </c>
      <c r="V186" s="119">
        <v>1176670</v>
      </c>
      <c r="W186" s="114" t="s">
        <v>111</v>
      </c>
      <c r="X186" s="119">
        <v>1176670</v>
      </c>
      <c r="Y186" s="114" t="s">
        <v>111</v>
      </c>
      <c r="Z186" s="119">
        <v>11500953</v>
      </c>
      <c r="AA186" s="114" t="s">
        <v>112</v>
      </c>
      <c r="AB186" s="119">
        <v>30481413</v>
      </c>
      <c r="AC186" s="114" t="s">
        <v>112</v>
      </c>
      <c r="AD186" s="119">
        <v>2958723</v>
      </c>
      <c r="AE186" s="119">
        <v>175017</v>
      </c>
      <c r="AF186" s="114" t="s">
        <v>2597</v>
      </c>
      <c r="AG186" s="114" t="s">
        <v>113</v>
      </c>
      <c r="AH186" s="114" t="s">
        <v>114</v>
      </c>
      <c r="AI186" s="114" t="s">
        <v>115</v>
      </c>
      <c r="AJ186" s="114" t="s">
        <v>116</v>
      </c>
      <c r="AK186" s="119">
        <v>0</v>
      </c>
      <c r="AL186" s="117">
        <v>0</v>
      </c>
      <c r="AM186" s="118">
        <v>12.23</v>
      </c>
      <c r="AN186" t="str">
        <f t="shared" si="2"/>
        <v>1000</v>
      </c>
    </row>
    <row r="187" spans="1:40" ht="15.75" thickBot="1" x14ac:dyDescent="0.3">
      <c r="A187" s="119">
        <v>2023</v>
      </c>
      <c r="B187" s="119">
        <v>4</v>
      </c>
      <c r="C187" s="119">
        <v>201988</v>
      </c>
      <c r="D187" s="114" t="s">
        <v>94</v>
      </c>
      <c r="E187" s="114" t="s">
        <v>95</v>
      </c>
      <c r="F187" s="114" t="s">
        <v>96</v>
      </c>
      <c r="G187" s="114" t="s">
        <v>97</v>
      </c>
      <c r="H187" s="114" t="s">
        <v>98</v>
      </c>
      <c r="I187" s="119">
        <v>1401401</v>
      </c>
      <c r="J187" s="114" t="s">
        <v>99</v>
      </c>
      <c r="K187" s="119">
        <v>330102</v>
      </c>
      <c r="L187" s="114" t="s">
        <v>119</v>
      </c>
      <c r="M187" s="114">
        <v>1401401</v>
      </c>
      <c r="N187" s="114" t="s">
        <v>99</v>
      </c>
      <c r="O187" s="119">
        <v>202220</v>
      </c>
      <c r="P187" s="116">
        <v>44855</v>
      </c>
      <c r="Q187" s="116">
        <v>44855</v>
      </c>
      <c r="R187" s="116">
        <v>44865</v>
      </c>
      <c r="S187" s="119">
        <v>202220</v>
      </c>
      <c r="T187" s="119">
        <v>4956</v>
      </c>
      <c r="U187" s="114" t="s">
        <v>120</v>
      </c>
      <c r="V187" s="119">
        <v>1176790</v>
      </c>
      <c r="W187" s="114" t="s">
        <v>154</v>
      </c>
      <c r="X187" s="119">
        <v>1176790</v>
      </c>
      <c r="Y187" s="114" t="s">
        <v>154</v>
      </c>
      <c r="Z187" s="119">
        <v>11500953</v>
      </c>
      <c r="AA187" s="114" t="s">
        <v>112</v>
      </c>
      <c r="AB187" s="119">
        <v>30481414</v>
      </c>
      <c r="AC187" s="114" t="s">
        <v>112</v>
      </c>
      <c r="AD187" s="119">
        <v>2958723</v>
      </c>
      <c r="AE187" s="119">
        <v>175017</v>
      </c>
      <c r="AF187" s="114" t="s">
        <v>2597</v>
      </c>
      <c r="AG187" s="114" t="s">
        <v>113</v>
      </c>
      <c r="AH187" s="114" t="s">
        <v>114</v>
      </c>
      <c r="AI187" s="114" t="s">
        <v>115</v>
      </c>
      <c r="AJ187" s="114" t="s">
        <v>116</v>
      </c>
      <c r="AK187" s="119">
        <v>0</v>
      </c>
      <c r="AL187" s="117">
        <v>0</v>
      </c>
      <c r="AM187" s="118">
        <v>13.68</v>
      </c>
      <c r="AN187" t="str">
        <f t="shared" si="2"/>
        <v>1000</v>
      </c>
    </row>
    <row r="188" spans="1:40" ht="15.75" thickBot="1" x14ac:dyDescent="0.3">
      <c r="A188" s="119">
        <v>2023</v>
      </c>
      <c r="B188" s="119">
        <v>4</v>
      </c>
      <c r="C188" s="119">
        <v>201988</v>
      </c>
      <c r="D188" s="114" t="s">
        <v>94</v>
      </c>
      <c r="E188" s="114" t="s">
        <v>95</v>
      </c>
      <c r="F188" s="114" t="s">
        <v>96</v>
      </c>
      <c r="G188" s="114" t="s">
        <v>97</v>
      </c>
      <c r="H188" s="114" t="s">
        <v>98</v>
      </c>
      <c r="I188" s="119">
        <v>1401401</v>
      </c>
      <c r="J188" s="114" t="s">
        <v>99</v>
      </c>
      <c r="K188" s="119">
        <v>330102</v>
      </c>
      <c r="L188" s="114" t="s">
        <v>119</v>
      </c>
      <c r="M188" s="114">
        <v>1401401</v>
      </c>
      <c r="N188" s="114" t="s">
        <v>99</v>
      </c>
      <c r="O188" s="119">
        <v>202221</v>
      </c>
      <c r="P188" s="116">
        <v>44873</v>
      </c>
      <c r="Q188" s="116">
        <v>44873</v>
      </c>
      <c r="R188" s="116">
        <v>44865</v>
      </c>
      <c r="S188" s="119">
        <v>202221</v>
      </c>
      <c r="T188" s="119">
        <v>4956</v>
      </c>
      <c r="U188" s="114" t="s">
        <v>120</v>
      </c>
      <c r="V188" s="119">
        <v>1176670</v>
      </c>
      <c r="W188" s="114" t="s">
        <v>111</v>
      </c>
      <c r="X188" s="119">
        <v>1176670</v>
      </c>
      <c r="Y188" s="114" t="s">
        <v>111</v>
      </c>
      <c r="Z188" s="119">
        <v>11500953</v>
      </c>
      <c r="AA188" s="114" t="s">
        <v>112</v>
      </c>
      <c r="AB188" s="119">
        <v>30481413</v>
      </c>
      <c r="AC188" s="114" t="s">
        <v>112</v>
      </c>
      <c r="AD188" s="119">
        <v>2962524</v>
      </c>
      <c r="AE188" s="119">
        <v>175219</v>
      </c>
      <c r="AF188" s="114" t="s">
        <v>2597</v>
      </c>
      <c r="AG188" s="114" t="s">
        <v>113</v>
      </c>
      <c r="AH188" s="114" t="s">
        <v>114</v>
      </c>
      <c r="AI188" s="114" t="s">
        <v>115</v>
      </c>
      <c r="AJ188" s="114" t="s">
        <v>116</v>
      </c>
      <c r="AK188" s="119">
        <v>0</v>
      </c>
      <c r="AL188" s="117">
        <v>0</v>
      </c>
      <c r="AM188" s="118">
        <v>15.33</v>
      </c>
      <c r="AN188" t="str">
        <f t="shared" si="2"/>
        <v>1000</v>
      </c>
    </row>
    <row r="189" spans="1:40" ht="15.75" thickBot="1" x14ac:dyDescent="0.3">
      <c r="A189" s="119">
        <v>2023</v>
      </c>
      <c r="B189" s="119">
        <v>4</v>
      </c>
      <c r="C189" s="119">
        <v>201988</v>
      </c>
      <c r="D189" s="114" t="s">
        <v>94</v>
      </c>
      <c r="E189" s="114" t="s">
        <v>95</v>
      </c>
      <c r="F189" s="114" t="s">
        <v>96</v>
      </c>
      <c r="G189" s="114" t="s">
        <v>97</v>
      </c>
      <c r="H189" s="114" t="s">
        <v>98</v>
      </c>
      <c r="I189" s="119">
        <v>1401401</v>
      </c>
      <c r="J189" s="114" t="s">
        <v>99</v>
      </c>
      <c r="K189" s="119">
        <v>330102</v>
      </c>
      <c r="L189" s="114" t="s">
        <v>119</v>
      </c>
      <c r="M189" s="114">
        <v>1401401</v>
      </c>
      <c r="N189" s="114" t="s">
        <v>99</v>
      </c>
      <c r="O189" s="119">
        <v>202221</v>
      </c>
      <c r="P189" s="116">
        <v>44873</v>
      </c>
      <c r="Q189" s="116">
        <v>44873</v>
      </c>
      <c r="R189" s="116">
        <v>44865</v>
      </c>
      <c r="S189" s="119">
        <v>202221</v>
      </c>
      <c r="T189" s="119">
        <v>4956</v>
      </c>
      <c r="U189" s="114" t="s">
        <v>120</v>
      </c>
      <c r="V189" s="119">
        <v>1176790</v>
      </c>
      <c r="W189" s="114" t="s">
        <v>154</v>
      </c>
      <c r="X189" s="119">
        <v>1176790</v>
      </c>
      <c r="Y189" s="114" t="s">
        <v>154</v>
      </c>
      <c r="Z189" s="119">
        <v>11500953</v>
      </c>
      <c r="AA189" s="114" t="s">
        <v>112</v>
      </c>
      <c r="AB189" s="119">
        <v>30481414</v>
      </c>
      <c r="AC189" s="114" t="s">
        <v>112</v>
      </c>
      <c r="AD189" s="119">
        <v>2962524</v>
      </c>
      <c r="AE189" s="119">
        <v>175219</v>
      </c>
      <c r="AF189" s="114" t="s">
        <v>2597</v>
      </c>
      <c r="AG189" s="114" t="s">
        <v>113</v>
      </c>
      <c r="AH189" s="114" t="s">
        <v>114</v>
      </c>
      <c r="AI189" s="114" t="s">
        <v>115</v>
      </c>
      <c r="AJ189" s="114" t="s">
        <v>116</v>
      </c>
      <c r="AK189" s="119">
        <v>0</v>
      </c>
      <c r="AL189" s="117">
        <v>0</v>
      </c>
      <c r="AM189" s="118">
        <v>16.68</v>
      </c>
      <c r="AN189" t="str">
        <f t="shared" si="2"/>
        <v>1000</v>
      </c>
    </row>
    <row r="190" spans="1:40" ht="15.75" thickBot="1" x14ac:dyDescent="0.3">
      <c r="A190" s="119">
        <v>2023</v>
      </c>
      <c r="B190" s="119">
        <v>4</v>
      </c>
      <c r="C190" s="119">
        <v>201988</v>
      </c>
      <c r="D190" s="114" t="s">
        <v>94</v>
      </c>
      <c r="E190" s="114" t="s">
        <v>95</v>
      </c>
      <c r="F190" s="114" t="s">
        <v>96</v>
      </c>
      <c r="G190" s="114" t="s">
        <v>97</v>
      </c>
      <c r="H190" s="114" t="s">
        <v>98</v>
      </c>
      <c r="I190" s="119">
        <v>1401401</v>
      </c>
      <c r="J190" s="114" t="s">
        <v>99</v>
      </c>
      <c r="K190" s="119">
        <v>330102</v>
      </c>
      <c r="L190" s="114" t="s">
        <v>119</v>
      </c>
      <c r="M190" s="114">
        <v>1401401</v>
      </c>
      <c r="N190" s="114" t="s">
        <v>99</v>
      </c>
      <c r="O190" s="114" t="s">
        <v>155</v>
      </c>
      <c r="P190" s="116">
        <v>44846</v>
      </c>
      <c r="Q190" s="116">
        <v>44846</v>
      </c>
      <c r="R190" s="116">
        <v>44846</v>
      </c>
      <c r="S190" s="114" t="s">
        <v>155</v>
      </c>
      <c r="T190" s="119">
        <v>4956</v>
      </c>
      <c r="U190" s="114" t="s">
        <v>120</v>
      </c>
      <c r="V190" s="119">
        <v>648899</v>
      </c>
      <c r="W190" s="114" t="s">
        <v>102</v>
      </c>
      <c r="X190" s="119">
        <v>648899</v>
      </c>
      <c r="Y190" s="114" t="s">
        <v>102</v>
      </c>
      <c r="Z190" s="119">
        <v>11100731</v>
      </c>
      <c r="AA190" s="114" t="s">
        <v>103</v>
      </c>
      <c r="AB190" s="119">
        <v>30481415</v>
      </c>
      <c r="AC190" s="114" t="s">
        <v>103</v>
      </c>
      <c r="AD190" s="119">
        <v>2953671</v>
      </c>
      <c r="AE190" s="119">
        <v>174833</v>
      </c>
      <c r="AF190" s="114" t="s">
        <v>2597</v>
      </c>
      <c r="AG190" s="114" t="s">
        <v>105</v>
      </c>
      <c r="AH190" s="114" t="s">
        <v>106</v>
      </c>
      <c r="AI190" s="114" t="s">
        <v>107</v>
      </c>
      <c r="AJ190" s="114" t="s">
        <v>108</v>
      </c>
      <c r="AK190" s="119">
        <v>0</v>
      </c>
      <c r="AL190" s="117">
        <v>0</v>
      </c>
      <c r="AM190" s="118">
        <v>35.450000000000003</v>
      </c>
      <c r="AN190" t="str">
        <f t="shared" si="2"/>
        <v>1000</v>
      </c>
    </row>
    <row r="191" spans="1:40" ht="15.75" thickBot="1" x14ac:dyDescent="0.3">
      <c r="A191" s="119">
        <v>2023</v>
      </c>
      <c r="B191" s="119">
        <v>4</v>
      </c>
      <c r="C191" s="119">
        <v>201988</v>
      </c>
      <c r="D191" s="114" t="s">
        <v>94</v>
      </c>
      <c r="E191" s="114" t="s">
        <v>95</v>
      </c>
      <c r="F191" s="114" t="s">
        <v>96</v>
      </c>
      <c r="G191" s="114" t="s">
        <v>97</v>
      </c>
      <c r="H191" s="114" t="s">
        <v>98</v>
      </c>
      <c r="I191" s="119">
        <v>1401401</v>
      </c>
      <c r="J191" s="114" t="s">
        <v>99</v>
      </c>
      <c r="K191" s="119">
        <v>330103</v>
      </c>
      <c r="L191" s="114" t="s">
        <v>121</v>
      </c>
      <c r="M191" s="114">
        <v>1401401</v>
      </c>
      <c r="N191" s="114" t="s">
        <v>99</v>
      </c>
      <c r="O191" s="119">
        <v>202220</v>
      </c>
      <c r="P191" s="116">
        <v>44855</v>
      </c>
      <c r="Q191" s="116">
        <v>44855</v>
      </c>
      <c r="R191" s="116">
        <v>44865</v>
      </c>
      <c r="S191" s="119">
        <v>202220</v>
      </c>
      <c r="T191" s="119">
        <v>4951</v>
      </c>
      <c r="U191" s="114" t="s">
        <v>122</v>
      </c>
      <c r="V191" s="119">
        <v>1176670</v>
      </c>
      <c r="W191" s="114" t="s">
        <v>111</v>
      </c>
      <c r="X191" s="119">
        <v>1176670</v>
      </c>
      <c r="Y191" s="114" t="s">
        <v>111</v>
      </c>
      <c r="Z191" s="119">
        <v>11500953</v>
      </c>
      <c r="AA191" s="114" t="s">
        <v>112</v>
      </c>
      <c r="AB191" s="119">
        <v>30481413</v>
      </c>
      <c r="AC191" s="114" t="s">
        <v>112</v>
      </c>
      <c r="AD191" s="119">
        <v>2958723</v>
      </c>
      <c r="AE191" s="119">
        <v>175017</v>
      </c>
      <c r="AF191" s="114" t="s">
        <v>2597</v>
      </c>
      <c r="AG191" s="114" t="s">
        <v>113</v>
      </c>
      <c r="AH191" s="114" t="s">
        <v>114</v>
      </c>
      <c r="AI191" s="114" t="s">
        <v>115</v>
      </c>
      <c r="AJ191" s="114" t="s">
        <v>116</v>
      </c>
      <c r="AK191" s="119">
        <v>0</v>
      </c>
      <c r="AL191" s="117">
        <v>0</v>
      </c>
      <c r="AM191" s="118">
        <v>35.39</v>
      </c>
      <c r="AN191" t="str">
        <f t="shared" si="2"/>
        <v>1000</v>
      </c>
    </row>
    <row r="192" spans="1:40" ht="15.75" thickBot="1" x14ac:dyDescent="0.3">
      <c r="A192" s="119">
        <v>2023</v>
      </c>
      <c r="B192" s="119">
        <v>4</v>
      </c>
      <c r="C192" s="119">
        <v>201988</v>
      </c>
      <c r="D192" s="114" t="s">
        <v>94</v>
      </c>
      <c r="E192" s="114" t="s">
        <v>95</v>
      </c>
      <c r="F192" s="114" t="s">
        <v>96</v>
      </c>
      <c r="G192" s="114" t="s">
        <v>97</v>
      </c>
      <c r="H192" s="114" t="s">
        <v>98</v>
      </c>
      <c r="I192" s="119">
        <v>1401401</v>
      </c>
      <c r="J192" s="114" t="s">
        <v>99</v>
      </c>
      <c r="K192" s="119">
        <v>330103</v>
      </c>
      <c r="L192" s="114" t="s">
        <v>121</v>
      </c>
      <c r="M192" s="114">
        <v>1401401</v>
      </c>
      <c r="N192" s="114" t="s">
        <v>99</v>
      </c>
      <c r="O192" s="119">
        <v>202220</v>
      </c>
      <c r="P192" s="116">
        <v>44855</v>
      </c>
      <c r="Q192" s="116">
        <v>44855</v>
      </c>
      <c r="R192" s="116">
        <v>44865</v>
      </c>
      <c r="S192" s="119">
        <v>202220</v>
      </c>
      <c r="T192" s="119">
        <v>4951</v>
      </c>
      <c r="U192" s="114" t="s">
        <v>122</v>
      </c>
      <c r="V192" s="119">
        <v>1176790</v>
      </c>
      <c r="W192" s="114" t="s">
        <v>154</v>
      </c>
      <c r="X192" s="119">
        <v>1176790</v>
      </c>
      <c r="Y192" s="114" t="s">
        <v>154</v>
      </c>
      <c r="Z192" s="119">
        <v>11500953</v>
      </c>
      <c r="AA192" s="114" t="s">
        <v>112</v>
      </c>
      <c r="AB192" s="119">
        <v>30481414</v>
      </c>
      <c r="AC192" s="114" t="s">
        <v>112</v>
      </c>
      <c r="AD192" s="119">
        <v>2958723</v>
      </c>
      <c r="AE192" s="119">
        <v>175017</v>
      </c>
      <c r="AF192" s="114" t="s">
        <v>2597</v>
      </c>
      <c r="AG192" s="114" t="s">
        <v>113</v>
      </c>
      <c r="AH192" s="114" t="s">
        <v>114</v>
      </c>
      <c r="AI192" s="114" t="s">
        <v>115</v>
      </c>
      <c r="AJ192" s="114" t="s">
        <v>116</v>
      </c>
      <c r="AK192" s="119">
        <v>0</v>
      </c>
      <c r="AL192" s="117">
        <v>0</v>
      </c>
      <c r="AM192" s="118">
        <v>35.39</v>
      </c>
      <c r="AN192" t="str">
        <f t="shared" si="2"/>
        <v>1000</v>
      </c>
    </row>
    <row r="193" spans="1:40" ht="15.75" thickBot="1" x14ac:dyDescent="0.3">
      <c r="A193" s="119">
        <v>2023</v>
      </c>
      <c r="B193" s="119">
        <v>4</v>
      </c>
      <c r="C193" s="119">
        <v>201988</v>
      </c>
      <c r="D193" s="114" t="s">
        <v>94</v>
      </c>
      <c r="E193" s="114" t="s">
        <v>95</v>
      </c>
      <c r="F193" s="114" t="s">
        <v>96</v>
      </c>
      <c r="G193" s="114" t="s">
        <v>97</v>
      </c>
      <c r="H193" s="114" t="s">
        <v>98</v>
      </c>
      <c r="I193" s="119">
        <v>1401401</v>
      </c>
      <c r="J193" s="114" t="s">
        <v>99</v>
      </c>
      <c r="K193" s="119">
        <v>330103</v>
      </c>
      <c r="L193" s="114" t="s">
        <v>121</v>
      </c>
      <c r="M193" s="114">
        <v>1401401</v>
      </c>
      <c r="N193" s="114" t="s">
        <v>99</v>
      </c>
      <c r="O193" s="119">
        <v>202221</v>
      </c>
      <c r="P193" s="116">
        <v>44873</v>
      </c>
      <c r="Q193" s="116">
        <v>44873</v>
      </c>
      <c r="R193" s="116">
        <v>44865</v>
      </c>
      <c r="S193" s="119">
        <v>202221</v>
      </c>
      <c r="T193" s="119">
        <v>4951</v>
      </c>
      <c r="U193" s="114" t="s">
        <v>122</v>
      </c>
      <c r="V193" s="119">
        <v>1176670</v>
      </c>
      <c r="W193" s="114" t="s">
        <v>111</v>
      </c>
      <c r="X193" s="119">
        <v>1176670</v>
      </c>
      <c r="Y193" s="114" t="s">
        <v>111</v>
      </c>
      <c r="Z193" s="119">
        <v>11500953</v>
      </c>
      <c r="AA193" s="114" t="s">
        <v>112</v>
      </c>
      <c r="AB193" s="119">
        <v>30481413</v>
      </c>
      <c r="AC193" s="114" t="s">
        <v>112</v>
      </c>
      <c r="AD193" s="119">
        <v>2962524</v>
      </c>
      <c r="AE193" s="119">
        <v>175219</v>
      </c>
      <c r="AF193" s="114" t="s">
        <v>2597</v>
      </c>
      <c r="AG193" s="114" t="s">
        <v>113</v>
      </c>
      <c r="AH193" s="114" t="s">
        <v>114</v>
      </c>
      <c r="AI193" s="114" t="s">
        <v>115</v>
      </c>
      <c r="AJ193" s="114" t="s">
        <v>116</v>
      </c>
      <c r="AK193" s="119">
        <v>0</v>
      </c>
      <c r="AL193" s="117">
        <v>0</v>
      </c>
      <c r="AM193" s="118">
        <v>43.38</v>
      </c>
      <c r="AN193" t="str">
        <f t="shared" si="2"/>
        <v>1000</v>
      </c>
    </row>
    <row r="194" spans="1:40" ht="15.75" thickBot="1" x14ac:dyDescent="0.3">
      <c r="A194" s="119">
        <v>2023</v>
      </c>
      <c r="B194" s="119">
        <v>4</v>
      </c>
      <c r="C194" s="119">
        <v>201988</v>
      </c>
      <c r="D194" s="114" t="s">
        <v>94</v>
      </c>
      <c r="E194" s="114" t="s">
        <v>95</v>
      </c>
      <c r="F194" s="114" t="s">
        <v>96</v>
      </c>
      <c r="G194" s="114" t="s">
        <v>97</v>
      </c>
      <c r="H194" s="114" t="s">
        <v>98</v>
      </c>
      <c r="I194" s="119">
        <v>1401401</v>
      </c>
      <c r="J194" s="114" t="s">
        <v>99</v>
      </c>
      <c r="K194" s="119">
        <v>330103</v>
      </c>
      <c r="L194" s="114" t="s">
        <v>121</v>
      </c>
      <c r="M194" s="114">
        <v>1401401</v>
      </c>
      <c r="N194" s="114" t="s">
        <v>99</v>
      </c>
      <c r="O194" s="119">
        <v>202221</v>
      </c>
      <c r="P194" s="116">
        <v>44873</v>
      </c>
      <c r="Q194" s="116">
        <v>44873</v>
      </c>
      <c r="R194" s="116">
        <v>44865</v>
      </c>
      <c r="S194" s="119">
        <v>202221</v>
      </c>
      <c r="T194" s="119">
        <v>4951</v>
      </c>
      <c r="U194" s="114" t="s">
        <v>122</v>
      </c>
      <c r="V194" s="119">
        <v>1176790</v>
      </c>
      <c r="W194" s="114" t="s">
        <v>154</v>
      </c>
      <c r="X194" s="119">
        <v>1176790</v>
      </c>
      <c r="Y194" s="114" t="s">
        <v>154</v>
      </c>
      <c r="Z194" s="119">
        <v>11500953</v>
      </c>
      <c r="AA194" s="114" t="s">
        <v>112</v>
      </c>
      <c r="AB194" s="119">
        <v>30481414</v>
      </c>
      <c r="AC194" s="114" t="s">
        <v>112</v>
      </c>
      <c r="AD194" s="119">
        <v>2962524</v>
      </c>
      <c r="AE194" s="119">
        <v>175219</v>
      </c>
      <c r="AF194" s="114" t="s">
        <v>2597</v>
      </c>
      <c r="AG194" s="114" t="s">
        <v>113</v>
      </c>
      <c r="AH194" s="114" t="s">
        <v>114</v>
      </c>
      <c r="AI194" s="114" t="s">
        <v>115</v>
      </c>
      <c r="AJ194" s="114" t="s">
        <v>116</v>
      </c>
      <c r="AK194" s="119">
        <v>0</v>
      </c>
      <c r="AL194" s="117">
        <v>0</v>
      </c>
      <c r="AM194" s="118">
        <v>43.13</v>
      </c>
      <c r="AN194" t="str">
        <f t="shared" si="2"/>
        <v>1000</v>
      </c>
    </row>
    <row r="195" spans="1:40" ht="15.75" thickBot="1" x14ac:dyDescent="0.3">
      <c r="A195" s="119">
        <v>2023</v>
      </c>
      <c r="B195" s="119">
        <v>4</v>
      </c>
      <c r="C195" s="119">
        <v>201988</v>
      </c>
      <c r="D195" s="114" t="s">
        <v>94</v>
      </c>
      <c r="E195" s="114" t="s">
        <v>95</v>
      </c>
      <c r="F195" s="114" t="s">
        <v>96</v>
      </c>
      <c r="G195" s="114" t="s">
        <v>97</v>
      </c>
      <c r="H195" s="114" t="s">
        <v>98</v>
      </c>
      <c r="I195" s="119">
        <v>1401401</v>
      </c>
      <c r="J195" s="114" t="s">
        <v>99</v>
      </c>
      <c r="K195" s="119">
        <v>340101</v>
      </c>
      <c r="L195" s="114" t="s">
        <v>123</v>
      </c>
      <c r="M195" s="114">
        <v>1401401</v>
      </c>
      <c r="N195" s="114" t="s">
        <v>99</v>
      </c>
      <c r="O195" s="119">
        <v>202211</v>
      </c>
      <c r="P195" s="116">
        <v>44869</v>
      </c>
      <c r="Q195" s="116">
        <v>44869</v>
      </c>
      <c r="R195" s="116">
        <v>44865</v>
      </c>
      <c r="S195" s="119">
        <v>202211</v>
      </c>
      <c r="T195" s="119">
        <v>4927</v>
      </c>
      <c r="U195" s="114" t="s">
        <v>124</v>
      </c>
      <c r="V195" s="119">
        <v>648899</v>
      </c>
      <c r="W195" s="114" t="s">
        <v>102</v>
      </c>
      <c r="X195" s="119">
        <v>648899</v>
      </c>
      <c r="Y195" s="114" t="s">
        <v>102</v>
      </c>
      <c r="Z195" s="119">
        <v>11100731</v>
      </c>
      <c r="AA195" s="114" t="s">
        <v>103</v>
      </c>
      <c r="AB195" s="119">
        <v>30481415</v>
      </c>
      <c r="AC195" s="114" t="s">
        <v>103</v>
      </c>
      <c r="AD195" s="119">
        <v>2958816</v>
      </c>
      <c r="AE195" s="119">
        <v>175143</v>
      </c>
      <c r="AF195" s="114" t="s">
        <v>2597</v>
      </c>
      <c r="AG195" s="114" t="s">
        <v>105</v>
      </c>
      <c r="AH195" s="114" t="s">
        <v>106</v>
      </c>
      <c r="AI195" s="114" t="s">
        <v>107</v>
      </c>
      <c r="AJ195" s="114" t="s">
        <v>108</v>
      </c>
      <c r="AK195" s="119">
        <v>0</v>
      </c>
      <c r="AL195" s="117">
        <v>0</v>
      </c>
      <c r="AM195" s="118">
        <v>1183.33</v>
      </c>
      <c r="AN195" t="str">
        <f t="shared" si="2"/>
        <v>1000</v>
      </c>
    </row>
    <row r="196" spans="1:40" ht="15.75" thickBot="1" x14ac:dyDescent="0.3">
      <c r="A196" s="119">
        <v>2023</v>
      </c>
      <c r="B196" s="119">
        <v>4</v>
      </c>
      <c r="C196" s="119">
        <v>201988</v>
      </c>
      <c r="D196" s="114" t="s">
        <v>94</v>
      </c>
      <c r="E196" s="114" t="s">
        <v>95</v>
      </c>
      <c r="F196" s="114" t="s">
        <v>96</v>
      </c>
      <c r="G196" s="114" t="s">
        <v>97</v>
      </c>
      <c r="H196" s="114" t="s">
        <v>98</v>
      </c>
      <c r="I196" s="119">
        <v>1401401</v>
      </c>
      <c r="J196" s="114" t="s">
        <v>99</v>
      </c>
      <c r="K196" s="119">
        <v>350101</v>
      </c>
      <c r="L196" s="114" t="s">
        <v>125</v>
      </c>
      <c r="M196" s="114">
        <v>1401401</v>
      </c>
      <c r="N196" s="114" t="s">
        <v>99</v>
      </c>
      <c r="O196" s="119">
        <v>202209</v>
      </c>
      <c r="P196" s="116">
        <v>44806</v>
      </c>
      <c r="Q196" s="116">
        <v>44846</v>
      </c>
      <c r="R196" s="116">
        <v>44846</v>
      </c>
      <c r="S196" s="114" t="s">
        <v>155</v>
      </c>
      <c r="T196" s="119">
        <v>4960</v>
      </c>
      <c r="U196" s="114" t="s">
        <v>126</v>
      </c>
      <c r="V196" s="119">
        <v>648899</v>
      </c>
      <c r="W196" s="114" t="s">
        <v>102</v>
      </c>
      <c r="X196" s="119">
        <v>648899</v>
      </c>
      <c r="Y196" s="114" t="s">
        <v>102</v>
      </c>
      <c r="Z196" s="119">
        <v>11100731</v>
      </c>
      <c r="AA196" s="114" t="s">
        <v>103</v>
      </c>
      <c r="AB196" s="119">
        <v>30481415</v>
      </c>
      <c r="AC196" s="114" t="s">
        <v>103</v>
      </c>
      <c r="AD196" s="119">
        <v>2953671</v>
      </c>
      <c r="AE196" s="119">
        <v>174833</v>
      </c>
      <c r="AF196" s="114" t="s">
        <v>2597</v>
      </c>
      <c r="AG196" s="114" t="s">
        <v>105</v>
      </c>
      <c r="AH196" s="114" t="s">
        <v>106</v>
      </c>
      <c r="AI196" s="114" t="s">
        <v>107</v>
      </c>
      <c r="AJ196" s="114" t="s">
        <v>108</v>
      </c>
      <c r="AK196" s="119">
        <v>0</v>
      </c>
      <c r="AL196" s="117">
        <v>0</v>
      </c>
      <c r="AM196" s="118">
        <v>1.1599999999999999</v>
      </c>
      <c r="AN196" t="str">
        <f t="shared" si="2"/>
        <v>1000</v>
      </c>
    </row>
    <row r="197" spans="1:40" ht="15.75" thickBot="1" x14ac:dyDescent="0.3">
      <c r="A197" s="119">
        <v>2023</v>
      </c>
      <c r="B197" s="119">
        <v>4</v>
      </c>
      <c r="C197" s="119">
        <v>201988</v>
      </c>
      <c r="D197" s="114" t="s">
        <v>94</v>
      </c>
      <c r="E197" s="114" t="s">
        <v>95</v>
      </c>
      <c r="F197" s="114" t="s">
        <v>96</v>
      </c>
      <c r="G197" s="114" t="s">
        <v>97</v>
      </c>
      <c r="H197" s="114" t="s">
        <v>98</v>
      </c>
      <c r="I197" s="119">
        <v>1401401</v>
      </c>
      <c r="J197" s="114" t="s">
        <v>99</v>
      </c>
      <c r="K197" s="119">
        <v>350101</v>
      </c>
      <c r="L197" s="114" t="s">
        <v>125</v>
      </c>
      <c r="M197" s="114">
        <v>1401401</v>
      </c>
      <c r="N197" s="114" t="s">
        <v>99</v>
      </c>
      <c r="O197" s="119">
        <v>202210</v>
      </c>
      <c r="P197" s="116">
        <v>44839</v>
      </c>
      <c r="Q197" s="116">
        <v>44846</v>
      </c>
      <c r="R197" s="116">
        <v>44846</v>
      </c>
      <c r="S197" s="114" t="s">
        <v>155</v>
      </c>
      <c r="T197" s="119">
        <v>4960</v>
      </c>
      <c r="U197" s="114" t="s">
        <v>126</v>
      </c>
      <c r="V197" s="119">
        <v>648899</v>
      </c>
      <c r="W197" s="114" t="s">
        <v>102</v>
      </c>
      <c r="X197" s="119">
        <v>648899</v>
      </c>
      <c r="Y197" s="114" t="s">
        <v>102</v>
      </c>
      <c r="Z197" s="119">
        <v>11100731</v>
      </c>
      <c r="AA197" s="114" t="s">
        <v>103</v>
      </c>
      <c r="AB197" s="119">
        <v>30481415</v>
      </c>
      <c r="AC197" s="114" t="s">
        <v>103</v>
      </c>
      <c r="AD197" s="119">
        <v>2953671</v>
      </c>
      <c r="AE197" s="119">
        <v>174833</v>
      </c>
      <c r="AF197" s="114" t="s">
        <v>2597</v>
      </c>
      <c r="AG197" s="114" t="s">
        <v>105</v>
      </c>
      <c r="AH197" s="114" t="s">
        <v>106</v>
      </c>
      <c r="AI197" s="114" t="s">
        <v>107</v>
      </c>
      <c r="AJ197" s="114" t="s">
        <v>108</v>
      </c>
      <c r="AK197" s="119">
        <v>0</v>
      </c>
      <c r="AL197" s="117">
        <v>0</v>
      </c>
      <c r="AM197" s="118">
        <v>-0.37</v>
      </c>
      <c r="AN197" t="str">
        <f t="shared" si="2"/>
        <v>1000</v>
      </c>
    </row>
    <row r="198" spans="1:40" ht="15.75" thickBot="1" x14ac:dyDescent="0.3">
      <c r="A198" s="119">
        <v>2023</v>
      </c>
      <c r="B198" s="119">
        <v>4</v>
      </c>
      <c r="C198" s="119">
        <v>201988</v>
      </c>
      <c r="D198" s="114" t="s">
        <v>94</v>
      </c>
      <c r="E198" s="114" t="s">
        <v>95</v>
      </c>
      <c r="F198" s="114" t="s">
        <v>96</v>
      </c>
      <c r="G198" s="114" t="s">
        <v>97</v>
      </c>
      <c r="H198" s="114" t="s">
        <v>98</v>
      </c>
      <c r="I198" s="119">
        <v>1401401</v>
      </c>
      <c r="J198" s="114" t="s">
        <v>99</v>
      </c>
      <c r="K198" s="119">
        <v>350101</v>
      </c>
      <c r="L198" s="114" t="s">
        <v>125</v>
      </c>
      <c r="M198" s="114">
        <v>1401401</v>
      </c>
      <c r="N198" s="114" t="s">
        <v>99</v>
      </c>
      <c r="O198" s="119">
        <v>202210</v>
      </c>
      <c r="P198" s="116">
        <v>44839</v>
      </c>
      <c r="Q198" s="116">
        <v>44869</v>
      </c>
      <c r="R198" s="116">
        <v>44865</v>
      </c>
      <c r="S198" s="119">
        <v>202211</v>
      </c>
      <c r="T198" s="119">
        <v>4960</v>
      </c>
      <c r="U198" s="114" t="s">
        <v>126</v>
      </c>
      <c r="V198" s="119">
        <v>648899</v>
      </c>
      <c r="W198" s="114" t="s">
        <v>102</v>
      </c>
      <c r="X198" s="119">
        <v>648899</v>
      </c>
      <c r="Y198" s="114" t="s">
        <v>102</v>
      </c>
      <c r="Z198" s="119">
        <v>11100731</v>
      </c>
      <c r="AA198" s="114" t="s">
        <v>103</v>
      </c>
      <c r="AB198" s="119">
        <v>30481415</v>
      </c>
      <c r="AC198" s="114" t="s">
        <v>103</v>
      </c>
      <c r="AD198" s="119">
        <v>2958816</v>
      </c>
      <c r="AE198" s="119">
        <v>175143</v>
      </c>
      <c r="AF198" s="114" t="s">
        <v>2597</v>
      </c>
      <c r="AG198" s="114" t="s">
        <v>105</v>
      </c>
      <c r="AH198" s="114" t="s">
        <v>106</v>
      </c>
      <c r="AI198" s="114" t="s">
        <v>107</v>
      </c>
      <c r="AJ198" s="114" t="s">
        <v>108</v>
      </c>
      <c r="AK198" s="119">
        <v>0</v>
      </c>
      <c r="AL198" s="117">
        <v>0</v>
      </c>
      <c r="AM198" s="118">
        <v>-0.48</v>
      </c>
      <c r="AN198" t="str">
        <f t="shared" si="2"/>
        <v>1000</v>
      </c>
    </row>
    <row r="199" spans="1:40" ht="15.75" thickBot="1" x14ac:dyDescent="0.3">
      <c r="A199" s="119">
        <v>2023</v>
      </c>
      <c r="B199" s="119">
        <v>4</v>
      </c>
      <c r="C199" s="119">
        <v>201988</v>
      </c>
      <c r="D199" s="114" t="s">
        <v>94</v>
      </c>
      <c r="E199" s="114" t="s">
        <v>95</v>
      </c>
      <c r="F199" s="114" t="s">
        <v>96</v>
      </c>
      <c r="G199" s="114" t="s">
        <v>97</v>
      </c>
      <c r="H199" s="114" t="s">
        <v>98</v>
      </c>
      <c r="I199" s="119">
        <v>1401401</v>
      </c>
      <c r="J199" s="114" t="s">
        <v>99</v>
      </c>
      <c r="K199" s="119">
        <v>350101</v>
      </c>
      <c r="L199" s="114" t="s">
        <v>125</v>
      </c>
      <c r="M199" s="114">
        <v>1401401</v>
      </c>
      <c r="N199" s="114" t="s">
        <v>99</v>
      </c>
      <c r="O199" s="119">
        <v>202211</v>
      </c>
      <c r="P199" s="116">
        <v>44869</v>
      </c>
      <c r="Q199" s="116">
        <v>44869</v>
      </c>
      <c r="R199" s="116">
        <v>44865</v>
      </c>
      <c r="S199" s="119">
        <v>202211</v>
      </c>
      <c r="T199" s="119">
        <v>4960</v>
      </c>
      <c r="U199" s="114" t="s">
        <v>126</v>
      </c>
      <c r="V199" s="119">
        <v>648899</v>
      </c>
      <c r="W199" s="114" t="s">
        <v>102</v>
      </c>
      <c r="X199" s="119">
        <v>648899</v>
      </c>
      <c r="Y199" s="114" t="s">
        <v>102</v>
      </c>
      <c r="Z199" s="119">
        <v>11100731</v>
      </c>
      <c r="AA199" s="114" t="s">
        <v>103</v>
      </c>
      <c r="AB199" s="119">
        <v>30481415</v>
      </c>
      <c r="AC199" s="114" t="s">
        <v>103</v>
      </c>
      <c r="AD199" s="119">
        <v>2958816</v>
      </c>
      <c r="AE199" s="119">
        <v>175143</v>
      </c>
      <c r="AF199" s="114" t="s">
        <v>2597</v>
      </c>
      <c r="AG199" s="114" t="s">
        <v>105</v>
      </c>
      <c r="AH199" s="114" t="s">
        <v>106</v>
      </c>
      <c r="AI199" s="114" t="s">
        <v>107</v>
      </c>
      <c r="AJ199" s="114" t="s">
        <v>108</v>
      </c>
      <c r="AK199" s="119">
        <v>0</v>
      </c>
      <c r="AL199" s="117">
        <v>0</v>
      </c>
      <c r="AM199" s="118">
        <v>40.630000000000003</v>
      </c>
      <c r="AN199" t="str">
        <f t="shared" si="2"/>
        <v>1000</v>
      </c>
    </row>
    <row r="200" spans="1:40" ht="15.75" thickBot="1" x14ac:dyDescent="0.3">
      <c r="A200" s="119">
        <v>2023</v>
      </c>
      <c r="B200" s="119">
        <v>4</v>
      </c>
      <c r="C200" s="119">
        <v>201988</v>
      </c>
      <c r="D200" s="114" t="s">
        <v>94</v>
      </c>
      <c r="E200" s="114" t="s">
        <v>95</v>
      </c>
      <c r="F200" s="114" t="s">
        <v>96</v>
      </c>
      <c r="G200" s="114" t="s">
        <v>97</v>
      </c>
      <c r="H200" s="114" t="s">
        <v>98</v>
      </c>
      <c r="I200" s="119">
        <v>1401401</v>
      </c>
      <c r="J200" s="114" t="s">
        <v>99</v>
      </c>
      <c r="K200" s="119">
        <v>350101</v>
      </c>
      <c r="L200" s="114" t="s">
        <v>125</v>
      </c>
      <c r="M200" s="114">
        <v>1401401</v>
      </c>
      <c r="N200" s="114" t="s">
        <v>99</v>
      </c>
      <c r="O200" s="119">
        <v>202220</v>
      </c>
      <c r="P200" s="116">
        <v>44855</v>
      </c>
      <c r="Q200" s="116">
        <v>44855</v>
      </c>
      <c r="R200" s="116">
        <v>44865</v>
      </c>
      <c r="S200" s="119">
        <v>202220</v>
      </c>
      <c r="T200" s="119">
        <v>4960</v>
      </c>
      <c r="U200" s="114" t="s">
        <v>126</v>
      </c>
      <c r="V200" s="119">
        <v>1176670</v>
      </c>
      <c r="W200" s="114" t="s">
        <v>111</v>
      </c>
      <c r="X200" s="119">
        <v>1176670</v>
      </c>
      <c r="Y200" s="114" t="s">
        <v>111</v>
      </c>
      <c r="Z200" s="119">
        <v>11500953</v>
      </c>
      <c r="AA200" s="114" t="s">
        <v>112</v>
      </c>
      <c r="AB200" s="119">
        <v>30481413</v>
      </c>
      <c r="AC200" s="114" t="s">
        <v>112</v>
      </c>
      <c r="AD200" s="119">
        <v>2958723</v>
      </c>
      <c r="AE200" s="119">
        <v>175017</v>
      </c>
      <c r="AF200" s="114" t="s">
        <v>2597</v>
      </c>
      <c r="AG200" s="114" t="s">
        <v>113</v>
      </c>
      <c r="AH200" s="114" t="s">
        <v>114</v>
      </c>
      <c r="AI200" s="114" t="s">
        <v>115</v>
      </c>
      <c r="AJ200" s="114" t="s">
        <v>116</v>
      </c>
      <c r="AK200" s="119">
        <v>0</v>
      </c>
      <c r="AL200" s="117">
        <v>0</v>
      </c>
      <c r="AM200" s="118">
        <v>4.22</v>
      </c>
      <c r="AN200" t="str">
        <f t="shared" ref="AN200:AN263" si="3">LEFT(Z200,1)&amp;"000"</f>
        <v>1000</v>
      </c>
    </row>
    <row r="201" spans="1:40" ht="15.75" thickBot="1" x14ac:dyDescent="0.3">
      <c r="A201" s="119">
        <v>2023</v>
      </c>
      <c r="B201" s="119">
        <v>4</v>
      </c>
      <c r="C201" s="119">
        <v>201988</v>
      </c>
      <c r="D201" s="114" t="s">
        <v>94</v>
      </c>
      <c r="E201" s="114" t="s">
        <v>95</v>
      </c>
      <c r="F201" s="114" t="s">
        <v>96</v>
      </c>
      <c r="G201" s="114" t="s">
        <v>97</v>
      </c>
      <c r="H201" s="114" t="s">
        <v>98</v>
      </c>
      <c r="I201" s="119">
        <v>1401401</v>
      </c>
      <c r="J201" s="114" t="s">
        <v>99</v>
      </c>
      <c r="K201" s="119">
        <v>350101</v>
      </c>
      <c r="L201" s="114" t="s">
        <v>125</v>
      </c>
      <c r="M201" s="114">
        <v>1401401</v>
      </c>
      <c r="N201" s="114" t="s">
        <v>99</v>
      </c>
      <c r="O201" s="119">
        <v>202220</v>
      </c>
      <c r="P201" s="116">
        <v>44855</v>
      </c>
      <c r="Q201" s="116">
        <v>44855</v>
      </c>
      <c r="R201" s="116">
        <v>44865</v>
      </c>
      <c r="S201" s="119">
        <v>202220</v>
      </c>
      <c r="T201" s="119">
        <v>4960</v>
      </c>
      <c r="U201" s="114" t="s">
        <v>126</v>
      </c>
      <c r="V201" s="119">
        <v>1176790</v>
      </c>
      <c r="W201" s="114" t="s">
        <v>154</v>
      </c>
      <c r="X201" s="119">
        <v>1176790</v>
      </c>
      <c r="Y201" s="114" t="s">
        <v>154</v>
      </c>
      <c r="Z201" s="119">
        <v>11500953</v>
      </c>
      <c r="AA201" s="114" t="s">
        <v>112</v>
      </c>
      <c r="AB201" s="119">
        <v>30481414</v>
      </c>
      <c r="AC201" s="114" t="s">
        <v>112</v>
      </c>
      <c r="AD201" s="119">
        <v>2958723</v>
      </c>
      <c r="AE201" s="119">
        <v>175017</v>
      </c>
      <c r="AF201" s="114" t="s">
        <v>2597</v>
      </c>
      <c r="AG201" s="114" t="s">
        <v>113</v>
      </c>
      <c r="AH201" s="114" t="s">
        <v>114</v>
      </c>
      <c r="AI201" s="114" t="s">
        <v>115</v>
      </c>
      <c r="AJ201" s="114" t="s">
        <v>116</v>
      </c>
      <c r="AK201" s="119">
        <v>0</v>
      </c>
      <c r="AL201" s="117">
        <v>0</v>
      </c>
      <c r="AM201" s="118">
        <v>4.72</v>
      </c>
      <c r="AN201" t="str">
        <f t="shared" si="3"/>
        <v>1000</v>
      </c>
    </row>
    <row r="202" spans="1:40" ht="15.75" thickBot="1" x14ac:dyDescent="0.3">
      <c r="A202" s="119">
        <v>2023</v>
      </c>
      <c r="B202" s="119">
        <v>4</v>
      </c>
      <c r="C202" s="119">
        <v>201988</v>
      </c>
      <c r="D202" s="114" t="s">
        <v>94</v>
      </c>
      <c r="E202" s="114" t="s">
        <v>95</v>
      </c>
      <c r="F202" s="114" t="s">
        <v>96</v>
      </c>
      <c r="G202" s="114" t="s">
        <v>97</v>
      </c>
      <c r="H202" s="114" t="s">
        <v>98</v>
      </c>
      <c r="I202" s="119">
        <v>1401401</v>
      </c>
      <c r="J202" s="114" t="s">
        <v>99</v>
      </c>
      <c r="K202" s="119">
        <v>350101</v>
      </c>
      <c r="L202" s="114" t="s">
        <v>125</v>
      </c>
      <c r="M202" s="114">
        <v>1401401</v>
      </c>
      <c r="N202" s="114" t="s">
        <v>99</v>
      </c>
      <c r="O202" s="119">
        <v>202221</v>
      </c>
      <c r="P202" s="116">
        <v>44873</v>
      </c>
      <c r="Q202" s="116">
        <v>44873</v>
      </c>
      <c r="R202" s="116">
        <v>44865</v>
      </c>
      <c r="S202" s="119">
        <v>202221</v>
      </c>
      <c r="T202" s="119">
        <v>4960</v>
      </c>
      <c r="U202" s="114" t="s">
        <v>126</v>
      </c>
      <c r="V202" s="119">
        <v>1176670</v>
      </c>
      <c r="W202" s="114" t="s">
        <v>111</v>
      </c>
      <c r="X202" s="119">
        <v>1176670</v>
      </c>
      <c r="Y202" s="114" t="s">
        <v>111</v>
      </c>
      <c r="Z202" s="119">
        <v>11500953</v>
      </c>
      <c r="AA202" s="114" t="s">
        <v>112</v>
      </c>
      <c r="AB202" s="119">
        <v>30481413</v>
      </c>
      <c r="AC202" s="114" t="s">
        <v>112</v>
      </c>
      <c r="AD202" s="119">
        <v>2962524</v>
      </c>
      <c r="AE202" s="119">
        <v>175219</v>
      </c>
      <c r="AF202" s="114" t="s">
        <v>2597</v>
      </c>
      <c r="AG202" s="114" t="s">
        <v>113</v>
      </c>
      <c r="AH202" s="114" t="s">
        <v>114</v>
      </c>
      <c r="AI202" s="114" t="s">
        <v>115</v>
      </c>
      <c r="AJ202" s="114" t="s">
        <v>116</v>
      </c>
      <c r="AK202" s="119">
        <v>0</v>
      </c>
      <c r="AL202" s="117">
        <v>0</v>
      </c>
      <c r="AM202" s="118">
        <v>5.28</v>
      </c>
      <c r="AN202" t="str">
        <f t="shared" si="3"/>
        <v>1000</v>
      </c>
    </row>
    <row r="203" spans="1:40" ht="15.75" thickBot="1" x14ac:dyDescent="0.3">
      <c r="A203" s="119">
        <v>2023</v>
      </c>
      <c r="B203" s="119">
        <v>4</v>
      </c>
      <c r="C203" s="119">
        <v>201988</v>
      </c>
      <c r="D203" s="114" t="s">
        <v>94</v>
      </c>
      <c r="E203" s="114" t="s">
        <v>95</v>
      </c>
      <c r="F203" s="114" t="s">
        <v>96</v>
      </c>
      <c r="G203" s="114" t="s">
        <v>97</v>
      </c>
      <c r="H203" s="114" t="s">
        <v>98</v>
      </c>
      <c r="I203" s="119">
        <v>1401401</v>
      </c>
      <c r="J203" s="114" t="s">
        <v>99</v>
      </c>
      <c r="K203" s="119">
        <v>350101</v>
      </c>
      <c r="L203" s="114" t="s">
        <v>125</v>
      </c>
      <c r="M203" s="114">
        <v>1401401</v>
      </c>
      <c r="N203" s="114" t="s">
        <v>99</v>
      </c>
      <c r="O203" s="119">
        <v>202221</v>
      </c>
      <c r="P203" s="116">
        <v>44873</v>
      </c>
      <c r="Q203" s="116">
        <v>44873</v>
      </c>
      <c r="R203" s="116">
        <v>44865</v>
      </c>
      <c r="S203" s="119">
        <v>202221</v>
      </c>
      <c r="T203" s="119">
        <v>4960</v>
      </c>
      <c r="U203" s="114" t="s">
        <v>126</v>
      </c>
      <c r="V203" s="119">
        <v>1176790</v>
      </c>
      <c r="W203" s="114" t="s">
        <v>154</v>
      </c>
      <c r="X203" s="119">
        <v>1176790</v>
      </c>
      <c r="Y203" s="114" t="s">
        <v>154</v>
      </c>
      <c r="Z203" s="119">
        <v>11500953</v>
      </c>
      <c r="AA203" s="114" t="s">
        <v>112</v>
      </c>
      <c r="AB203" s="119">
        <v>30481414</v>
      </c>
      <c r="AC203" s="114" t="s">
        <v>112</v>
      </c>
      <c r="AD203" s="119">
        <v>2962524</v>
      </c>
      <c r="AE203" s="119">
        <v>175219</v>
      </c>
      <c r="AF203" s="114" t="s">
        <v>2597</v>
      </c>
      <c r="AG203" s="114" t="s">
        <v>113</v>
      </c>
      <c r="AH203" s="114" t="s">
        <v>114</v>
      </c>
      <c r="AI203" s="114" t="s">
        <v>115</v>
      </c>
      <c r="AJ203" s="114" t="s">
        <v>116</v>
      </c>
      <c r="AK203" s="119">
        <v>0</v>
      </c>
      <c r="AL203" s="117">
        <v>0</v>
      </c>
      <c r="AM203" s="118">
        <v>5.75</v>
      </c>
      <c r="AN203" t="str">
        <f t="shared" si="3"/>
        <v>1000</v>
      </c>
    </row>
    <row r="204" spans="1:40" ht="15.75" thickBot="1" x14ac:dyDescent="0.3">
      <c r="A204" s="119">
        <v>2023</v>
      </c>
      <c r="B204" s="119">
        <v>4</v>
      </c>
      <c r="C204" s="119">
        <v>201988</v>
      </c>
      <c r="D204" s="114" t="s">
        <v>94</v>
      </c>
      <c r="E204" s="114" t="s">
        <v>95</v>
      </c>
      <c r="F204" s="114" t="s">
        <v>96</v>
      </c>
      <c r="G204" s="114" t="s">
        <v>97</v>
      </c>
      <c r="H204" s="114" t="s">
        <v>98</v>
      </c>
      <c r="I204" s="119">
        <v>1401401</v>
      </c>
      <c r="J204" s="114" t="s">
        <v>99</v>
      </c>
      <c r="K204" s="119">
        <v>350101</v>
      </c>
      <c r="L204" s="114" t="s">
        <v>125</v>
      </c>
      <c r="M204" s="114">
        <v>1401401</v>
      </c>
      <c r="N204" s="114" t="s">
        <v>99</v>
      </c>
      <c r="O204" s="114" t="s">
        <v>155</v>
      </c>
      <c r="P204" s="116">
        <v>44846</v>
      </c>
      <c r="Q204" s="116">
        <v>44846</v>
      </c>
      <c r="R204" s="116">
        <v>44846</v>
      </c>
      <c r="S204" s="114" t="s">
        <v>155</v>
      </c>
      <c r="T204" s="119">
        <v>4960</v>
      </c>
      <c r="U204" s="114" t="s">
        <v>126</v>
      </c>
      <c r="V204" s="119">
        <v>648899</v>
      </c>
      <c r="W204" s="114" t="s">
        <v>102</v>
      </c>
      <c r="X204" s="119">
        <v>648899</v>
      </c>
      <c r="Y204" s="114" t="s">
        <v>102</v>
      </c>
      <c r="Z204" s="119">
        <v>11100731</v>
      </c>
      <c r="AA204" s="114" t="s">
        <v>103</v>
      </c>
      <c r="AB204" s="119">
        <v>30481415</v>
      </c>
      <c r="AC204" s="114" t="s">
        <v>103</v>
      </c>
      <c r="AD204" s="119">
        <v>2953671</v>
      </c>
      <c r="AE204" s="119">
        <v>174833</v>
      </c>
      <c r="AF204" s="114" t="s">
        <v>2597</v>
      </c>
      <c r="AG204" s="114" t="s">
        <v>105</v>
      </c>
      <c r="AH204" s="114" t="s">
        <v>106</v>
      </c>
      <c r="AI204" s="114" t="s">
        <v>107</v>
      </c>
      <c r="AJ204" s="114" t="s">
        <v>108</v>
      </c>
      <c r="AK204" s="119">
        <v>0</v>
      </c>
      <c r="AL204" s="117">
        <v>0</v>
      </c>
      <c r="AM204" s="118">
        <v>12.23</v>
      </c>
      <c r="AN204" t="str">
        <f t="shared" si="3"/>
        <v>1000</v>
      </c>
    </row>
    <row r="205" spans="1:40" ht="15.75" thickBot="1" x14ac:dyDescent="0.3">
      <c r="A205" s="119">
        <v>2023</v>
      </c>
      <c r="B205" s="119">
        <v>4</v>
      </c>
      <c r="C205" s="119">
        <v>201988</v>
      </c>
      <c r="D205" s="114" t="s">
        <v>94</v>
      </c>
      <c r="E205" s="114" t="s">
        <v>95</v>
      </c>
      <c r="F205" s="114" t="s">
        <v>96</v>
      </c>
      <c r="G205" s="114" t="s">
        <v>97</v>
      </c>
      <c r="H205" s="114" t="s">
        <v>98</v>
      </c>
      <c r="I205" s="119">
        <v>1401401</v>
      </c>
      <c r="J205" s="114" t="s">
        <v>99</v>
      </c>
      <c r="K205" s="119">
        <v>360101</v>
      </c>
      <c r="L205" s="114" t="s">
        <v>127</v>
      </c>
      <c r="M205" s="114">
        <v>1401401</v>
      </c>
      <c r="N205" s="114" t="s">
        <v>99</v>
      </c>
      <c r="O205" s="119">
        <v>202209</v>
      </c>
      <c r="P205" s="116">
        <v>44806</v>
      </c>
      <c r="Q205" s="116">
        <v>44846</v>
      </c>
      <c r="R205" s="116">
        <v>44846</v>
      </c>
      <c r="S205" s="114" t="s">
        <v>155</v>
      </c>
      <c r="T205" s="114" t="s">
        <v>128</v>
      </c>
      <c r="U205" s="114" t="s">
        <v>129</v>
      </c>
      <c r="V205" s="119">
        <v>648899</v>
      </c>
      <c r="W205" s="114" t="s">
        <v>102</v>
      </c>
      <c r="X205" s="119">
        <v>648899</v>
      </c>
      <c r="Y205" s="114" t="s">
        <v>102</v>
      </c>
      <c r="Z205" s="119">
        <v>11100731</v>
      </c>
      <c r="AA205" s="114" t="s">
        <v>103</v>
      </c>
      <c r="AB205" s="119">
        <v>30481415</v>
      </c>
      <c r="AC205" s="114" t="s">
        <v>103</v>
      </c>
      <c r="AD205" s="119">
        <v>2953671</v>
      </c>
      <c r="AE205" s="119">
        <v>174833</v>
      </c>
      <c r="AF205" s="114" t="s">
        <v>2597</v>
      </c>
      <c r="AG205" s="114" t="s">
        <v>105</v>
      </c>
      <c r="AH205" s="114" t="s">
        <v>106</v>
      </c>
      <c r="AI205" s="114" t="s">
        <v>107</v>
      </c>
      <c r="AJ205" s="114" t="s">
        <v>108</v>
      </c>
      <c r="AK205" s="119">
        <v>0</v>
      </c>
      <c r="AL205" s="117">
        <v>0</v>
      </c>
      <c r="AM205" s="118">
        <v>60.29</v>
      </c>
      <c r="AN205" t="str">
        <f t="shared" si="3"/>
        <v>1000</v>
      </c>
    </row>
    <row r="206" spans="1:40" ht="15.75" thickBot="1" x14ac:dyDescent="0.3">
      <c r="A206" s="119">
        <v>2023</v>
      </c>
      <c r="B206" s="119">
        <v>4</v>
      </c>
      <c r="C206" s="119">
        <v>201988</v>
      </c>
      <c r="D206" s="114" t="s">
        <v>94</v>
      </c>
      <c r="E206" s="114" t="s">
        <v>95</v>
      </c>
      <c r="F206" s="114" t="s">
        <v>96</v>
      </c>
      <c r="G206" s="114" t="s">
        <v>97</v>
      </c>
      <c r="H206" s="114" t="s">
        <v>98</v>
      </c>
      <c r="I206" s="119">
        <v>1401401</v>
      </c>
      <c r="J206" s="114" t="s">
        <v>99</v>
      </c>
      <c r="K206" s="119">
        <v>360101</v>
      </c>
      <c r="L206" s="114" t="s">
        <v>127</v>
      </c>
      <c r="M206" s="114">
        <v>1401401</v>
      </c>
      <c r="N206" s="114" t="s">
        <v>99</v>
      </c>
      <c r="O206" s="119">
        <v>202210</v>
      </c>
      <c r="P206" s="116">
        <v>44839</v>
      </c>
      <c r="Q206" s="116">
        <v>44846</v>
      </c>
      <c r="R206" s="116">
        <v>44846</v>
      </c>
      <c r="S206" s="114" t="s">
        <v>155</v>
      </c>
      <c r="T206" s="114" t="s">
        <v>128</v>
      </c>
      <c r="U206" s="114" t="s">
        <v>129</v>
      </c>
      <c r="V206" s="119">
        <v>648899</v>
      </c>
      <c r="W206" s="114" t="s">
        <v>102</v>
      </c>
      <c r="X206" s="119">
        <v>648899</v>
      </c>
      <c r="Y206" s="114" t="s">
        <v>102</v>
      </c>
      <c r="Z206" s="119">
        <v>11100731</v>
      </c>
      <c r="AA206" s="114" t="s">
        <v>103</v>
      </c>
      <c r="AB206" s="119">
        <v>30481415</v>
      </c>
      <c r="AC206" s="114" t="s">
        <v>103</v>
      </c>
      <c r="AD206" s="119">
        <v>2953671</v>
      </c>
      <c r="AE206" s="119">
        <v>174833</v>
      </c>
      <c r="AF206" s="114" t="s">
        <v>2597</v>
      </c>
      <c r="AG206" s="114" t="s">
        <v>105</v>
      </c>
      <c r="AH206" s="114" t="s">
        <v>106</v>
      </c>
      <c r="AI206" s="114" t="s">
        <v>107</v>
      </c>
      <c r="AJ206" s="114" t="s">
        <v>108</v>
      </c>
      <c r="AK206" s="119">
        <v>0</v>
      </c>
      <c r="AL206" s="117">
        <v>0</v>
      </c>
      <c r="AM206" s="118">
        <v>2.0099999999999998</v>
      </c>
      <c r="AN206" t="str">
        <f t="shared" si="3"/>
        <v>1000</v>
      </c>
    </row>
    <row r="207" spans="1:40" ht="15.75" thickBot="1" x14ac:dyDescent="0.3">
      <c r="A207" s="119">
        <v>2023</v>
      </c>
      <c r="B207" s="119">
        <v>4</v>
      </c>
      <c r="C207" s="119">
        <v>201988</v>
      </c>
      <c r="D207" s="114" t="s">
        <v>94</v>
      </c>
      <c r="E207" s="114" t="s">
        <v>95</v>
      </c>
      <c r="F207" s="114" t="s">
        <v>96</v>
      </c>
      <c r="G207" s="114" t="s">
        <v>97</v>
      </c>
      <c r="H207" s="114" t="s">
        <v>98</v>
      </c>
      <c r="I207" s="119">
        <v>1401401</v>
      </c>
      <c r="J207" s="114" t="s">
        <v>99</v>
      </c>
      <c r="K207" s="119">
        <v>360101</v>
      </c>
      <c r="L207" s="114" t="s">
        <v>127</v>
      </c>
      <c r="M207" s="114">
        <v>1401401</v>
      </c>
      <c r="N207" s="114" t="s">
        <v>99</v>
      </c>
      <c r="O207" s="119">
        <v>202211</v>
      </c>
      <c r="P207" s="116">
        <v>44869</v>
      </c>
      <c r="Q207" s="116">
        <v>44869</v>
      </c>
      <c r="R207" s="116">
        <v>44865</v>
      </c>
      <c r="S207" s="119">
        <v>202211</v>
      </c>
      <c r="T207" s="114" t="s">
        <v>128</v>
      </c>
      <c r="U207" s="114" t="s">
        <v>129</v>
      </c>
      <c r="V207" s="119">
        <v>648899</v>
      </c>
      <c r="W207" s="114" t="s">
        <v>102</v>
      </c>
      <c r="X207" s="119">
        <v>648899</v>
      </c>
      <c r="Y207" s="114" t="s">
        <v>102</v>
      </c>
      <c r="Z207" s="119">
        <v>11100731</v>
      </c>
      <c r="AA207" s="114" t="s">
        <v>103</v>
      </c>
      <c r="AB207" s="119">
        <v>30481415</v>
      </c>
      <c r="AC207" s="114" t="s">
        <v>103</v>
      </c>
      <c r="AD207" s="119">
        <v>2958816</v>
      </c>
      <c r="AE207" s="119">
        <v>175143</v>
      </c>
      <c r="AF207" s="114" t="s">
        <v>2597</v>
      </c>
      <c r="AG207" s="114" t="s">
        <v>105</v>
      </c>
      <c r="AH207" s="114" t="s">
        <v>106</v>
      </c>
      <c r="AI207" s="114" t="s">
        <v>107</v>
      </c>
      <c r="AJ207" s="114" t="s">
        <v>108</v>
      </c>
      <c r="AK207" s="119">
        <v>0</v>
      </c>
      <c r="AL207" s="117">
        <v>0</v>
      </c>
      <c r="AM207" s="118">
        <v>211.15</v>
      </c>
      <c r="AN207" t="str">
        <f t="shared" si="3"/>
        <v>1000</v>
      </c>
    </row>
    <row r="208" spans="1:40" ht="15.75" thickBot="1" x14ac:dyDescent="0.3">
      <c r="A208" s="119">
        <v>2023</v>
      </c>
      <c r="B208" s="119">
        <v>4</v>
      </c>
      <c r="C208" s="119">
        <v>201988</v>
      </c>
      <c r="D208" s="114" t="s">
        <v>94</v>
      </c>
      <c r="E208" s="114" t="s">
        <v>95</v>
      </c>
      <c r="F208" s="114" t="s">
        <v>96</v>
      </c>
      <c r="G208" s="114" t="s">
        <v>97</v>
      </c>
      <c r="H208" s="114" t="s">
        <v>98</v>
      </c>
      <c r="I208" s="119">
        <v>1401401</v>
      </c>
      <c r="J208" s="114" t="s">
        <v>99</v>
      </c>
      <c r="K208" s="119">
        <v>360101</v>
      </c>
      <c r="L208" s="114" t="s">
        <v>127</v>
      </c>
      <c r="M208" s="114">
        <v>1401401</v>
      </c>
      <c r="N208" s="114" t="s">
        <v>99</v>
      </c>
      <c r="O208" s="119">
        <v>202220</v>
      </c>
      <c r="P208" s="116">
        <v>44855</v>
      </c>
      <c r="Q208" s="116">
        <v>44855</v>
      </c>
      <c r="R208" s="116">
        <v>44865</v>
      </c>
      <c r="S208" s="119">
        <v>202220</v>
      </c>
      <c r="T208" s="114" t="s">
        <v>128</v>
      </c>
      <c r="U208" s="114" t="s">
        <v>129</v>
      </c>
      <c r="V208" s="119">
        <v>1176670</v>
      </c>
      <c r="W208" s="114" t="s">
        <v>111</v>
      </c>
      <c r="X208" s="119">
        <v>1176670</v>
      </c>
      <c r="Y208" s="114" t="s">
        <v>111</v>
      </c>
      <c r="Z208" s="119">
        <v>11500953</v>
      </c>
      <c r="AA208" s="114" t="s">
        <v>112</v>
      </c>
      <c r="AB208" s="119">
        <v>30481413</v>
      </c>
      <c r="AC208" s="114" t="s">
        <v>112</v>
      </c>
      <c r="AD208" s="119">
        <v>2958723</v>
      </c>
      <c r="AE208" s="119">
        <v>175017</v>
      </c>
      <c r="AF208" s="114" t="s">
        <v>2597</v>
      </c>
      <c r="AG208" s="114" t="s">
        <v>113</v>
      </c>
      <c r="AH208" s="114" t="s">
        <v>114</v>
      </c>
      <c r="AI208" s="114" t="s">
        <v>115</v>
      </c>
      <c r="AJ208" s="114" t="s">
        <v>116</v>
      </c>
      <c r="AK208" s="119">
        <v>0</v>
      </c>
      <c r="AL208" s="117">
        <v>0</v>
      </c>
      <c r="AM208" s="118">
        <v>24.82</v>
      </c>
      <c r="AN208" t="str">
        <f t="shared" si="3"/>
        <v>1000</v>
      </c>
    </row>
    <row r="209" spans="1:40" ht="15.75" thickBot="1" x14ac:dyDescent="0.3">
      <c r="A209" s="119">
        <v>2023</v>
      </c>
      <c r="B209" s="119">
        <v>4</v>
      </c>
      <c r="C209" s="119">
        <v>201988</v>
      </c>
      <c r="D209" s="114" t="s">
        <v>94</v>
      </c>
      <c r="E209" s="114" t="s">
        <v>95</v>
      </c>
      <c r="F209" s="114" t="s">
        <v>96</v>
      </c>
      <c r="G209" s="114" t="s">
        <v>97</v>
      </c>
      <c r="H209" s="114" t="s">
        <v>98</v>
      </c>
      <c r="I209" s="119">
        <v>1401401</v>
      </c>
      <c r="J209" s="114" t="s">
        <v>99</v>
      </c>
      <c r="K209" s="119">
        <v>360101</v>
      </c>
      <c r="L209" s="114" t="s">
        <v>127</v>
      </c>
      <c r="M209" s="114">
        <v>1401401</v>
      </c>
      <c r="N209" s="114" t="s">
        <v>99</v>
      </c>
      <c r="O209" s="119">
        <v>202220</v>
      </c>
      <c r="P209" s="116">
        <v>44855</v>
      </c>
      <c r="Q209" s="116">
        <v>44855</v>
      </c>
      <c r="R209" s="116">
        <v>44865</v>
      </c>
      <c r="S209" s="119">
        <v>202220</v>
      </c>
      <c r="T209" s="114" t="s">
        <v>128</v>
      </c>
      <c r="U209" s="114" t="s">
        <v>129</v>
      </c>
      <c r="V209" s="119">
        <v>1176790</v>
      </c>
      <c r="W209" s="114" t="s">
        <v>154</v>
      </c>
      <c r="X209" s="119">
        <v>1176790</v>
      </c>
      <c r="Y209" s="114" t="s">
        <v>154</v>
      </c>
      <c r="Z209" s="119">
        <v>11500953</v>
      </c>
      <c r="AA209" s="114" t="s">
        <v>112</v>
      </c>
      <c r="AB209" s="119">
        <v>30481414</v>
      </c>
      <c r="AC209" s="114" t="s">
        <v>112</v>
      </c>
      <c r="AD209" s="119">
        <v>2958723</v>
      </c>
      <c r="AE209" s="119">
        <v>175017</v>
      </c>
      <c r="AF209" s="114" t="s">
        <v>2597</v>
      </c>
      <c r="AG209" s="114" t="s">
        <v>113</v>
      </c>
      <c r="AH209" s="114" t="s">
        <v>114</v>
      </c>
      <c r="AI209" s="114" t="s">
        <v>115</v>
      </c>
      <c r="AJ209" s="114" t="s">
        <v>116</v>
      </c>
      <c r="AK209" s="119">
        <v>0</v>
      </c>
      <c r="AL209" s="117">
        <v>0</v>
      </c>
      <c r="AM209" s="118">
        <v>24.82</v>
      </c>
      <c r="AN209" t="str">
        <f t="shared" si="3"/>
        <v>1000</v>
      </c>
    </row>
    <row r="210" spans="1:40" ht="15.75" thickBot="1" x14ac:dyDescent="0.3">
      <c r="A210" s="119">
        <v>2023</v>
      </c>
      <c r="B210" s="119">
        <v>4</v>
      </c>
      <c r="C210" s="119">
        <v>201988</v>
      </c>
      <c r="D210" s="114" t="s">
        <v>94</v>
      </c>
      <c r="E210" s="114" t="s">
        <v>95</v>
      </c>
      <c r="F210" s="114" t="s">
        <v>96</v>
      </c>
      <c r="G210" s="114" t="s">
        <v>97</v>
      </c>
      <c r="H210" s="114" t="s">
        <v>98</v>
      </c>
      <c r="I210" s="119">
        <v>1401401</v>
      </c>
      <c r="J210" s="114" t="s">
        <v>99</v>
      </c>
      <c r="K210" s="119">
        <v>360101</v>
      </c>
      <c r="L210" s="114" t="s">
        <v>127</v>
      </c>
      <c r="M210" s="114">
        <v>1401401</v>
      </c>
      <c r="N210" s="114" t="s">
        <v>99</v>
      </c>
      <c r="O210" s="119">
        <v>202221</v>
      </c>
      <c r="P210" s="116">
        <v>44873</v>
      </c>
      <c r="Q210" s="116">
        <v>44873</v>
      </c>
      <c r="R210" s="116">
        <v>44865</v>
      </c>
      <c r="S210" s="119">
        <v>202221</v>
      </c>
      <c r="T210" s="114" t="s">
        <v>128</v>
      </c>
      <c r="U210" s="114" t="s">
        <v>129</v>
      </c>
      <c r="V210" s="119">
        <v>1176670</v>
      </c>
      <c r="W210" s="114" t="s">
        <v>111</v>
      </c>
      <c r="X210" s="119">
        <v>1176670</v>
      </c>
      <c r="Y210" s="114" t="s">
        <v>111</v>
      </c>
      <c r="Z210" s="119">
        <v>11500953</v>
      </c>
      <c r="AA210" s="114" t="s">
        <v>112</v>
      </c>
      <c r="AB210" s="119">
        <v>30481413</v>
      </c>
      <c r="AC210" s="114" t="s">
        <v>112</v>
      </c>
      <c r="AD210" s="119">
        <v>2962524</v>
      </c>
      <c r="AE210" s="119">
        <v>175219</v>
      </c>
      <c r="AF210" s="114" t="s">
        <v>2597</v>
      </c>
      <c r="AG210" s="114" t="s">
        <v>113</v>
      </c>
      <c r="AH210" s="114" t="s">
        <v>114</v>
      </c>
      <c r="AI210" s="114" t="s">
        <v>115</v>
      </c>
      <c r="AJ210" s="114" t="s">
        <v>116</v>
      </c>
      <c r="AK210" s="119">
        <v>0</v>
      </c>
      <c r="AL210" s="117">
        <v>0</v>
      </c>
      <c r="AM210" s="118">
        <v>30.43</v>
      </c>
      <c r="AN210" t="str">
        <f t="shared" si="3"/>
        <v>1000</v>
      </c>
    </row>
    <row r="211" spans="1:40" ht="15.75" thickBot="1" x14ac:dyDescent="0.3">
      <c r="A211" s="119">
        <v>2023</v>
      </c>
      <c r="B211" s="119">
        <v>4</v>
      </c>
      <c r="C211" s="119">
        <v>201988</v>
      </c>
      <c r="D211" s="114" t="s">
        <v>94</v>
      </c>
      <c r="E211" s="114" t="s">
        <v>95</v>
      </c>
      <c r="F211" s="114" t="s">
        <v>96</v>
      </c>
      <c r="G211" s="114" t="s">
        <v>97</v>
      </c>
      <c r="H211" s="114" t="s">
        <v>98</v>
      </c>
      <c r="I211" s="119">
        <v>1401401</v>
      </c>
      <c r="J211" s="114" t="s">
        <v>99</v>
      </c>
      <c r="K211" s="119">
        <v>360101</v>
      </c>
      <c r="L211" s="114" t="s">
        <v>127</v>
      </c>
      <c r="M211" s="114">
        <v>1401401</v>
      </c>
      <c r="N211" s="114" t="s">
        <v>99</v>
      </c>
      <c r="O211" s="119">
        <v>202221</v>
      </c>
      <c r="P211" s="116">
        <v>44873</v>
      </c>
      <c r="Q211" s="116">
        <v>44873</v>
      </c>
      <c r="R211" s="116">
        <v>44865</v>
      </c>
      <c r="S211" s="119">
        <v>202221</v>
      </c>
      <c r="T211" s="114" t="s">
        <v>128</v>
      </c>
      <c r="U211" s="114" t="s">
        <v>129</v>
      </c>
      <c r="V211" s="119">
        <v>1176790</v>
      </c>
      <c r="W211" s="114" t="s">
        <v>154</v>
      </c>
      <c r="X211" s="119">
        <v>1176790</v>
      </c>
      <c r="Y211" s="114" t="s">
        <v>154</v>
      </c>
      <c r="Z211" s="119">
        <v>11500953</v>
      </c>
      <c r="AA211" s="114" t="s">
        <v>112</v>
      </c>
      <c r="AB211" s="119">
        <v>30481414</v>
      </c>
      <c r="AC211" s="114" t="s">
        <v>112</v>
      </c>
      <c r="AD211" s="119">
        <v>2962524</v>
      </c>
      <c r="AE211" s="119">
        <v>175219</v>
      </c>
      <c r="AF211" s="114" t="s">
        <v>2597</v>
      </c>
      <c r="AG211" s="114" t="s">
        <v>113</v>
      </c>
      <c r="AH211" s="114" t="s">
        <v>114</v>
      </c>
      <c r="AI211" s="114" t="s">
        <v>115</v>
      </c>
      <c r="AJ211" s="114" t="s">
        <v>116</v>
      </c>
      <c r="AK211" s="119">
        <v>0</v>
      </c>
      <c r="AL211" s="117">
        <v>0</v>
      </c>
      <c r="AM211" s="118">
        <v>30.25</v>
      </c>
      <c r="AN211" t="str">
        <f t="shared" si="3"/>
        <v>1000</v>
      </c>
    </row>
    <row r="212" spans="1:40" ht="15.75" thickBot="1" x14ac:dyDescent="0.3">
      <c r="A212" s="119">
        <v>2023</v>
      </c>
      <c r="B212" s="119">
        <v>4</v>
      </c>
      <c r="C212" s="119">
        <v>201988</v>
      </c>
      <c r="D212" s="114" t="s">
        <v>94</v>
      </c>
      <c r="E212" s="114" t="s">
        <v>95</v>
      </c>
      <c r="F212" s="114" t="s">
        <v>96</v>
      </c>
      <c r="G212" s="114" t="s">
        <v>97</v>
      </c>
      <c r="H212" s="114" t="s">
        <v>98</v>
      </c>
      <c r="I212" s="119">
        <v>1401401</v>
      </c>
      <c r="J212" s="114" t="s">
        <v>99</v>
      </c>
      <c r="K212" s="119">
        <v>370101</v>
      </c>
      <c r="L212" s="114" t="s">
        <v>130</v>
      </c>
      <c r="M212" s="114">
        <v>1401401</v>
      </c>
      <c r="N212" s="114" t="s">
        <v>99</v>
      </c>
      <c r="O212" s="119">
        <v>202211</v>
      </c>
      <c r="P212" s="116">
        <v>44869</v>
      </c>
      <c r="Q212" s="116">
        <v>44869</v>
      </c>
      <c r="R212" s="116">
        <v>44865</v>
      </c>
      <c r="S212" s="119">
        <v>202211</v>
      </c>
      <c r="T212" s="119">
        <v>4928</v>
      </c>
      <c r="U212" s="114" t="s">
        <v>131</v>
      </c>
      <c r="V212" s="119">
        <v>648899</v>
      </c>
      <c r="W212" s="114" t="s">
        <v>102</v>
      </c>
      <c r="X212" s="119">
        <v>648899</v>
      </c>
      <c r="Y212" s="114" t="s">
        <v>102</v>
      </c>
      <c r="Z212" s="119">
        <v>11100731</v>
      </c>
      <c r="AA212" s="114" t="s">
        <v>103</v>
      </c>
      <c r="AB212" s="119">
        <v>30481415</v>
      </c>
      <c r="AC212" s="114" t="s">
        <v>103</v>
      </c>
      <c r="AD212" s="119">
        <v>2958816</v>
      </c>
      <c r="AE212" s="119">
        <v>175143</v>
      </c>
      <c r="AF212" s="114" t="s">
        <v>2597</v>
      </c>
      <c r="AG212" s="114" t="s">
        <v>105</v>
      </c>
      <c r="AH212" s="114" t="s">
        <v>106</v>
      </c>
      <c r="AI212" s="114" t="s">
        <v>107</v>
      </c>
      <c r="AJ212" s="114" t="s">
        <v>108</v>
      </c>
      <c r="AK212" s="119">
        <v>0</v>
      </c>
      <c r="AL212" s="117">
        <v>0</v>
      </c>
      <c r="AM212" s="118">
        <v>375</v>
      </c>
      <c r="AN212" t="str">
        <f t="shared" si="3"/>
        <v>1000</v>
      </c>
    </row>
    <row r="213" spans="1:40" ht="15.75" thickBot="1" x14ac:dyDescent="0.3">
      <c r="A213" s="119">
        <v>2023</v>
      </c>
      <c r="B213" s="119">
        <v>4</v>
      </c>
      <c r="C213" s="119">
        <v>201988</v>
      </c>
      <c r="D213" s="114" t="s">
        <v>94</v>
      </c>
      <c r="E213" s="114" t="s">
        <v>95</v>
      </c>
      <c r="F213" s="114" t="s">
        <v>96</v>
      </c>
      <c r="G213" s="114" t="s">
        <v>97</v>
      </c>
      <c r="H213" s="114" t="s">
        <v>98</v>
      </c>
      <c r="I213" s="119">
        <v>1465801</v>
      </c>
      <c r="J213" s="114" t="s">
        <v>132</v>
      </c>
      <c r="K213" s="119">
        <v>110004</v>
      </c>
      <c r="L213" s="114" t="s">
        <v>263</v>
      </c>
      <c r="M213" s="114">
        <v>1465801</v>
      </c>
      <c r="N213" s="114" t="s">
        <v>132</v>
      </c>
      <c r="O213" s="119">
        <v>202210</v>
      </c>
      <c r="P213" s="116">
        <v>44839</v>
      </c>
      <c r="Q213" s="116">
        <v>44846</v>
      </c>
      <c r="R213" s="116">
        <v>44846</v>
      </c>
      <c r="S213" s="114" t="s">
        <v>155</v>
      </c>
      <c r="T213" s="119">
        <v>102</v>
      </c>
      <c r="U213" s="114" t="s">
        <v>2599</v>
      </c>
      <c r="V213" s="119">
        <v>801853</v>
      </c>
      <c r="W213" s="114" t="s">
        <v>2600</v>
      </c>
      <c r="X213" s="119">
        <v>801853</v>
      </c>
      <c r="Y213" s="114" t="s">
        <v>2600</v>
      </c>
      <c r="Z213" s="119">
        <v>11100731</v>
      </c>
      <c r="AA213" s="114" t="s">
        <v>103</v>
      </c>
      <c r="AB213" s="119">
        <v>30325105</v>
      </c>
      <c r="AC213" s="114" t="s">
        <v>138</v>
      </c>
      <c r="AD213" s="119">
        <v>2955375</v>
      </c>
      <c r="AE213" s="119">
        <v>174835</v>
      </c>
      <c r="AF213" s="114" t="s">
        <v>2597</v>
      </c>
      <c r="AG213" s="114" t="s">
        <v>105</v>
      </c>
      <c r="AH213" s="114" t="s">
        <v>106</v>
      </c>
      <c r="AI213" s="114" t="s">
        <v>107</v>
      </c>
      <c r="AJ213" s="114" t="s">
        <v>108</v>
      </c>
      <c r="AK213" s="119">
        <v>52.7</v>
      </c>
      <c r="AL213" s="117">
        <v>9</v>
      </c>
      <c r="AM213" s="118">
        <v>474.32</v>
      </c>
      <c r="AN213" t="str">
        <f t="shared" si="3"/>
        <v>1000</v>
      </c>
    </row>
    <row r="214" spans="1:40" ht="15.75" thickBot="1" x14ac:dyDescent="0.3">
      <c r="A214" s="119">
        <v>2023</v>
      </c>
      <c r="B214" s="119">
        <v>4</v>
      </c>
      <c r="C214" s="119">
        <v>201988</v>
      </c>
      <c r="D214" s="114" t="s">
        <v>94</v>
      </c>
      <c r="E214" s="114" t="s">
        <v>95</v>
      </c>
      <c r="F214" s="114" t="s">
        <v>96</v>
      </c>
      <c r="G214" s="114" t="s">
        <v>97</v>
      </c>
      <c r="H214" s="114" t="s">
        <v>98</v>
      </c>
      <c r="I214" s="119">
        <v>1465801</v>
      </c>
      <c r="J214" s="114" t="s">
        <v>132</v>
      </c>
      <c r="K214" s="119">
        <v>110004</v>
      </c>
      <c r="L214" s="114" t="s">
        <v>263</v>
      </c>
      <c r="M214" s="114">
        <v>1465801</v>
      </c>
      <c r="N214" s="114" t="s">
        <v>132</v>
      </c>
      <c r="O214" s="119">
        <v>202210</v>
      </c>
      <c r="P214" s="116">
        <v>44839</v>
      </c>
      <c r="Q214" s="116">
        <v>44846</v>
      </c>
      <c r="R214" s="116">
        <v>44846</v>
      </c>
      <c r="S214" s="114" t="s">
        <v>155</v>
      </c>
      <c r="T214" s="119">
        <v>102</v>
      </c>
      <c r="U214" s="114" t="s">
        <v>2599</v>
      </c>
      <c r="V214" s="119">
        <v>1085292</v>
      </c>
      <c r="W214" s="114" t="s">
        <v>2601</v>
      </c>
      <c r="X214" s="119">
        <v>1085292</v>
      </c>
      <c r="Y214" s="114" t="s">
        <v>2601</v>
      </c>
      <c r="Z214" s="119">
        <v>11100731</v>
      </c>
      <c r="AA214" s="114" t="s">
        <v>103</v>
      </c>
      <c r="AB214" s="119">
        <v>30026001</v>
      </c>
      <c r="AC214" s="114" t="s">
        <v>138</v>
      </c>
      <c r="AD214" s="119">
        <v>2955339</v>
      </c>
      <c r="AE214" s="119">
        <v>174855</v>
      </c>
      <c r="AF214" s="114" t="s">
        <v>2597</v>
      </c>
      <c r="AG214" s="114" t="s">
        <v>105</v>
      </c>
      <c r="AH214" s="114" t="s">
        <v>106</v>
      </c>
      <c r="AI214" s="114" t="s">
        <v>107</v>
      </c>
      <c r="AJ214" s="114" t="s">
        <v>108</v>
      </c>
      <c r="AK214" s="119">
        <v>47.47</v>
      </c>
      <c r="AL214" s="117">
        <v>10</v>
      </c>
      <c r="AM214" s="118">
        <v>474.68</v>
      </c>
      <c r="AN214" t="str">
        <f t="shared" si="3"/>
        <v>1000</v>
      </c>
    </row>
    <row r="215" spans="1:40" ht="15.75" thickBot="1" x14ac:dyDescent="0.3">
      <c r="A215" s="119">
        <v>2023</v>
      </c>
      <c r="B215" s="119">
        <v>4</v>
      </c>
      <c r="C215" s="119">
        <v>201988</v>
      </c>
      <c r="D215" s="114" t="s">
        <v>94</v>
      </c>
      <c r="E215" s="114" t="s">
        <v>95</v>
      </c>
      <c r="F215" s="114" t="s">
        <v>96</v>
      </c>
      <c r="G215" s="114" t="s">
        <v>97</v>
      </c>
      <c r="H215" s="114" t="s">
        <v>98</v>
      </c>
      <c r="I215" s="119">
        <v>1465801</v>
      </c>
      <c r="J215" s="114" t="s">
        <v>132</v>
      </c>
      <c r="K215" s="119">
        <v>310101</v>
      </c>
      <c r="L215" s="114" t="s">
        <v>117</v>
      </c>
      <c r="M215" s="114">
        <v>1465801</v>
      </c>
      <c r="N215" s="114" t="s">
        <v>132</v>
      </c>
      <c r="O215" s="119">
        <v>202210</v>
      </c>
      <c r="P215" s="116">
        <v>44839</v>
      </c>
      <c r="Q215" s="116">
        <v>44846</v>
      </c>
      <c r="R215" s="116">
        <v>44846</v>
      </c>
      <c r="S215" s="114" t="s">
        <v>155</v>
      </c>
      <c r="T215" s="119">
        <v>4945</v>
      </c>
      <c r="U215" s="114" t="s">
        <v>118</v>
      </c>
      <c r="V215" s="119">
        <v>801853</v>
      </c>
      <c r="W215" s="114" t="s">
        <v>2600</v>
      </c>
      <c r="X215" s="119">
        <v>801853</v>
      </c>
      <c r="Y215" s="114" t="s">
        <v>2600</v>
      </c>
      <c r="Z215" s="119">
        <v>11100731</v>
      </c>
      <c r="AA215" s="114" t="s">
        <v>103</v>
      </c>
      <c r="AB215" s="119">
        <v>30325105</v>
      </c>
      <c r="AC215" s="114" t="s">
        <v>138</v>
      </c>
      <c r="AD215" s="119">
        <v>2955375</v>
      </c>
      <c r="AE215" s="119">
        <v>174835</v>
      </c>
      <c r="AF215" s="114" t="s">
        <v>2597</v>
      </c>
      <c r="AG215" s="114" t="s">
        <v>105</v>
      </c>
      <c r="AH215" s="114" t="s">
        <v>106</v>
      </c>
      <c r="AI215" s="114" t="s">
        <v>107</v>
      </c>
      <c r="AJ215" s="114" t="s">
        <v>108</v>
      </c>
      <c r="AK215" s="119">
        <v>0</v>
      </c>
      <c r="AL215" s="117">
        <v>0</v>
      </c>
      <c r="AM215" s="118">
        <v>90.6</v>
      </c>
      <c r="AN215" t="str">
        <f t="shared" si="3"/>
        <v>1000</v>
      </c>
    </row>
    <row r="216" spans="1:40" ht="15.75" thickBot="1" x14ac:dyDescent="0.3">
      <c r="A216" s="119">
        <v>2023</v>
      </c>
      <c r="B216" s="119">
        <v>4</v>
      </c>
      <c r="C216" s="119">
        <v>201988</v>
      </c>
      <c r="D216" s="114" t="s">
        <v>94</v>
      </c>
      <c r="E216" s="114" t="s">
        <v>95</v>
      </c>
      <c r="F216" s="114" t="s">
        <v>96</v>
      </c>
      <c r="G216" s="114" t="s">
        <v>97</v>
      </c>
      <c r="H216" s="114" t="s">
        <v>98</v>
      </c>
      <c r="I216" s="119">
        <v>1465801</v>
      </c>
      <c r="J216" s="114" t="s">
        <v>132</v>
      </c>
      <c r="K216" s="119">
        <v>310101</v>
      </c>
      <c r="L216" s="114" t="s">
        <v>117</v>
      </c>
      <c r="M216" s="114">
        <v>1465801</v>
      </c>
      <c r="N216" s="114" t="s">
        <v>132</v>
      </c>
      <c r="O216" s="119">
        <v>202210</v>
      </c>
      <c r="P216" s="116">
        <v>44839</v>
      </c>
      <c r="Q216" s="116">
        <v>44846</v>
      </c>
      <c r="R216" s="116">
        <v>44846</v>
      </c>
      <c r="S216" s="114" t="s">
        <v>155</v>
      </c>
      <c r="T216" s="119">
        <v>4945</v>
      </c>
      <c r="U216" s="114" t="s">
        <v>118</v>
      </c>
      <c r="V216" s="119">
        <v>1085292</v>
      </c>
      <c r="W216" s="114" t="s">
        <v>2601</v>
      </c>
      <c r="X216" s="119">
        <v>1085292</v>
      </c>
      <c r="Y216" s="114" t="s">
        <v>2601</v>
      </c>
      <c r="Z216" s="119">
        <v>11100731</v>
      </c>
      <c r="AA216" s="114" t="s">
        <v>103</v>
      </c>
      <c r="AB216" s="119">
        <v>30026001</v>
      </c>
      <c r="AC216" s="114" t="s">
        <v>138</v>
      </c>
      <c r="AD216" s="119">
        <v>2955339</v>
      </c>
      <c r="AE216" s="119">
        <v>174855</v>
      </c>
      <c r="AF216" s="114" t="s">
        <v>2597</v>
      </c>
      <c r="AG216" s="114" t="s">
        <v>105</v>
      </c>
      <c r="AH216" s="114" t="s">
        <v>106</v>
      </c>
      <c r="AI216" s="114" t="s">
        <v>107</v>
      </c>
      <c r="AJ216" s="114" t="s">
        <v>108</v>
      </c>
      <c r="AK216" s="119">
        <v>0</v>
      </c>
      <c r="AL216" s="117">
        <v>0</v>
      </c>
      <c r="AM216" s="118">
        <v>90.66</v>
      </c>
      <c r="AN216" t="str">
        <f t="shared" si="3"/>
        <v>1000</v>
      </c>
    </row>
    <row r="217" spans="1:40" ht="15.75" thickBot="1" x14ac:dyDescent="0.3">
      <c r="A217" s="119">
        <v>2023</v>
      </c>
      <c r="B217" s="119">
        <v>4</v>
      </c>
      <c r="C217" s="119">
        <v>201988</v>
      </c>
      <c r="D217" s="114" t="s">
        <v>94</v>
      </c>
      <c r="E217" s="114" t="s">
        <v>95</v>
      </c>
      <c r="F217" s="114" t="s">
        <v>96</v>
      </c>
      <c r="G217" s="114" t="s">
        <v>97</v>
      </c>
      <c r="H217" s="114" t="s">
        <v>98</v>
      </c>
      <c r="I217" s="119">
        <v>1465801</v>
      </c>
      <c r="J217" s="114" t="s">
        <v>132</v>
      </c>
      <c r="K217" s="119">
        <v>330102</v>
      </c>
      <c r="L217" s="114" t="s">
        <v>119</v>
      </c>
      <c r="M217" s="114">
        <v>1465801</v>
      </c>
      <c r="N217" s="114" t="s">
        <v>132</v>
      </c>
      <c r="O217" s="119">
        <v>202210</v>
      </c>
      <c r="P217" s="116">
        <v>44839</v>
      </c>
      <c r="Q217" s="116">
        <v>44846</v>
      </c>
      <c r="R217" s="116">
        <v>44846</v>
      </c>
      <c r="S217" s="114" t="s">
        <v>155</v>
      </c>
      <c r="T217" s="119">
        <v>4956</v>
      </c>
      <c r="U217" s="114" t="s">
        <v>120</v>
      </c>
      <c r="V217" s="119">
        <v>801853</v>
      </c>
      <c r="W217" s="114" t="s">
        <v>2600</v>
      </c>
      <c r="X217" s="119">
        <v>801853</v>
      </c>
      <c r="Y217" s="114" t="s">
        <v>2600</v>
      </c>
      <c r="Z217" s="119">
        <v>11100731</v>
      </c>
      <c r="AA217" s="114" t="s">
        <v>103</v>
      </c>
      <c r="AB217" s="119">
        <v>30325105</v>
      </c>
      <c r="AC217" s="114" t="s">
        <v>138</v>
      </c>
      <c r="AD217" s="119">
        <v>2955375</v>
      </c>
      <c r="AE217" s="119">
        <v>174835</v>
      </c>
      <c r="AF217" s="114" t="s">
        <v>2597</v>
      </c>
      <c r="AG217" s="114" t="s">
        <v>105</v>
      </c>
      <c r="AH217" s="114" t="s">
        <v>106</v>
      </c>
      <c r="AI217" s="114" t="s">
        <v>107</v>
      </c>
      <c r="AJ217" s="114" t="s">
        <v>108</v>
      </c>
      <c r="AK217" s="119">
        <v>0</v>
      </c>
      <c r="AL217" s="117">
        <v>0</v>
      </c>
      <c r="AM217" s="118">
        <v>5.4</v>
      </c>
      <c r="AN217" t="str">
        <f t="shared" si="3"/>
        <v>1000</v>
      </c>
    </row>
    <row r="218" spans="1:40" ht="15.75" thickBot="1" x14ac:dyDescent="0.3">
      <c r="A218" s="119">
        <v>2023</v>
      </c>
      <c r="B218" s="119">
        <v>4</v>
      </c>
      <c r="C218" s="119">
        <v>201988</v>
      </c>
      <c r="D218" s="114" t="s">
        <v>94</v>
      </c>
      <c r="E218" s="114" t="s">
        <v>95</v>
      </c>
      <c r="F218" s="114" t="s">
        <v>96</v>
      </c>
      <c r="G218" s="114" t="s">
        <v>97</v>
      </c>
      <c r="H218" s="114" t="s">
        <v>98</v>
      </c>
      <c r="I218" s="119">
        <v>1465801</v>
      </c>
      <c r="J218" s="114" t="s">
        <v>132</v>
      </c>
      <c r="K218" s="119">
        <v>330102</v>
      </c>
      <c r="L218" s="114" t="s">
        <v>119</v>
      </c>
      <c r="M218" s="114">
        <v>1465801</v>
      </c>
      <c r="N218" s="114" t="s">
        <v>132</v>
      </c>
      <c r="O218" s="119">
        <v>202210</v>
      </c>
      <c r="P218" s="116">
        <v>44839</v>
      </c>
      <c r="Q218" s="116">
        <v>44846</v>
      </c>
      <c r="R218" s="116">
        <v>44846</v>
      </c>
      <c r="S218" s="114" t="s">
        <v>155</v>
      </c>
      <c r="T218" s="119">
        <v>4956</v>
      </c>
      <c r="U218" s="114" t="s">
        <v>120</v>
      </c>
      <c r="V218" s="119">
        <v>1085292</v>
      </c>
      <c r="W218" s="114" t="s">
        <v>2601</v>
      </c>
      <c r="X218" s="119">
        <v>1085292</v>
      </c>
      <c r="Y218" s="114" t="s">
        <v>2601</v>
      </c>
      <c r="Z218" s="119">
        <v>11100731</v>
      </c>
      <c r="AA218" s="114" t="s">
        <v>103</v>
      </c>
      <c r="AB218" s="119">
        <v>30026001</v>
      </c>
      <c r="AC218" s="114" t="s">
        <v>138</v>
      </c>
      <c r="AD218" s="119">
        <v>2955339</v>
      </c>
      <c r="AE218" s="119">
        <v>174855</v>
      </c>
      <c r="AF218" s="114" t="s">
        <v>2597</v>
      </c>
      <c r="AG218" s="114" t="s">
        <v>105</v>
      </c>
      <c r="AH218" s="114" t="s">
        <v>106</v>
      </c>
      <c r="AI218" s="114" t="s">
        <v>107</v>
      </c>
      <c r="AJ218" s="114" t="s">
        <v>108</v>
      </c>
      <c r="AK218" s="119">
        <v>0</v>
      </c>
      <c r="AL218" s="117">
        <v>0</v>
      </c>
      <c r="AM218" s="118">
        <v>5.65</v>
      </c>
      <c r="AN218" t="str">
        <f t="shared" si="3"/>
        <v>1000</v>
      </c>
    </row>
    <row r="219" spans="1:40" ht="15.75" thickBot="1" x14ac:dyDescent="0.3">
      <c r="A219" s="119">
        <v>2023</v>
      </c>
      <c r="B219" s="119">
        <v>4</v>
      </c>
      <c r="C219" s="119">
        <v>201988</v>
      </c>
      <c r="D219" s="114" t="s">
        <v>94</v>
      </c>
      <c r="E219" s="114" t="s">
        <v>95</v>
      </c>
      <c r="F219" s="114" t="s">
        <v>96</v>
      </c>
      <c r="G219" s="114" t="s">
        <v>97</v>
      </c>
      <c r="H219" s="114" t="s">
        <v>98</v>
      </c>
      <c r="I219" s="119">
        <v>1465801</v>
      </c>
      <c r="J219" s="114" t="s">
        <v>132</v>
      </c>
      <c r="K219" s="119">
        <v>350101</v>
      </c>
      <c r="L219" s="114" t="s">
        <v>125</v>
      </c>
      <c r="M219" s="114">
        <v>1465801</v>
      </c>
      <c r="N219" s="114" t="s">
        <v>132</v>
      </c>
      <c r="O219" s="119">
        <v>202210</v>
      </c>
      <c r="P219" s="116">
        <v>44839</v>
      </c>
      <c r="Q219" s="116">
        <v>44846</v>
      </c>
      <c r="R219" s="116">
        <v>44846</v>
      </c>
      <c r="S219" s="114" t="s">
        <v>155</v>
      </c>
      <c r="T219" s="119">
        <v>4960</v>
      </c>
      <c r="U219" s="114" t="s">
        <v>126</v>
      </c>
      <c r="V219" s="119">
        <v>801853</v>
      </c>
      <c r="W219" s="114" t="s">
        <v>2600</v>
      </c>
      <c r="X219" s="119">
        <v>801853</v>
      </c>
      <c r="Y219" s="114" t="s">
        <v>2600</v>
      </c>
      <c r="Z219" s="119">
        <v>11100731</v>
      </c>
      <c r="AA219" s="114" t="s">
        <v>103</v>
      </c>
      <c r="AB219" s="119">
        <v>30325105</v>
      </c>
      <c r="AC219" s="114" t="s">
        <v>138</v>
      </c>
      <c r="AD219" s="119">
        <v>2955375</v>
      </c>
      <c r="AE219" s="119">
        <v>174835</v>
      </c>
      <c r="AF219" s="114" t="s">
        <v>2597</v>
      </c>
      <c r="AG219" s="114" t="s">
        <v>105</v>
      </c>
      <c r="AH219" s="114" t="s">
        <v>106</v>
      </c>
      <c r="AI219" s="114" t="s">
        <v>107</v>
      </c>
      <c r="AJ219" s="114" t="s">
        <v>108</v>
      </c>
      <c r="AK219" s="119">
        <v>0</v>
      </c>
      <c r="AL219" s="117">
        <v>0</v>
      </c>
      <c r="AM219" s="118">
        <v>1.86</v>
      </c>
      <c r="AN219" t="str">
        <f t="shared" si="3"/>
        <v>1000</v>
      </c>
    </row>
    <row r="220" spans="1:40" ht="15.75" thickBot="1" x14ac:dyDescent="0.3">
      <c r="A220" s="119">
        <v>2023</v>
      </c>
      <c r="B220" s="119">
        <v>4</v>
      </c>
      <c r="C220" s="119">
        <v>201988</v>
      </c>
      <c r="D220" s="114" t="s">
        <v>94</v>
      </c>
      <c r="E220" s="114" t="s">
        <v>95</v>
      </c>
      <c r="F220" s="114" t="s">
        <v>96</v>
      </c>
      <c r="G220" s="114" t="s">
        <v>97</v>
      </c>
      <c r="H220" s="114" t="s">
        <v>98</v>
      </c>
      <c r="I220" s="119">
        <v>1465801</v>
      </c>
      <c r="J220" s="114" t="s">
        <v>132</v>
      </c>
      <c r="K220" s="119">
        <v>350101</v>
      </c>
      <c r="L220" s="114" t="s">
        <v>125</v>
      </c>
      <c r="M220" s="114">
        <v>1465801</v>
      </c>
      <c r="N220" s="114" t="s">
        <v>132</v>
      </c>
      <c r="O220" s="119">
        <v>202210</v>
      </c>
      <c r="P220" s="116">
        <v>44839</v>
      </c>
      <c r="Q220" s="116">
        <v>44846</v>
      </c>
      <c r="R220" s="116">
        <v>44846</v>
      </c>
      <c r="S220" s="114" t="s">
        <v>155</v>
      </c>
      <c r="T220" s="119">
        <v>4960</v>
      </c>
      <c r="U220" s="114" t="s">
        <v>126</v>
      </c>
      <c r="V220" s="119">
        <v>1085292</v>
      </c>
      <c r="W220" s="114" t="s">
        <v>2601</v>
      </c>
      <c r="X220" s="119">
        <v>1085292</v>
      </c>
      <c r="Y220" s="114" t="s">
        <v>2601</v>
      </c>
      <c r="Z220" s="119">
        <v>11100731</v>
      </c>
      <c r="AA220" s="114" t="s">
        <v>103</v>
      </c>
      <c r="AB220" s="119">
        <v>30026001</v>
      </c>
      <c r="AC220" s="114" t="s">
        <v>138</v>
      </c>
      <c r="AD220" s="119">
        <v>2955339</v>
      </c>
      <c r="AE220" s="119">
        <v>174855</v>
      </c>
      <c r="AF220" s="114" t="s">
        <v>2597</v>
      </c>
      <c r="AG220" s="114" t="s">
        <v>105</v>
      </c>
      <c r="AH220" s="114" t="s">
        <v>106</v>
      </c>
      <c r="AI220" s="114" t="s">
        <v>107</v>
      </c>
      <c r="AJ220" s="114" t="s">
        <v>108</v>
      </c>
      <c r="AK220" s="119">
        <v>0</v>
      </c>
      <c r="AL220" s="117">
        <v>0</v>
      </c>
      <c r="AM220" s="118">
        <v>1.95</v>
      </c>
      <c r="AN220" t="str">
        <f t="shared" si="3"/>
        <v>1000</v>
      </c>
    </row>
    <row r="221" spans="1:40" ht="15.75" thickBot="1" x14ac:dyDescent="0.3">
      <c r="A221" s="119">
        <v>2023</v>
      </c>
      <c r="B221" s="119">
        <v>4</v>
      </c>
      <c r="C221" s="119">
        <v>201988</v>
      </c>
      <c r="D221" s="114" t="s">
        <v>94</v>
      </c>
      <c r="E221" s="114" t="s">
        <v>95</v>
      </c>
      <c r="F221" s="114" t="s">
        <v>96</v>
      </c>
      <c r="G221" s="114" t="s">
        <v>97</v>
      </c>
      <c r="H221" s="114" t="s">
        <v>98</v>
      </c>
      <c r="I221" s="119">
        <v>1465801</v>
      </c>
      <c r="J221" s="114" t="s">
        <v>132</v>
      </c>
      <c r="K221" s="119">
        <v>360101</v>
      </c>
      <c r="L221" s="114" t="s">
        <v>127</v>
      </c>
      <c r="M221" s="114">
        <v>1465801</v>
      </c>
      <c r="N221" s="114" t="s">
        <v>132</v>
      </c>
      <c r="O221" s="119">
        <v>202210</v>
      </c>
      <c r="P221" s="116">
        <v>44839</v>
      </c>
      <c r="Q221" s="116">
        <v>44846</v>
      </c>
      <c r="R221" s="116">
        <v>44846</v>
      </c>
      <c r="S221" s="114" t="s">
        <v>155</v>
      </c>
      <c r="T221" s="114" t="s">
        <v>128</v>
      </c>
      <c r="U221" s="114" t="s">
        <v>129</v>
      </c>
      <c r="V221" s="119">
        <v>801853</v>
      </c>
      <c r="W221" s="114" t="s">
        <v>2600</v>
      </c>
      <c r="X221" s="119">
        <v>801853</v>
      </c>
      <c r="Y221" s="114" t="s">
        <v>2600</v>
      </c>
      <c r="Z221" s="119">
        <v>11100731</v>
      </c>
      <c r="AA221" s="114" t="s">
        <v>103</v>
      </c>
      <c r="AB221" s="119">
        <v>30325105</v>
      </c>
      <c r="AC221" s="114" t="s">
        <v>138</v>
      </c>
      <c r="AD221" s="119">
        <v>2955375</v>
      </c>
      <c r="AE221" s="119">
        <v>174835</v>
      </c>
      <c r="AF221" s="114" t="s">
        <v>2597</v>
      </c>
      <c r="AG221" s="114" t="s">
        <v>105</v>
      </c>
      <c r="AH221" s="114" t="s">
        <v>106</v>
      </c>
      <c r="AI221" s="114" t="s">
        <v>107</v>
      </c>
      <c r="AJ221" s="114" t="s">
        <v>108</v>
      </c>
      <c r="AK221" s="119">
        <v>0</v>
      </c>
      <c r="AL221" s="117">
        <v>0</v>
      </c>
      <c r="AM221" s="118">
        <v>12.47</v>
      </c>
      <c r="AN221" t="str">
        <f t="shared" si="3"/>
        <v>1000</v>
      </c>
    </row>
    <row r="222" spans="1:40" ht="15.75" thickBot="1" x14ac:dyDescent="0.3">
      <c r="A222" s="119">
        <v>2023</v>
      </c>
      <c r="B222" s="119">
        <v>4</v>
      </c>
      <c r="C222" s="119">
        <v>201988</v>
      </c>
      <c r="D222" s="114" t="s">
        <v>94</v>
      </c>
      <c r="E222" s="114" t="s">
        <v>95</v>
      </c>
      <c r="F222" s="114" t="s">
        <v>96</v>
      </c>
      <c r="G222" s="114" t="s">
        <v>97</v>
      </c>
      <c r="H222" s="114" t="s">
        <v>98</v>
      </c>
      <c r="I222" s="119">
        <v>1465801</v>
      </c>
      <c r="J222" s="114" t="s">
        <v>132</v>
      </c>
      <c r="K222" s="119">
        <v>360101</v>
      </c>
      <c r="L222" s="114" t="s">
        <v>127</v>
      </c>
      <c r="M222" s="114">
        <v>1465801</v>
      </c>
      <c r="N222" s="114" t="s">
        <v>132</v>
      </c>
      <c r="O222" s="119">
        <v>202210</v>
      </c>
      <c r="P222" s="116">
        <v>44839</v>
      </c>
      <c r="Q222" s="116">
        <v>44846</v>
      </c>
      <c r="R222" s="116">
        <v>44846</v>
      </c>
      <c r="S222" s="114" t="s">
        <v>155</v>
      </c>
      <c r="T222" s="114" t="s">
        <v>128</v>
      </c>
      <c r="U222" s="114" t="s">
        <v>129</v>
      </c>
      <c r="V222" s="119">
        <v>1085292</v>
      </c>
      <c r="W222" s="114" t="s">
        <v>2601</v>
      </c>
      <c r="X222" s="119">
        <v>1085292</v>
      </c>
      <c r="Y222" s="114" t="s">
        <v>2601</v>
      </c>
      <c r="Z222" s="119">
        <v>11100731</v>
      </c>
      <c r="AA222" s="114" t="s">
        <v>103</v>
      </c>
      <c r="AB222" s="119">
        <v>30026001</v>
      </c>
      <c r="AC222" s="114" t="s">
        <v>138</v>
      </c>
      <c r="AD222" s="119">
        <v>2955339</v>
      </c>
      <c r="AE222" s="119">
        <v>174855</v>
      </c>
      <c r="AF222" s="114" t="s">
        <v>2597</v>
      </c>
      <c r="AG222" s="114" t="s">
        <v>105</v>
      </c>
      <c r="AH222" s="114" t="s">
        <v>106</v>
      </c>
      <c r="AI222" s="114" t="s">
        <v>107</v>
      </c>
      <c r="AJ222" s="114" t="s">
        <v>108</v>
      </c>
      <c r="AK222" s="119">
        <v>0</v>
      </c>
      <c r="AL222" s="117">
        <v>0</v>
      </c>
      <c r="AM222" s="118">
        <v>12.48</v>
      </c>
      <c r="AN222" t="str">
        <f t="shared" si="3"/>
        <v>1000</v>
      </c>
    </row>
    <row r="223" spans="1:40" ht="15.75" thickBot="1" x14ac:dyDescent="0.3">
      <c r="A223" s="119">
        <v>2023</v>
      </c>
      <c r="B223" s="119">
        <v>4</v>
      </c>
      <c r="C223" s="119">
        <v>201988</v>
      </c>
      <c r="D223" s="114" t="s">
        <v>94</v>
      </c>
      <c r="E223" s="114" t="s">
        <v>95</v>
      </c>
      <c r="F223" s="114" t="s">
        <v>96</v>
      </c>
      <c r="G223" s="114" t="s">
        <v>97</v>
      </c>
      <c r="H223" s="114" t="s">
        <v>98</v>
      </c>
      <c r="I223" s="119">
        <v>1728801</v>
      </c>
      <c r="J223" s="114" t="s">
        <v>136</v>
      </c>
      <c r="K223" s="119">
        <v>310101</v>
      </c>
      <c r="L223" s="114" t="s">
        <v>117</v>
      </c>
      <c r="M223" s="114">
        <v>1728801</v>
      </c>
      <c r="N223" s="114" t="s">
        <v>136</v>
      </c>
      <c r="O223" s="119">
        <v>202207</v>
      </c>
      <c r="P223" s="116">
        <v>44747</v>
      </c>
      <c r="Q223" s="116">
        <v>44869</v>
      </c>
      <c r="R223" s="116">
        <v>44865</v>
      </c>
      <c r="S223" s="119">
        <v>202211</v>
      </c>
      <c r="T223" s="119">
        <v>4945</v>
      </c>
      <c r="U223" s="114" t="s">
        <v>118</v>
      </c>
      <c r="V223" s="119">
        <v>732341</v>
      </c>
      <c r="W223" s="114" t="s">
        <v>2602</v>
      </c>
      <c r="X223" s="119">
        <v>732341</v>
      </c>
      <c r="Y223" s="114" t="s">
        <v>2602</v>
      </c>
      <c r="Z223" s="119">
        <v>11200762</v>
      </c>
      <c r="AA223" s="114" t="s">
        <v>2603</v>
      </c>
      <c r="AB223" s="119">
        <v>30062364</v>
      </c>
      <c r="AC223" s="114" t="s">
        <v>2604</v>
      </c>
      <c r="AD223" s="119">
        <v>2958816</v>
      </c>
      <c r="AE223" s="119">
        <v>175143</v>
      </c>
      <c r="AF223" s="114" t="s">
        <v>2597</v>
      </c>
      <c r="AG223" s="114" t="s">
        <v>105</v>
      </c>
      <c r="AH223" s="114" t="s">
        <v>106</v>
      </c>
      <c r="AI223" s="114" t="s">
        <v>107</v>
      </c>
      <c r="AJ223" s="114" t="s">
        <v>108</v>
      </c>
      <c r="AK223" s="119">
        <v>0</v>
      </c>
      <c r="AL223" s="117">
        <v>0</v>
      </c>
      <c r="AM223" s="118">
        <v>-0.01</v>
      </c>
      <c r="AN223" t="str">
        <f t="shared" si="3"/>
        <v>1000</v>
      </c>
    </row>
    <row r="224" spans="1:40" ht="15.75" thickBot="1" x14ac:dyDescent="0.3">
      <c r="A224" s="119">
        <v>2023</v>
      </c>
      <c r="B224" s="119">
        <v>4</v>
      </c>
      <c r="C224" s="119">
        <v>201988</v>
      </c>
      <c r="D224" s="114" t="s">
        <v>94</v>
      </c>
      <c r="E224" s="114" t="s">
        <v>95</v>
      </c>
      <c r="F224" s="114" t="s">
        <v>96</v>
      </c>
      <c r="G224" s="114" t="s">
        <v>97</v>
      </c>
      <c r="H224" s="114" t="s">
        <v>98</v>
      </c>
      <c r="I224" s="119">
        <v>1728801</v>
      </c>
      <c r="J224" s="114" t="s">
        <v>136</v>
      </c>
      <c r="K224" s="119">
        <v>330102</v>
      </c>
      <c r="L224" s="114" t="s">
        <v>119</v>
      </c>
      <c r="M224" s="114">
        <v>1728801</v>
      </c>
      <c r="N224" s="114" t="s">
        <v>136</v>
      </c>
      <c r="O224" s="119">
        <v>202207</v>
      </c>
      <c r="P224" s="116">
        <v>44747</v>
      </c>
      <c r="Q224" s="116">
        <v>44869</v>
      </c>
      <c r="R224" s="116">
        <v>44865</v>
      </c>
      <c r="S224" s="119">
        <v>202211</v>
      </c>
      <c r="T224" s="119">
        <v>4956</v>
      </c>
      <c r="U224" s="114" t="s">
        <v>120</v>
      </c>
      <c r="V224" s="119">
        <v>732341</v>
      </c>
      <c r="W224" s="114" t="s">
        <v>2602</v>
      </c>
      <c r="X224" s="119">
        <v>732341</v>
      </c>
      <c r="Y224" s="114" t="s">
        <v>2602</v>
      </c>
      <c r="Z224" s="119">
        <v>11200762</v>
      </c>
      <c r="AA224" s="114" t="s">
        <v>2603</v>
      </c>
      <c r="AB224" s="119">
        <v>30062364</v>
      </c>
      <c r="AC224" s="114" t="s">
        <v>2604</v>
      </c>
      <c r="AD224" s="119">
        <v>2958816</v>
      </c>
      <c r="AE224" s="119">
        <v>175143</v>
      </c>
      <c r="AF224" s="114" t="s">
        <v>2597</v>
      </c>
      <c r="AG224" s="114" t="s">
        <v>105</v>
      </c>
      <c r="AH224" s="114" t="s">
        <v>106</v>
      </c>
      <c r="AI224" s="114" t="s">
        <v>107</v>
      </c>
      <c r="AJ224" s="114" t="s">
        <v>108</v>
      </c>
      <c r="AK224" s="119">
        <v>0</v>
      </c>
      <c r="AL224" s="117">
        <v>0</v>
      </c>
      <c r="AM224" s="118">
        <v>-5.28</v>
      </c>
      <c r="AN224" t="str">
        <f t="shared" si="3"/>
        <v>1000</v>
      </c>
    </row>
    <row r="225" spans="1:40" ht="15.75" thickBot="1" x14ac:dyDescent="0.3">
      <c r="A225" s="119">
        <v>2023</v>
      </c>
      <c r="B225" s="119">
        <v>4</v>
      </c>
      <c r="C225" s="119">
        <v>201988</v>
      </c>
      <c r="D225" s="114" t="s">
        <v>94</v>
      </c>
      <c r="E225" s="114" t="s">
        <v>95</v>
      </c>
      <c r="F225" s="114" t="s">
        <v>96</v>
      </c>
      <c r="G225" s="114" t="s">
        <v>97</v>
      </c>
      <c r="H225" s="114" t="s">
        <v>98</v>
      </c>
      <c r="I225" s="119">
        <v>1728801</v>
      </c>
      <c r="J225" s="114" t="s">
        <v>136</v>
      </c>
      <c r="K225" s="119">
        <v>350101</v>
      </c>
      <c r="L225" s="114" t="s">
        <v>125</v>
      </c>
      <c r="M225" s="114">
        <v>1728801</v>
      </c>
      <c r="N225" s="114" t="s">
        <v>136</v>
      </c>
      <c r="O225" s="119">
        <v>202207</v>
      </c>
      <c r="P225" s="116">
        <v>44747</v>
      </c>
      <c r="Q225" s="116">
        <v>44869</v>
      </c>
      <c r="R225" s="116">
        <v>44865</v>
      </c>
      <c r="S225" s="119">
        <v>202211</v>
      </c>
      <c r="T225" s="119">
        <v>4960</v>
      </c>
      <c r="U225" s="114" t="s">
        <v>126</v>
      </c>
      <c r="V225" s="119">
        <v>732341</v>
      </c>
      <c r="W225" s="114" t="s">
        <v>2602</v>
      </c>
      <c r="X225" s="119">
        <v>732341</v>
      </c>
      <c r="Y225" s="114" t="s">
        <v>2602</v>
      </c>
      <c r="Z225" s="119">
        <v>11200762</v>
      </c>
      <c r="AA225" s="114" t="s">
        <v>2603</v>
      </c>
      <c r="AB225" s="119">
        <v>30062364</v>
      </c>
      <c r="AC225" s="114" t="s">
        <v>2604</v>
      </c>
      <c r="AD225" s="119">
        <v>2958816</v>
      </c>
      <c r="AE225" s="119">
        <v>175143</v>
      </c>
      <c r="AF225" s="114" t="s">
        <v>2597</v>
      </c>
      <c r="AG225" s="114" t="s">
        <v>105</v>
      </c>
      <c r="AH225" s="114" t="s">
        <v>106</v>
      </c>
      <c r="AI225" s="114" t="s">
        <v>107</v>
      </c>
      <c r="AJ225" s="114" t="s">
        <v>108</v>
      </c>
      <c r="AK225" s="119">
        <v>0</v>
      </c>
      <c r="AL225" s="117">
        <v>0</v>
      </c>
      <c r="AM225" s="118">
        <v>-1.82</v>
      </c>
      <c r="AN225" t="str">
        <f t="shared" si="3"/>
        <v>1000</v>
      </c>
    </row>
    <row r="226" spans="1:40" ht="15.75" thickBot="1" x14ac:dyDescent="0.3">
      <c r="A226" s="119">
        <v>2023</v>
      </c>
      <c r="B226" s="119">
        <v>4</v>
      </c>
      <c r="C226" s="119">
        <v>201988</v>
      </c>
      <c r="D226" s="114" t="s">
        <v>94</v>
      </c>
      <c r="E226" s="114" t="s">
        <v>95</v>
      </c>
      <c r="F226" s="114" t="s">
        <v>96</v>
      </c>
      <c r="G226" s="114" t="s">
        <v>97</v>
      </c>
      <c r="H226" s="114" t="s">
        <v>98</v>
      </c>
      <c r="I226" s="119">
        <v>1764401</v>
      </c>
      <c r="J226" s="114" t="s">
        <v>139</v>
      </c>
      <c r="K226" s="119">
        <v>210001</v>
      </c>
      <c r="L226" s="114" t="s">
        <v>157</v>
      </c>
      <c r="M226" s="114">
        <v>1764401</v>
      </c>
      <c r="N226" s="114" t="s">
        <v>139</v>
      </c>
      <c r="O226" s="119">
        <v>202220</v>
      </c>
      <c r="P226" s="116">
        <v>44855</v>
      </c>
      <c r="Q226" s="116">
        <v>44855</v>
      </c>
      <c r="R226" s="116">
        <v>44865</v>
      </c>
      <c r="S226" s="119">
        <v>202220</v>
      </c>
      <c r="T226" s="119">
        <v>100</v>
      </c>
      <c r="U226" s="114" t="s">
        <v>153</v>
      </c>
      <c r="V226" s="119">
        <v>716245</v>
      </c>
      <c r="W226" s="114" t="s">
        <v>141</v>
      </c>
      <c r="X226" s="119">
        <v>716245</v>
      </c>
      <c r="Y226" s="114" t="s">
        <v>141</v>
      </c>
      <c r="Z226" s="119">
        <v>21104924</v>
      </c>
      <c r="AA226" s="114" t="s">
        <v>142</v>
      </c>
      <c r="AB226" s="119">
        <v>30481417</v>
      </c>
      <c r="AC226" s="114" t="s">
        <v>142</v>
      </c>
      <c r="AD226" s="119">
        <v>2955585</v>
      </c>
      <c r="AE226" s="119">
        <v>174998</v>
      </c>
      <c r="AF226" s="114" t="s">
        <v>2597</v>
      </c>
      <c r="AG226" s="114" t="s">
        <v>113</v>
      </c>
      <c r="AH226" s="114" t="s">
        <v>114</v>
      </c>
      <c r="AI226" s="114" t="s">
        <v>143</v>
      </c>
      <c r="AJ226" s="114" t="s">
        <v>144</v>
      </c>
      <c r="AK226" s="119">
        <v>18.32</v>
      </c>
      <c r="AL226" s="117">
        <v>48</v>
      </c>
      <c r="AM226" s="118">
        <v>879.15</v>
      </c>
      <c r="AN226" t="str">
        <f t="shared" si="3"/>
        <v>2000</v>
      </c>
    </row>
    <row r="227" spans="1:40" ht="15.75" thickBot="1" x14ac:dyDescent="0.3">
      <c r="A227" s="119">
        <v>2023</v>
      </c>
      <c r="B227" s="119">
        <v>4</v>
      </c>
      <c r="C227" s="119">
        <v>201988</v>
      </c>
      <c r="D227" s="114" t="s">
        <v>94</v>
      </c>
      <c r="E227" s="114" t="s">
        <v>95</v>
      </c>
      <c r="F227" s="114" t="s">
        <v>96</v>
      </c>
      <c r="G227" s="114" t="s">
        <v>97</v>
      </c>
      <c r="H227" s="114" t="s">
        <v>98</v>
      </c>
      <c r="I227" s="119">
        <v>1764401</v>
      </c>
      <c r="J227" s="114" t="s">
        <v>139</v>
      </c>
      <c r="K227" s="119">
        <v>210001</v>
      </c>
      <c r="L227" s="114" t="s">
        <v>157</v>
      </c>
      <c r="M227" s="114">
        <v>1764401</v>
      </c>
      <c r="N227" s="114" t="s">
        <v>139</v>
      </c>
      <c r="O227" s="119">
        <v>202220</v>
      </c>
      <c r="P227" s="116">
        <v>44855</v>
      </c>
      <c r="Q227" s="116">
        <v>44855</v>
      </c>
      <c r="R227" s="116">
        <v>44865</v>
      </c>
      <c r="S227" s="119">
        <v>202220</v>
      </c>
      <c r="T227" s="114" t="s">
        <v>2605</v>
      </c>
      <c r="U227" s="114" t="s">
        <v>2606</v>
      </c>
      <c r="V227" s="119">
        <v>716245</v>
      </c>
      <c r="W227" s="114" t="s">
        <v>141</v>
      </c>
      <c r="X227" s="119">
        <v>716245</v>
      </c>
      <c r="Y227" s="114" t="s">
        <v>141</v>
      </c>
      <c r="Z227" s="119">
        <v>21104924</v>
      </c>
      <c r="AA227" s="114" t="s">
        <v>142</v>
      </c>
      <c r="AB227" s="119">
        <v>30481417</v>
      </c>
      <c r="AC227" s="114" t="s">
        <v>142</v>
      </c>
      <c r="AD227" s="119">
        <v>2955585</v>
      </c>
      <c r="AE227" s="119">
        <v>174998</v>
      </c>
      <c r="AF227" s="114" t="s">
        <v>2597</v>
      </c>
      <c r="AG227" s="114" t="s">
        <v>113</v>
      </c>
      <c r="AH227" s="114" t="s">
        <v>114</v>
      </c>
      <c r="AI227" s="114" t="s">
        <v>143</v>
      </c>
      <c r="AJ227" s="114" t="s">
        <v>144</v>
      </c>
      <c r="AK227" s="119">
        <v>18.32</v>
      </c>
      <c r="AL227" s="117">
        <v>6</v>
      </c>
      <c r="AM227" s="118">
        <v>109.89</v>
      </c>
      <c r="AN227" t="str">
        <f t="shared" si="3"/>
        <v>2000</v>
      </c>
    </row>
    <row r="228" spans="1:40" ht="15.75" thickBot="1" x14ac:dyDescent="0.3">
      <c r="A228" s="119">
        <v>2023</v>
      </c>
      <c r="B228" s="119">
        <v>4</v>
      </c>
      <c r="C228" s="119">
        <v>201988</v>
      </c>
      <c r="D228" s="114" t="s">
        <v>94</v>
      </c>
      <c r="E228" s="114" t="s">
        <v>95</v>
      </c>
      <c r="F228" s="114" t="s">
        <v>96</v>
      </c>
      <c r="G228" s="114" t="s">
        <v>97</v>
      </c>
      <c r="H228" s="114" t="s">
        <v>98</v>
      </c>
      <c r="I228" s="119">
        <v>1764401</v>
      </c>
      <c r="J228" s="114" t="s">
        <v>139</v>
      </c>
      <c r="K228" s="119">
        <v>210001</v>
      </c>
      <c r="L228" s="114" t="s">
        <v>157</v>
      </c>
      <c r="M228" s="114">
        <v>1764401</v>
      </c>
      <c r="N228" s="114" t="s">
        <v>139</v>
      </c>
      <c r="O228" s="119">
        <v>202220</v>
      </c>
      <c r="P228" s="116">
        <v>44855</v>
      </c>
      <c r="Q228" s="116">
        <v>44855</v>
      </c>
      <c r="R228" s="116">
        <v>44865</v>
      </c>
      <c r="S228" s="119">
        <v>202220</v>
      </c>
      <c r="T228" s="119">
        <v>1061</v>
      </c>
      <c r="U228" s="114" t="s">
        <v>158</v>
      </c>
      <c r="V228" s="119">
        <v>716245</v>
      </c>
      <c r="W228" s="114" t="s">
        <v>141</v>
      </c>
      <c r="X228" s="119">
        <v>716245</v>
      </c>
      <c r="Y228" s="114" t="s">
        <v>141</v>
      </c>
      <c r="Z228" s="119">
        <v>21104924</v>
      </c>
      <c r="AA228" s="114" t="s">
        <v>142</v>
      </c>
      <c r="AB228" s="119">
        <v>30481417</v>
      </c>
      <c r="AC228" s="114" t="s">
        <v>142</v>
      </c>
      <c r="AD228" s="119">
        <v>2955585</v>
      </c>
      <c r="AE228" s="119">
        <v>174998</v>
      </c>
      <c r="AF228" s="114" t="s">
        <v>2597</v>
      </c>
      <c r="AG228" s="114" t="s">
        <v>113</v>
      </c>
      <c r="AH228" s="114" t="s">
        <v>114</v>
      </c>
      <c r="AI228" s="114" t="s">
        <v>143</v>
      </c>
      <c r="AJ228" s="114" t="s">
        <v>144</v>
      </c>
      <c r="AK228" s="119">
        <v>0.22</v>
      </c>
      <c r="AL228" s="117">
        <v>54</v>
      </c>
      <c r="AM228" s="118">
        <v>11.82</v>
      </c>
      <c r="AN228" t="str">
        <f t="shared" si="3"/>
        <v>2000</v>
      </c>
    </row>
    <row r="229" spans="1:40" ht="15.75" thickBot="1" x14ac:dyDescent="0.3">
      <c r="A229" s="119">
        <v>2023</v>
      </c>
      <c r="B229" s="119">
        <v>4</v>
      </c>
      <c r="C229" s="119">
        <v>201988</v>
      </c>
      <c r="D229" s="114" t="s">
        <v>94</v>
      </c>
      <c r="E229" s="114" t="s">
        <v>95</v>
      </c>
      <c r="F229" s="114" t="s">
        <v>96</v>
      </c>
      <c r="G229" s="114" t="s">
        <v>97</v>
      </c>
      <c r="H229" s="114" t="s">
        <v>98</v>
      </c>
      <c r="I229" s="119">
        <v>1764401</v>
      </c>
      <c r="J229" s="114" t="s">
        <v>139</v>
      </c>
      <c r="K229" s="119">
        <v>210001</v>
      </c>
      <c r="L229" s="114" t="s">
        <v>157</v>
      </c>
      <c r="M229" s="114">
        <v>1764401</v>
      </c>
      <c r="N229" s="114" t="s">
        <v>139</v>
      </c>
      <c r="O229" s="119">
        <v>202221</v>
      </c>
      <c r="P229" s="116">
        <v>44873</v>
      </c>
      <c r="Q229" s="116">
        <v>44873</v>
      </c>
      <c r="R229" s="116">
        <v>44865</v>
      </c>
      <c r="S229" s="119">
        <v>202221</v>
      </c>
      <c r="T229" s="119">
        <v>100</v>
      </c>
      <c r="U229" s="114" t="s">
        <v>153</v>
      </c>
      <c r="V229" s="119">
        <v>716245</v>
      </c>
      <c r="W229" s="114" t="s">
        <v>141</v>
      </c>
      <c r="X229" s="119">
        <v>716245</v>
      </c>
      <c r="Y229" s="114" t="s">
        <v>141</v>
      </c>
      <c r="Z229" s="119">
        <v>21104924</v>
      </c>
      <c r="AA229" s="114" t="s">
        <v>142</v>
      </c>
      <c r="AB229" s="119">
        <v>30481417</v>
      </c>
      <c r="AC229" s="114" t="s">
        <v>142</v>
      </c>
      <c r="AD229" s="119">
        <v>2959049</v>
      </c>
      <c r="AE229" s="119">
        <v>175201</v>
      </c>
      <c r="AF229" s="114" t="s">
        <v>2597</v>
      </c>
      <c r="AG229" s="114" t="s">
        <v>113</v>
      </c>
      <c r="AH229" s="114" t="s">
        <v>114</v>
      </c>
      <c r="AI229" s="114" t="s">
        <v>143</v>
      </c>
      <c r="AJ229" s="114" t="s">
        <v>144</v>
      </c>
      <c r="AK229" s="119">
        <v>18.32</v>
      </c>
      <c r="AL229" s="117">
        <v>54</v>
      </c>
      <c r="AM229" s="118">
        <v>989.04</v>
      </c>
      <c r="AN229" t="str">
        <f t="shared" si="3"/>
        <v>2000</v>
      </c>
    </row>
    <row r="230" spans="1:40" ht="15.75" thickBot="1" x14ac:dyDescent="0.3">
      <c r="A230" s="119">
        <v>2023</v>
      </c>
      <c r="B230" s="119">
        <v>4</v>
      </c>
      <c r="C230" s="119">
        <v>201988</v>
      </c>
      <c r="D230" s="114" t="s">
        <v>94</v>
      </c>
      <c r="E230" s="114" t="s">
        <v>95</v>
      </c>
      <c r="F230" s="114" t="s">
        <v>96</v>
      </c>
      <c r="G230" s="114" t="s">
        <v>97</v>
      </c>
      <c r="H230" s="114" t="s">
        <v>98</v>
      </c>
      <c r="I230" s="119">
        <v>1764401</v>
      </c>
      <c r="J230" s="114" t="s">
        <v>139</v>
      </c>
      <c r="K230" s="119">
        <v>210001</v>
      </c>
      <c r="L230" s="114" t="s">
        <v>157</v>
      </c>
      <c r="M230" s="114">
        <v>1764401</v>
      </c>
      <c r="N230" s="114" t="s">
        <v>139</v>
      </c>
      <c r="O230" s="119">
        <v>202221</v>
      </c>
      <c r="P230" s="116">
        <v>44873</v>
      </c>
      <c r="Q230" s="116">
        <v>44873</v>
      </c>
      <c r="R230" s="116">
        <v>44865</v>
      </c>
      <c r="S230" s="119">
        <v>202221</v>
      </c>
      <c r="T230" s="119">
        <v>100</v>
      </c>
      <c r="U230" s="114" t="s">
        <v>153</v>
      </c>
      <c r="V230" s="119">
        <v>1180468</v>
      </c>
      <c r="W230" s="114" t="s">
        <v>2607</v>
      </c>
      <c r="X230" s="119">
        <v>1180468</v>
      </c>
      <c r="Y230" s="114" t="s">
        <v>2607</v>
      </c>
      <c r="Z230" s="119">
        <v>21104924</v>
      </c>
      <c r="AA230" s="114" t="s">
        <v>142</v>
      </c>
      <c r="AB230" s="119">
        <v>30481419</v>
      </c>
      <c r="AC230" s="114" t="s">
        <v>142</v>
      </c>
      <c r="AD230" s="119">
        <v>2962524</v>
      </c>
      <c r="AE230" s="119">
        <v>175219</v>
      </c>
      <c r="AF230" s="114" t="s">
        <v>2597</v>
      </c>
      <c r="AG230" s="114" t="s">
        <v>113</v>
      </c>
      <c r="AH230" s="114" t="s">
        <v>114</v>
      </c>
      <c r="AI230" s="114" t="s">
        <v>143</v>
      </c>
      <c r="AJ230" s="114" t="s">
        <v>144</v>
      </c>
      <c r="AK230" s="119">
        <v>16.91</v>
      </c>
      <c r="AL230" s="117">
        <v>24</v>
      </c>
      <c r="AM230" s="118">
        <v>413.38</v>
      </c>
      <c r="AN230" t="str">
        <f t="shared" si="3"/>
        <v>2000</v>
      </c>
    </row>
    <row r="231" spans="1:40" ht="15.75" thickBot="1" x14ac:dyDescent="0.3">
      <c r="A231" s="119">
        <v>2023</v>
      </c>
      <c r="B231" s="119">
        <v>4</v>
      </c>
      <c r="C231" s="119">
        <v>201988</v>
      </c>
      <c r="D231" s="114" t="s">
        <v>94</v>
      </c>
      <c r="E231" s="114" t="s">
        <v>95</v>
      </c>
      <c r="F231" s="114" t="s">
        <v>96</v>
      </c>
      <c r="G231" s="114" t="s">
        <v>97</v>
      </c>
      <c r="H231" s="114" t="s">
        <v>98</v>
      </c>
      <c r="I231" s="119">
        <v>1764401</v>
      </c>
      <c r="J231" s="114" t="s">
        <v>139</v>
      </c>
      <c r="K231" s="119">
        <v>210001</v>
      </c>
      <c r="L231" s="114" t="s">
        <v>157</v>
      </c>
      <c r="M231" s="114">
        <v>1764401</v>
      </c>
      <c r="N231" s="114" t="s">
        <v>139</v>
      </c>
      <c r="O231" s="119">
        <v>202221</v>
      </c>
      <c r="P231" s="116">
        <v>44873</v>
      </c>
      <c r="Q231" s="116">
        <v>44873</v>
      </c>
      <c r="R231" s="116">
        <v>44865</v>
      </c>
      <c r="S231" s="119">
        <v>202221</v>
      </c>
      <c r="T231" s="119">
        <v>100</v>
      </c>
      <c r="U231" s="114" t="s">
        <v>153</v>
      </c>
      <c r="V231" s="119">
        <v>1189163</v>
      </c>
      <c r="W231" s="114" t="s">
        <v>2608</v>
      </c>
      <c r="X231" s="119">
        <v>1189163</v>
      </c>
      <c r="Y231" s="114" t="s">
        <v>2608</v>
      </c>
      <c r="Z231" s="119">
        <v>21104924</v>
      </c>
      <c r="AA231" s="114" t="s">
        <v>142</v>
      </c>
      <c r="AB231" s="119">
        <v>30481418</v>
      </c>
      <c r="AC231" s="114" t="s">
        <v>142</v>
      </c>
      <c r="AD231" s="119">
        <v>2962524</v>
      </c>
      <c r="AE231" s="119">
        <v>175219</v>
      </c>
      <c r="AF231" s="114" t="s">
        <v>2597</v>
      </c>
      <c r="AG231" s="114" t="s">
        <v>113</v>
      </c>
      <c r="AH231" s="114" t="s">
        <v>114</v>
      </c>
      <c r="AI231" s="114" t="s">
        <v>143</v>
      </c>
      <c r="AJ231" s="114" t="s">
        <v>144</v>
      </c>
      <c r="AK231" s="119">
        <v>17.22</v>
      </c>
      <c r="AL231" s="117">
        <v>54</v>
      </c>
      <c r="AM231" s="118">
        <v>930.1</v>
      </c>
      <c r="AN231" t="str">
        <f t="shared" si="3"/>
        <v>2000</v>
      </c>
    </row>
    <row r="232" spans="1:40" ht="15.75" thickBot="1" x14ac:dyDescent="0.3">
      <c r="A232" s="119">
        <v>2023</v>
      </c>
      <c r="B232" s="119">
        <v>4</v>
      </c>
      <c r="C232" s="119">
        <v>201988</v>
      </c>
      <c r="D232" s="114" t="s">
        <v>94</v>
      </c>
      <c r="E232" s="114" t="s">
        <v>95</v>
      </c>
      <c r="F232" s="114" t="s">
        <v>96</v>
      </c>
      <c r="G232" s="114" t="s">
        <v>97</v>
      </c>
      <c r="H232" s="114" t="s">
        <v>98</v>
      </c>
      <c r="I232" s="119">
        <v>1764401</v>
      </c>
      <c r="J232" s="114" t="s">
        <v>139</v>
      </c>
      <c r="K232" s="119">
        <v>210001</v>
      </c>
      <c r="L232" s="114" t="s">
        <v>157</v>
      </c>
      <c r="M232" s="114">
        <v>1764401</v>
      </c>
      <c r="N232" s="114" t="s">
        <v>139</v>
      </c>
      <c r="O232" s="119">
        <v>202221</v>
      </c>
      <c r="P232" s="116">
        <v>44873</v>
      </c>
      <c r="Q232" s="116">
        <v>44873</v>
      </c>
      <c r="R232" s="116">
        <v>44865</v>
      </c>
      <c r="S232" s="119">
        <v>202221</v>
      </c>
      <c r="T232" s="114" t="s">
        <v>2605</v>
      </c>
      <c r="U232" s="114" t="s">
        <v>2606</v>
      </c>
      <c r="V232" s="119">
        <v>716245</v>
      </c>
      <c r="W232" s="114" t="s">
        <v>141</v>
      </c>
      <c r="X232" s="119">
        <v>716245</v>
      </c>
      <c r="Y232" s="114" t="s">
        <v>141</v>
      </c>
      <c r="Z232" s="119">
        <v>21104924</v>
      </c>
      <c r="AA232" s="114" t="s">
        <v>142</v>
      </c>
      <c r="AB232" s="119">
        <v>30481417</v>
      </c>
      <c r="AC232" s="114" t="s">
        <v>142</v>
      </c>
      <c r="AD232" s="119">
        <v>2959049</v>
      </c>
      <c r="AE232" s="119">
        <v>175201</v>
      </c>
      <c r="AF232" s="114" t="s">
        <v>2597</v>
      </c>
      <c r="AG232" s="114" t="s">
        <v>113</v>
      </c>
      <c r="AH232" s="114" t="s">
        <v>114</v>
      </c>
      <c r="AI232" s="114" t="s">
        <v>143</v>
      </c>
      <c r="AJ232" s="114" t="s">
        <v>144</v>
      </c>
      <c r="AK232" s="119">
        <v>18.32</v>
      </c>
      <c r="AL232" s="117">
        <v>6</v>
      </c>
      <c r="AM232" s="118">
        <v>109.89</v>
      </c>
      <c r="AN232" t="str">
        <f t="shared" si="3"/>
        <v>2000</v>
      </c>
    </row>
    <row r="233" spans="1:40" ht="15.75" thickBot="1" x14ac:dyDescent="0.3">
      <c r="A233" s="119">
        <v>2023</v>
      </c>
      <c r="B233" s="119">
        <v>4</v>
      </c>
      <c r="C233" s="119">
        <v>201988</v>
      </c>
      <c r="D233" s="114" t="s">
        <v>94</v>
      </c>
      <c r="E233" s="114" t="s">
        <v>95</v>
      </c>
      <c r="F233" s="114" t="s">
        <v>96</v>
      </c>
      <c r="G233" s="114" t="s">
        <v>97</v>
      </c>
      <c r="H233" s="114" t="s">
        <v>98</v>
      </c>
      <c r="I233" s="119">
        <v>1764401</v>
      </c>
      <c r="J233" s="114" t="s">
        <v>139</v>
      </c>
      <c r="K233" s="119">
        <v>210001</v>
      </c>
      <c r="L233" s="114" t="s">
        <v>157</v>
      </c>
      <c r="M233" s="114">
        <v>1764401</v>
      </c>
      <c r="N233" s="114" t="s">
        <v>139</v>
      </c>
      <c r="O233" s="119">
        <v>202221</v>
      </c>
      <c r="P233" s="116">
        <v>44873</v>
      </c>
      <c r="Q233" s="116">
        <v>44873</v>
      </c>
      <c r="R233" s="116">
        <v>44865</v>
      </c>
      <c r="S233" s="119">
        <v>202221</v>
      </c>
      <c r="T233" s="114" t="s">
        <v>2609</v>
      </c>
      <c r="U233" s="114" t="s">
        <v>2610</v>
      </c>
      <c r="V233" s="119">
        <v>716245</v>
      </c>
      <c r="W233" s="114" t="s">
        <v>141</v>
      </c>
      <c r="X233" s="119">
        <v>716245</v>
      </c>
      <c r="Y233" s="114" t="s">
        <v>141</v>
      </c>
      <c r="Z233" s="119">
        <v>21104924</v>
      </c>
      <c r="AA233" s="114" t="s">
        <v>142</v>
      </c>
      <c r="AB233" s="119">
        <v>30481417</v>
      </c>
      <c r="AC233" s="114" t="s">
        <v>142</v>
      </c>
      <c r="AD233" s="119">
        <v>2959049</v>
      </c>
      <c r="AE233" s="119">
        <v>175201</v>
      </c>
      <c r="AF233" s="114" t="s">
        <v>2597</v>
      </c>
      <c r="AG233" s="114" t="s">
        <v>113</v>
      </c>
      <c r="AH233" s="114" t="s">
        <v>114</v>
      </c>
      <c r="AI233" s="114" t="s">
        <v>143</v>
      </c>
      <c r="AJ233" s="114" t="s">
        <v>144</v>
      </c>
      <c r="AK233" s="119">
        <v>18.32</v>
      </c>
      <c r="AL233" s="117">
        <v>6</v>
      </c>
      <c r="AM233" s="118">
        <v>109.89</v>
      </c>
      <c r="AN233" t="str">
        <f t="shared" si="3"/>
        <v>2000</v>
      </c>
    </row>
    <row r="234" spans="1:40" ht="15.75" thickBot="1" x14ac:dyDescent="0.3">
      <c r="A234" s="119">
        <v>2023</v>
      </c>
      <c r="B234" s="119">
        <v>4</v>
      </c>
      <c r="C234" s="119">
        <v>201988</v>
      </c>
      <c r="D234" s="114" t="s">
        <v>94</v>
      </c>
      <c r="E234" s="114" t="s">
        <v>95</v>
      </c>
      <c r="F234" s="114" t="s">
        <v>96</v>
      </c>
      <c r="G234" s="114" t="s">
        <v>97</v>
      </c>
      <c r="H234" s="114" t="s">
        <v>98</v>
      </c>
      <c r="I234" s="119">
        <v>1764401</v>
      </c>
      <c r="J234" s="114" t="s">
        <v>139</v>
      </c>
      <c r="K234" s="119">
        <v>210001</v>
      </c>
      <c r="L234" s="114" t="s">
        <v>157</v>
      </c>
      <c r="M234" s="114">
        <v>1764401</v>
      </c>
      <c r="N234" s="114" t="s">
        <v>139</v>
      </c>
      <c r="O234" s="119">
        <v>202221</v>
      </c>
      <c r="P234" s="116">
        <v>44873</v>
      </c>
      <c r="Q234" s="116">
        <v>44873</v>
      </c>
      <c r="R234" s="116">
        <v>44865</v>
      </c>
      <c r="S234" s="119">
        <v>202221</v>
      </c>
      <c r="T234" s="119">
        <v>1061</v>
      </c>
      <c r="U234" s="114" t="s">
        <v>158</v>
      </c>
      <c r="V234" s="119">
        <v>716245</v>
      </c>
      <c r="W234" s="114" t="s">
        <v>141</v>
      </c>
      <c r="X234" s="119">
        <v>716245</v>
      </c>
      <c r="Y234" s="114" t="s">
        <v>141</v>
      </c>
      <c r="Z234" s="119">
        <v>21104924</v>
      </c>
      <c r="AA234" s="114" t="s">
        <v>142</v>
      </c>
      <c r="AB234" s="119">
        <v>30481417</v>
      </c>
      <c r="AC234" s="114" t="s">
        <v>142</v>
      </c>
      <c r="AD234" s="119">
        <v>2959049</v>
      </c>
      <c r="AE234" s="119">
        <v>175201</v>
      </c>
      <c r="AF234" s="114" t="s">
        <v>2597</v>
      </c>
      <c r="AG234" s="114" t="s">
        <v>113</v>
      </c>
      <c r="AH234" s="114" t="s">
        <v>114</v>
      </c>
      <c r="AI234" s="114" t="s">
        <v>143</v>
      </c>
      <c r="AJ234" s="114" t="s">
        <v>144</v>
      </c>
      <c r="AK234" s="119">
        <v>0.22</v>
      </c>
      <c r="AL234" s="117">
        <v>66</v>
      </c>
      <c r="AM234" s="118">
        <v>14.44</v>
      </c>
      <c r="AN234" t="str">
        <f t="shared" si="3"/>
        <v>2000</v>
      </c>
    </row>
    <row r="235" spans="1:40" ht="15.75" thickBot="1" x14ac:dyDescent="0.3">
      <c r="A235" s="119">
        <v>2023</v>
      </c>
      <c r="B235" s="119">
        <v>4</v>
      </c>
      <c r="C235" s="119">
        <v>201988</v>
      </c>
      <c r="D235" s="114" t="s">
        <v>94</v>
      </c>
      <c r="E235" s="114" t="s">
        <v>95</v>
      </c>
      <c r="F235" s="114" t="s">
        <v>96</v>
      </c>
      <c r="G235" s="114" t="s">
        <v>97</v>
      </c>
      <c r="H235" s="114" t="s">
        <v>98</v>
      </c>
      <c r="I235" s="119">
        <v>1764401</v>
      </c>
      <c r="J235" s="114" t="s">
        <v>139</v>
      </c>
      <c r="K235" s="119">
        <v>320201</v>
      </c>
      <c r="L235" s="114" t="s">
        <v>159</v>
      </c>
      <c r="M235" s="114">
        <v>1764401</v>
      </c>
      <c r="N235" s="114" t="s">
        <v>139</v>
      </c>
      <c r="O235" s="119">
        <v>202220</v>
      </c>
      <c r="P235" s="116">
        <v>44855</v>
      </c>
      <c r="Q235" s="116">
        <v>44855</v>
      </c>
      <c r="R235" s="116">
        <v>44865</v>
      </c>
      <c r="S235" s="119">
        <v>202220</v>
      </c>
      <c r="T235" s="119">
        <v>4952</v>
      </c>
      <c r="U235" s="114" t="s">
        <v>160</v>
      </c>
      <c r="V235" s="119">
        <v>716245</v>
      </c>
      <c r="W235" s="114" t="s">
        <v>141</v>
      </c>
      <c r="X235" s="119">
        <v>716245</v>
      </c>
      <c r="Y235" s="114" t="s">
        <v>141</v>
      </c>
      <c r="Z235" s="119">
        <v>21104924</v>
      </c>
      <c r="AA235" s="114" t="s">
        <v>142</v>
      </c>
      <c r="AB235" s="119">
        <v>30481417</v>
      </c>
      <c r="AC235" s="114" t="s">
        <v>142</v>
      </c>
      <c r="AD235" s="119">
        <v>2955585</v>
      </c>
      <c r="AE235" s="119">
        <v>174998</v>
      </c>
      <c r="AF235" s="114" t="s">
        <v>2597</v>
      </c>
      <c r="AG235" s="114" t="s">
        <v>113</v>
      </c>
      <c r="AH235" s="114" t="s">
        <v>114</v>
      </c>
      <c r="AI235" s="114" t="s">
        <v>143</v>
      </c>
      <c r="AJ235" s="114" t="s">
        <v>144</v>
      </c>
      <c r="AK235" s="119">
        <v>0</v>
      </c>
      <c r="AL235" s="117">
        <v>0</v>
      </c>
      <c r="AM235" s="118">
        <v>253.92</v>
      </c>
      <c r="AN235" t="str">
        <f t="shared" si="3"/>
        <v>2000</v>
      </c>
    </row>
    <row r="236" spans="1:40" ht="15.75" thickBot="1" x14ac:dyDescent="0.3">
      <c r="A236" s="119">
        <v>2023</v>
      </c>
      <c r="B236" s="119">
        <v>4</v>
      </c>
      <c r="C236" s="119">
        <v>201988</v>
      </c>
      <c r="D236" s="114" t="s">
        <v>94</v>
      </c>
      <c r="E236" s="114" t="s">
        <v>95</v>
      </c>
      <c r="F236" s="114" t="s">
        <v>96</v>
      </c>
      <c r="G236" s="114" t="s">
        <v>97</v>
      </c>
      <c r="H236" s="114" t="s">
        <v>98</v>
      </c>
      <c r="I236" s="119">
        <v>1764401</v>
      </c>
      <c r="J236" s="114" t="s">
        <v>139</v>
      </c>
      <c r="K236" s="119">
        <v>320201</v>
      </c>
      <c r="L236" s="114" t="s">
        <v>159</v>
      </c>
      <c r="M236" s="114">
        <v>1764401</v>
      </c>
      <c r="N236" s="114" t="s">
        <v>139</v>
      </c>
      <c r="O236" s="119">
        <v>202221</v>
      </c>
      <c r="P236" s="116">
        <v>44873</v>
      </c>
      <c r="Q236" s="116">
        <v>44873</v>
      </c>
      <c r="R236" s="116">
        <v>44865</v>
      </c>
      <c r="S236" s="119">
        <v>202221</v>
      </c>
      <c r="T236" s="119">
        <v>4952</v>
      </c>
      <c r="U236" s="114" t="s">
        <v>160</v>
      </c>
      <c r="V236" s="119">
        <v>716245</v>
      </c>
      <c r="W236" s="114" t="s">
        <v>141</v>
      </c>
      <c r="X236" s="119">
        <v>716245</v>
      </c>
      <c r="Y236" s="114" t="s">
        <v>141</v>
      </c>
      <c r="Z236" s="119">
        <v>21104924</v>
      </c>
      <c r="AA236" s="114" t="s">
        <v>142</v>
      </c>
      <c r="AB236" s="119">
        <v>30481417</v>
      </c>
      <c r="AC236" s="114" t="s">
        <v>142</v>
      </c>
      <c r="AD236" s="119">
        <v>2959049</v>
      </c>
      <c r="AE236" s="119">
        <v>175201</v>
      </c>
      <c r="AF236" s="114" t="s">
        <v>2597</v>
      </c>
      <c r="AG236" s="114" t="s">
        <v>113</v>
      </c>
      <c r="AH236" s="114" t="s">
        <v>114</v>
      </c>
      <c r="AI236" s="114" t="s">
        <v>143</v>
      </c>
      <c r="AJ236" s="114" t="s">
        <v>144</v>
      </c>
      <c r="AK236" s="119">
        <v>0</v>
      </c>
      <c r="AL236" s="117">
        <v>0</v>
      </c>
      <c r="AM236" s="118">
        <v>310.33999999999997</v>
      </c>
      <c r="AN236" t="str">
        <f t="shared" si="3"/>
        <v>2000</v>
      </c>
    </row>
    <row r="237" spans="1:40" ht="15.75" thickBot="1" x14ac:dyDescent="0.3">
      <c r="A237" s="119">
        <v>2023</v>
      </c>
      <c r="B237" s="119">
        <v>4</v>
      </c>
      <c r="C237" s="119">
        <v>201988</v>
      </c>
      <c r="D237" s="114" t="s">
        <v>94</v>
      </c>
      <c r="E237" s="114" t="s">
        <v>95</v>
      </c>
      <c r="F237" s="114" t="s">
        <v>96</v>
      </c>
      <c r="G237" s="114" t="s">
        <v>97</v>
      </c>
      <c r="H237" s="114" t="s">
        <v>98</v>
      </c>
      <c r="I237" s="119">
        <v>1764401</v>
      </c>
      <c r="J237" s="114" t="s">
        <v>139</v>
      </c>
      <c r="K237" s="119">
        <v>320201</v>
      </c>
      <c r="L237" s="114" t="s">
        <v>159</v>
      </c>
      <c r="M237" s="114">
        <v>1764401</v>
      </c>
      <c r="N237" s="114" t="s">
        <v>139</v>
      </c>
      <c r="O237" s="119">
        <v>202221</v>
      </c>
      <c r="P237" s="116">
        <v>44873</v>
      </c>
      <c r="Q237" s="116">
        <v>44873</v>
      </c>
      <c r="R237" s="116">
        <v>44865</v>
      </c>
      <c r="S237" s="119">
        <v>202221</v>
      </c>
      <c r="T237" s="119">
        <v>4952</v>
      </c>
      <c r="U237" s="114" t="s">
        <v>160</v>
      </c>
      <c r="V237" s="119">
        <v>1180468</v>
      </c>
      <c r="W237" s="114" t="s">
        <v>2607</v>
      </c>
      <c r="X237" s="119">
        <v>1180468</v>
      </c>
      <c r="Y237" s="114" t="s">
        <v>2607</v>
      </c>
      <c r="Z237" s="119">
        <v>21104924</v>
      </c>
      <c r="AA237" s="114" t="s">
        <v>142</v>
      </c>
      <c r="AB237" s="119">
        <v>30481419</v>
      </c>
      <c r="AC237" s="114" t="s">
        <v>142</v>
      </c>
      <c r="AD237" s="119">
        <v>2962524</v>
      </c>
      <c r="AE237" s="119">
        <v>175219</v>
      </c>
      <c r="AF237" s="114" t="s">
        <v>2597</v>
      </c>
      <c r="AG237" s="114" t="s">
        <v>113</v>
      </c>
      <c r="AH237" s="114" t="s">
        <v>114</v>
      </c>
      <c r="AI237" s="114" t="s">
        <v>143</v>
      </c>
      <c r="AJ237" s="114" t="s">
        <v>144</v>
      </c>
      <c r="AK237" s="119">
        <v>0</v>
      </c>
      <c r="AL237" s="117">
        <v>0</v>
      </c>
      <c r="AM237" s="118">
        <v>104.87</v>
      </c>
      <c r="AN237" t="str">
        <f t="shared" si="3"/>
        <v>2000</v>
      </c>
    </row>
    <row r="238" spans="1:40" ht="15.75" thickBot="1" x14ac:dyDescent="0.3">
      <c r="A238" s="119">
        <v>2023</v>
      </c>
      <c r="B238" s="119">
        <v>4</v>
      </c>
      <c r="C238" s="119">
        <v>201988</v>
      </c>
      <c r="D238" s="114" t="s">
        <v>94</v>
      </c>
      <c r="E238" s="114" t="s">
        <v>95</v>
      </c>
      <c r="F238" s="114" t="s">
        <v>96</v>
      </c>
      <c r="G238" s="114" t="s">
        <v>97</v>
      </c>
      <c r="H238" s="114" t="s">
        <v>98</v>
      </c>
      <c r="I238" s="119">
        <v>1764401</v>
      </c>
      <c r="J238" s="114" t="s">
        <v>139</v>
      </c>
      <c r="K238" s="119">
        <v>320201</v>
      </c>
      <c r="L238" s="114" t="s">
        <v>159</v>
      </c>
      <c r="M238" s="114">
        <v>1764401</v>
      </c>
      <c r="N238" s="114" t="s">
        <v>139</v>
      </c>
      <c r="O238" s="119">
        <v>202221</v>
      </c>
      <c r="P238" s="116">
        <v>44873</v>
      </c>
      <c r="Q238" s="116">
        <v>44873</v>
      </c>
      <c r="R238" s="116">
        <v>44865</v>
      </c>
      <c r="S238" s="119">
        <v>202221</v>
      </c>
      <c r="T238" s="119">
        <v>4952</v>
      </c>
      <c r="U238" s="114" t="s">
        <v>160</v>
      </c>
      <c r="V238" s="119">
        <v>1189163</v>
      </c>
      <c r="W238" s="114" t="s">
        <v>2608</v>
      </c>
      <c r="X238" s="119">
        <v>1189163</v>
      </c>
      <c r="Y238" s="114" t="s">
        <v>2608</v>
      </c>
      <c r="Z238" s="119">
        <v>21104924</v>
      </c>
      <c r="AA238" s="114" t="s">
        <v>142</v>
      </c>
      <c r="AB238" s="119">
        <v>30481418</v>
      </c>
      <c r="AC238" s="114" t="s">
        <v>142</v>
      </c>
      <c r="AD238" s="119">
        <v>2962524</v>
      </c>
      <c r="AE238" s="119">
        <v>175219</v>
      </c>
      <c r="AF238" s="114" t="s">
        <v>2597</v>
      </c>
      <c r="AG238" s="114" t="s">
        <v>113</v>
      </c>
      <c r="AH238" s="114" t="s">
        <v>114</v>
      </c>
      <c r="AI238" s="114" t="s">
        <v>143</v>
      </c>
      <c r="AJ238" s="114" t="s">
        <v>144</v>
      </c>
      <c r="AK238" s="119">
        <v>0</v>
      </c>
      <c r="AL238" s="117">
        <v>0</v>
      </c>
      <c r="AM238" s="118">
        <v>235.97</v>
      </c>
      <c r="AN238" t="str">
        <f t="shared" si="3"/>
        <v>2000</v>
      </c>
    </row>
    <row r="239" spans="1:40" ht="15.75" thickBot="1" x14ac:dyDescent="0.3">
      <c r="A239" s="119">
        <v>2023</v>
      </c>
      <c r="B239" s="119">
        <v>4</v>
      </c>
      <c r="C239" s="119">
        <v>201988</v>
      </c>
      <c r="D239" s="114" t="s">
        <v>94</v>
      </c>
      <c r="E239" s="114" t="s">
        <v>95</v>
      </c>
      <c r="F239" s="114" t="s">
        <v>96</v>
      </c>
      <c r="G239" s="114" t="s">
        <v>97</v>
      </c>
      <c r="H239" s="114" t="s">
        <v>98</v>
      </c>
      <c r="I239" s="119">
        <v>1764401</v>
      </c>
      <c r="J239" s="114" t="s">
        <v>139</v>
      </c>
      <c r="K239" s="119">
        <v>330201</v>
      </c>
      <c r="L239" s="114" t="s">
        <v>161</v>
      </c>
      <c r="M239" s="114">
        <v>1764401</v>
      </c>
      <c r="N239" s="114" t="s">
        <v>139</v>
      </c>
      <c r="O239" s="119">
        <v>202220</v>
      </c>
      <c r="P239" s="116">
        <v>44855</v>
      </c>
      <c r="Q239" s="116">
        <v>44855</v>
      </c>
      <c r="R239" s="116">
        <v>44865</v>
      </c>
      <c r="S239" s="119">
        <v>202220</v>
      </c>
      <c r="T239" s="119">
        <v>4954</v>
      </c>
      <c r="U239" s="114" t="s">
        <v>162</v>
      </c>
      <c r="V239" s="119">
        <v>716245</v>
      </c>
      <c r="W239" s="114" t="s">
        <v>141</v>
      </c>
      <c r="X239" s="119">
        <v>716245</v>
      </c>
      <c r="Y239" s="114" t="s">
        <v>141</v>
      </c>
      <c r="Z239" s="119">
        <v>21104924</v>
      </c>
      <c r="AA239" s="114" t="s">
        <v>142</v>
      </c>
      <c r="AB239" s="119">
        <v>30481417</v>
      </c>
      <c r="AC239" s="114" t="s">
        <v>142</v>
      </c>
      <c r="AD239" s="119">
        <v>2955585</v>
      </c>
      <c r="AE239" s="119">
        <v>174998</v>
      </c>
      <c r="AF239" s="114" t="s">
        <v>2597</v>
      </c>
      <c r="AG239" s="114" t="s">
        <v>113</v>
      </c>
      <c r="AH239" s="114" t="s">
        <v>114</v>
      </c>
      <c r="AI239" s="114" t="s">
        <v>143</v>
      </c>
      <c r="AJ239" s="114" t="s">
        <v>144</v>
      </c>
      <c r="AK239" s="119">
        <v>0</v>
      </c>
      <c r="AL239" s="117">
        <v>0</v>
      </c>
      <c r="AM239" s="118">
        <v>62.06</v>
      </c>
      <c r="AN239" t="str">
        <f t="shared" si="3"/>
        <v>2000</v>
      </c>
    </row>
    <row r="240" spans="1:40" ht="15.75" thickBot="1" x14ac:dyDescent="0.3">
      <c r="A240" s="119">
        <v>2023</v>
      </c>
      <c r="B240" s="119">
        <v>4</v>
      </c>
      <c r="C240" s="119">
        <v>201988</v>
      </c>
      <c r="D240" s="114" t="s">
        <v>94</v>
      </c>
      <c r="E240" s="114" t="s">
        <v>95</v>
      </c>
      <c r="F240" s="114" t="s">
        <v>96</v>
      </c>
      <c r="G240" s="114" t="s">
        <v>97</v>
      </c>
      <c r="H240" s="114" t="s">
        <v>98</v>
      </c>
      <c r="I240" s="119">
        <v>1764401</v>
      </c>
      <c r="J240" s="114" t="s">
        <v>139</v>
      </c>
      <c r="K240" s="119">
        <v>330201</v>
      </c>
      <c r="L240" s="114" t="s">
        <v>161</v>
      </c>
      <c r="M240" s="114">
        <v>1764401</v>
      </c>
      <c r="N240" s="114" t="s">
        <v>139</v>
      </c>
      <c r="O240" s="119">
        <v>202221</v>
      </c>
      <c r="P240" s="116">
        <v>44873</v>
      </c>
      <c r="Q240" s="116">
        <v>44873</v>
      </c>
      <c r="R240" s="116">
        <v>44865</v>
      </c>
      <c r="S240" s="119">
        <v>202221</v>
      </c>
      <c r="T240" s="119">
        <v>4954</v>
      </c>
      <c r="U240" s="114" t="s">
        <v>162</v>
      </c>
      <c r="V240" s="119">
        <v>716245</v>
      </c>
      <c r="W240" s="114" t="s">
        <v>141</v>
      </c>
      <c r="X240" s="119">
        <v>716245</v>
      </c>
      <c r="Y240" s="114" t="s">
        <v>141</v>
      </c>
      <c r="Z240" s="119">
        <v>21104924</v>
      </c>
      <c r="AA240" s="114" t="s">
        <v>142</v>
      </c>
      <c r="AB240" s="119">
        <v>30481417</v>
      </c>
      <c r="AC240" s="114" t="s">
        <v>142</v>
      </c>
      <c r="AD240" s="119">
        <v>2959049</v>
      </c>
      <c r="AE240" s="119">
        <v>175201</v>
      </c>
      <c r="AF240" s="114" t="s">
        <v>2597</v>
      </c>
      <c r="AG240" s="114" t="s">
        <v>113</v>
      </c>
      <c r="AH240" s="114" t="s">
        <v>114</v>
      </c>
      <c r="AI240" s="114" t="s">
        <v>143</v>
      </c>
      <c r="AJ240" s="114" t="s">
        <v>144</v>
      </c>
      <c r="AK240" s="119">
        <v>0</v>
      </c>
      <c r="AL240" s="117">
        <v>0</v>
      </c>
      <c r="AM240" s="118">
        <v>75.84</v>
      </c>
      <c r="AN240" t="str">
        <f t="shared" si="3"/>
        <v>2000</v>
      </c>
    </row>
    <row r="241" spans="1:40" ht="15.75" thickBot="1" x14ac:dyDescent="0.3">
      <c r="A241" s="119">
        <v>2023</v>
      </c>
      <c r="B241" s="119">
        <v>4</v>
      </c>
      <c r="C241" s="119">
        <v>201988</v>
      </c>
      <c r="D241" s="114" t="s">
        <v>94</v>
      </c>
      <c r="E241" s="114" t="s">
        <v>95</v>
      </c>
      <c r="F241" s="114" t="s">
        <v>96</v>
      </c>
      <c r="G241" s="114" t="s">
        <v>97</v>
      </c>
      <c r="H241" s="114" t="s">
        <v>98</v>
      </c>
      <c r="I241" s="119">
        <v>1764401</v>
      </c>
      <c r="J241" s="114" t="s">
        <v>139</v>
      </c>
      <c r="K241" s="119">
        <v>330201</v>
      </c>
      <c r="L241" s="114" t="s">
        <v>161</v>
      </c>
      <c r="M241" s="114">
        <v>1764401</v>
      </c>
      <c r="N241" s="114" t="s">
        <v>139</v>
      </c>
      <c r="O241" s="119">
        <v>202221</v>
      </c>
      <c r="P241" s="116">
        <v>44873</v>
      </c>
      <c r="Q241" s="116">
        <v>44873</v>
      </c>
      <c r="R241" s="116">
        <v>44865</v>
      </c>
      <c r="S241" s="119">
        <v>202221</v>
      </c>
      <c r="T241" s="119">
        <v>4954</v>
      </c>
      <c r="U241" s="114" t="s">
        <v>162</v>
      </c>
      <c r="V241" s="119">
        <v>1180468</v>
      </c>
      <c r="W241" s="114" t="s">
        <v>2607</v>
      </c>
      <c r="X241" s="119">
        <v>1180468</v>
      </c>
      <c r="Y241" s="114" t="s">
        <v>2607</v>
      </c>
      <c r="Z241" s="119">
        <v>21104924</v>
      </c>
      <c r="AA241" s="114" t="s">
        <v>142</v>
      </c>
      <c r="AB241" s="119">
        <v>30481419</v>
      </c>
      <c r="AC241" s="114" t="s">
        <v>142</v>
      </c>
      <c r="AD241" s="119">
        <v>2962524</v>
      </c>
      <c r="AE241" s="119">
        <v>175219</v>
      </c>
      <c r="AF241" s="114" t="s">
        <v>2597</v>
      </c>
      <c r="AG241" s="114" t="s">
        <v>113</v>
      </c>
      <c r="AH241" s="114" t="s">
        <v>114</v>
      </c>
      <c r="AI241" s="114" t="s">
        <v>143</v>
      </c>
      <c r="AJ241" s="114" t="s">
        <v>144</v>
      </c>
      <c r="AK241" s="119">
        <v>0</v>
      </c>
      <c r="AL241" s="117">
        <v>0</v>
      </c>
      <c r="AM241" s="118">
        <v>13.04</v>
      </c>
      <c r="AN241" t="str">
        <f t="shared" si="3"/>
        <v>2000</v>
      </c>
    </row>
    <row r="242" spans="1:40" ht="15.75" thickBot="1" x14ac:dyDescent="0.3">
      <c r="A242" s="119">
        <v>2023</v>
      </c>
      <c r="B242" s="119">
        <v>4</v>
      </c>
      <c r="C242" s="119">
        <v>201988</v>
      </c>
      <c r="D242" s="114" t="s">
        <v>94</v>
      </c>
      <c r="E242" s="114" t="s">
        <v>95</v>
      </c>
      <c r="F242" s="114" t="s">
        <v>96</v>
      </c>
      <c r="G242" s="114" t="s">
        <v>97</v>
      </c>
      <c r="H242" s="114" t="s">
        <v>98</v>
      </c>
      <c r="I242" s="119">
        <v>1764401</v>
      </c>
      <c r="J242" s="114" t="s">
        <v>139</v>
      </c>
      <c r="K242" s="119">
        <v>330201</v>
      </c>
      <c r="L242" s="114" t="s">
        <v>161</v>
      </c>
      <c r="M242" s="114">
        <v>1764401</v>
      </c>
      <c r="N242" s="114" t="s">
        <v>139</v>
      </c>
      <c r="O242" s="119">
        <v>202221</v>
      </c>
      <c r="P242" s="116">
        <v>44873</v>
      </c>
      <c r="Q242" s="116">
        <v>44873</v>
      </c>
      <c r="R242" s="116">
        <v>44865</v>
      </c>
      <c r="S242" s="119">
        <v>202221</v>
      </c>
      <c r="T242" s="119">
        <v>4954</v>
      </c>
      <c r="U242" s="114" t="s">
        <v>162</v>
      </c>
      <c r="V242" s="119">
        <v>1189163</v>
      </c>
      <c r="W242" s="114" t="s">
        <v>2608</v>
      </c>
      <c r="X242" s="119">
        <v>1189163</v>
      </c>
      <c r="Y242" s="114" t="s">
        <v>2608</v>
      </c>
      <c r="Z242" s="119">
        <v>21104924</v>
      </c>
      <c r="AA242" s="114" t="s">
        <v>142</v>
      </c>
      <c r="AB242" s="119">
        <v>30481418</v>
      </c>
      <c r="AC242" s="114" t="s">
        <v>142</v>
      </c>
      <c r="AD242" s="119">
        <v>2962524</v>
      </c>
      <c r="AE242" s="119">
        <v>175219</v>
      </c>
      <c r="AF242" s="114" t="s">
        <v>2597</v>
      </c>
      <c r="AG242" s="114" t="s">
        <v>113</v>
      </c>
      <c r="AH242" s="114" t="s">
        <v>114</v>
      </c>
      <c r="AI242" s="114" t="s">
        <v>143</v>
      </c>
      <c r="AJ242" s="114" t="s">
        <v>144</v>
      </c>
      <c r="AK242" s="119">
        <v>0</v>
      </c>
      <c r="AL242" s="117">
        <v>0</v>
      </c>
      <c r="AM242" s="118">
        <v>57.67</v>
      </c>
      <c r="AN242" t="str">
        <f t="shared" si="3"/>
        <v>2000</v>
      </c>
    </row>
    <row r="243" spans="1:40" ht="15.75" thickBot="1" x14ac:dyDescent="0.3">
      <c r="A243" s="119">
        <v>2023</v>
      </c>
      <c r="B243" s="119">
        <v>4</v>
      </c>
      <c r="C243" s="119">
        <v>201988</v>
      </c>
      <c r="D243" s="114" t="s">
        <v>94</v>
      </c>
      <c r="E243" s="114" t="s">
        <v>95</v>
      </c>
      <c r="F243" s="114" t="s">
        <v>96</v>
      </c>
      <c r="G243" s="114" t="s">
        <v>97</v>
      </c>
      <c r="H243" s="114" t="s">
        <v>98</v>
      </c>
      <c r="I243" s="119">
        <v>1764401</v>
      </c>
      <c r="J243" s="114" t="s">
        <v>139</v>
      </c>
      <c r="K243" s="119">
        <v>330202</v>
      </c>
      <c r="L243" s="114" t="s">
        <v>163</v>
      </c>
      <c r="M243" s="114">
        <v>1764401</v>
      </c>
      <c r="N243" s="114" t="s">
        <v>139</v>
      </c>
      <c r="O243" s="119">
        <v>202220</v>
      </c>
      <c r="P243" s="116">
        <v>44855</v>
      </c>
      <c r="Q243" s="116">
        <v>44855</v>
      </c>
      <c r="R243" s="116">
        <v>44865</v>
      </c>
      <c r="S243" s="119">
        <v>202220</v>
      </c>
      <c r="T243" s="119">
        <v>4956</v>
      </c>
      <c r="U243" s="114" t="s">
        <v>120</v>
      </c>
      <c r="V243" s="119">
        <v>716245</v>
      </c>
      <c r="W243" s="114" t="s">
        <v>141</v>
      </c>
      <c r="X243" s="119">
        <v>716245</v>
      </c>
      <c r="Y243" s="114" t="s">
        <v>141</v>
      </c>
      <c r="Z243" s="119">
        <v>21104924</v>
      </c>
      <c r="AA243" s="114" t="s">
        <v>142</v>
      </c>
      <c r="AB243" s="119">
        <v>30481417</v>
      </c>
      <c r="AC243" s="114" t="s">
        <v>142</v>
      </c>
      <c r="AD243" s="119">
        <v>2955585</v>
      </c>
      <c r="AE243" s="119">
        <v>174998</v>
      </c>
      <c r="AF243" s="114" t="s">
        <v>2597</v>
      </c>
      <c r="AG243" s="114" t="s">
        <v>113</v>
      </c>
      <c r="AH243" s="114" t="s">
        <v>114</v>
      </c>
      <c r="AI243" s="114" t="s">
        <v>143</v>
      </c>
      <c r="AJ243" s="114" t="s">
        <v>144</v>
      </c>
      <c r="AK243" s="119">
        <v>0</v>
      </c>
      <c r="AL243" s="117">
        <v>0</v>
      </c>
      <c r="AM243" s="118">
        <v>14.51</v>
      </c>
      <c r="AN243" t="str">
        <f t="shared" si="3"/>
        <v>2000</v>
      </c>
    </row>
    <row r="244" spans="1:40" ht="15.75" thickBot="1" x14ac:dyDescent="0.3">
      <c r="A244" s="119">
        <v>2023</v>
      </c>
      <c r="B244" s="119">
        <v>4</v>
      </c>
      <c r="C244" s="119">
        <v>201988</v>
      </c>
      <c r="D244" s="114" t="s">
        <v>94</v>
      </c>
      <c r="E244" s="114" t="s">
        <v>95</v>
      </c>
      <c r="F244" s="114" t="s">
        <v>96</v>
      </c>
      <c r="G244" s="114" t="s">
        <v>97</v>
      </c>
      <c r="H244" s="114" t="s">
        <v>98</v>
      </c>
      <c r="I244" s="119">
        <v>1764401</v>
      </c>
      <c r="J244" s="114" t="s">
        <v>139</v>
      </c>
      <c r="K244" s="119">
        <v>330202</v>
      </c>
      <c r="L244" s="114" t="s">
        <v>163</v>
      </c>
      <c r="M244" s="114">
        <v>1764401</v>
      </c>
      <c r="N244" s="114" t="s">
        <v>139</v>
      </c>
      <c r="O244" s="119">
        <v>202221</v>
      </c>
      <c r="P244" s="116">
        <v>44873</v>
      </c>
      <c r="Q244" s="116">
        <v>44873</v>
      </c>
      <c r="R244" s="116">
        <v>44865</v>
      </c>
      <c r="S244" s="119">
        <v>202221</v>
      </c>
      <c r="T244" s="119">
        <v>4956</v>
      </c>
      <c r="U244" s="114" t="s">
        <v>120</v>
      </c>
      <c r="V244" s="119">
        <v>716245</v>
      </c>
      <c r="W244" s="114" t="s">
        <v>141</v>
      </c>
      <c r="X244" s="119">
        <v>716245</v>
      </c>
      <c r="Y244" s="114" t="s">
        <v>141</v>
      </c>
      <c r="Z244" s="119">
        <v>21104924</v>
      </c>
      <c r="AA244" s="114" t="s">
        <v>142</v>
      </c>
      <c r="AB244" s="119">
        <v>30481417</v>
      </c>
      <c r="AC244" s="114" t="s">
        <v>142</v>
      </c>
      <c r="AD244" s="119">
        <v>2959049</v>
      </c>
      <c r="AE244" s="119">
        <v>175201</v>
      </c>
      <c r="AF244" s="114" t="s">
        <v>2597</v>
      </c>
      <c r="AG244" s="114" t="s">
        <v>113</v>
      </c>
      <c r="AH244" s="114" t="s">
        <v>114</v>
      </c>
      <c r="AI244" s="114" t="s">
        <v>143</v>
      </c>
      <c r="AJ244" s="114" t="s">
        <v>144</v>
      </c>
      <c r="AK244" s="119">
        <v>0</v>
      </c>
      <c r="AL244" s="117">
        <v>0</v>
      </c>
      <c r="AM244" s="118">
        <v>17.739999999999998</v>
      </c>
      <c r="AN244" t="str">
        <f t="shared" si="3"/>
        <v>2000</v>
      </c>
    </row>
    <row r="245" spans="1:40" ht="15.75" thickBot="1" x14ac:dyDescent="0.3">
      <c r="A245" s="119">
        <v>2023</v>
      </c>
      <c r="B245" s="119">
        <v>4</v>
      </c>
      <c r="C245" s="119">
        <v>201988</v>
      </c>
      <c r="D245" s="114" t="s">
        <v>94</v>
      </c>
      <c r="E245" s="114" t="s">
        <v>95</v>
      </c>
      <c r="F245" s="114" t="s">
        <v>96</v>
      </c>
      <c r="G245" s="114" t="s">
        <v>97</v>
      </c>
      <c r="H245" s="114" t="s">
        <v>98</v>
      </c>
      <c r="I245" s="119">
        <v>1764401</v>
      </c>
      <c r="J245" s="114" t="s">
        <v>139</v>
      </c>
      <c r="K245" s="119">
        <v>330202</v>
      </c>
      <c r="L245" s="114" t="s">
        <v>163</v>
      </c>
      <c r="M245" s="114">
        <v>1764401</v>
      </c>
      <c r="N245" s="114" t="s">
        <v>139</v>
      </c>
      <c r="O245" s="119">
        <v>202221</v>
      </c>
      <c r="P245" s="116">
        <v>44873</v>
      </c>
      <c r="Q245" s="116">
        <v>44873</v>
      </c>
      <c r="R245" s="116">
        <v>44865</v>
      </c>
      <c r="S245" s="119">
        <v>202221</v>
      </c>
      <c r="T245" s="119">
        <v>4956</v>
      </c>
      <c r="U245" s="114" t="s">
        <v>120</v>
      </c>
      <c r="V245" s="119">
        <v>1180468</v>
      </c>
      <c r="W245" s="114" t="s">
        <v>2607</v>
      </c>
      <c r="X245" s="119">
        <v>1180468</v>
      </c>
      <c r="Y245" s="114" t="s">
        <v>2607</v>
      </c>
      <c r="Z245" s="119">
        <v>21104924</v>
      </c>
      <c r="AA245" s="114" t="s">
        <v>142</v>
      </c>
      <c r="AB245" s="119">
        <v>30481419</v>
      </c>
      <c r="AC245" s="114" t="s">
        <v>142</v>
      </c>
      <c r="AD245" s="119">
        <v>2962524</v>
      </c>
      <c r="AE245" s="119">
        <v>175219</v>
      </c>
      <c r="AF245" s="114" t="s">
        <v>2597</v>
      </c>
      <c r="AG245" s="114" t="s">
        <v>113</v>
      </c>
      <c r="AH245" s="114" t="s">
        <v>114</v>
      </c>
      <c r="AI245" s="114" t="s">
        <v>143</v>
      </c>
      <c r="AJ245" s="114" t="s">
        <v>144</v>
      </c>
      <c r="AK245" s="119">
        <v>0</v>
      </c>
      <c r="AL245" s="117">
        <v>0</v>
      </c>
      <c r="AM245" s="118">
        <v>6.89</v>
      </c>
      <c r="AN245" t="str">
        <f t="shared" si="3"/>
        <v>2000</v>
      </c>
    </row>
    <row r="246" spans="1:40" ht="15.75" thickBot="1" x14ac:dyDescent="0.3">
      <c r="A246" s="119">
        <v>2023</v>
      </c>
      <c r="B246" s="119">
        <v>4</v>
      </c>
      <c r="C246" s="119">
        <v>201988</v>
      </c>
      <c r="D246" s="114" t="s">
        <v>94</v>
      </c>
      <c r="E246" s="114" t="s">
        <v>95</v>
      </c>
      <c r="F246" s="114" t="s">
        <v>96</v>
      </c>
      <c r="G246" s="114" t="s">
        <v>97</v>
      </c>
      <c r="H246" s="114" t="s">
        <v>98</v>
      </c>
      <c r="I246" s="119">
        <v>1764401</v>
      </c>
      <c r="J246" s="114" t="s">
        <v>139</v>
      </c>
      <c r="K246" s="119">
        <v>330202</v>
      </c>
      <c r="L246" s="114" t="s">
        <v>163</v>
      </c>
      <c r="M246" s="114">
        <v>1764401</v>
      </c>
      <c r="N246" s="114" t="s">
        <v>139</v>
      </c>
      <c r="O246" s="119">
        <v>202221</v>
      </c>
      <c r="P246" s="116">
        <v>44873</v>
      </c>
      <c r="Q246" s="116">
        <v>44873</v>
      </c>
      <c r="R246" s="116">
        <v>44865</v>
      </c>
      <c r="S246" s="119">
        <v>202221</v>
      </c>
      <c r="T246" s="119">
        <v>4956</v>
      </c>
      <c r="U246" s="114" t="s">
        <v>120</v>
      </c>
      <c r="V246" s="119">
        <v>1189163</v>
      </c>
      <c r="W246" s="114" t="s">
        <v>2608</v>
      </c>
      <c r="X246" s="119">
        <v>1189163</v>
      </c>
      <c r="Y246" s="114" t="s">
        <v>2608</v>
      </c>
      <c r="Z246" s="119">
        <v>21104924</v>
      </c>
      <c r="AA246" s="114" t="s">
        <v>142</v>
      </c>
      <c r="AB246" s="119">
        <v>30481418</v>
      </c>
      <c r="AC246" s="114" t="s">
        <v>142</v>
      </c>
      <c r="AD246" s="119">
        <v>2962524</v>
      </c>
      <c r="AE246" s="119">
        <v>175219</v>
      </c>
      <c r="AF246" s="114" t="s">
        <v>2597</v>
      </c>
      <c r="AG246" s="114" t="s">
        <v>113</v>
      </c>
      <c r="AH246" s="114" t="s">
        <v>114</v>
      </c>
      <c r="AI246" s="114" t="s">
        <v>143</v>
      </c>
      <c r="AJ246" s="114" t="s">
        <v>144</v>
      </c>
      <c r="AK246" s="119">
        <v>0</v>
      </c>
      <c r="AL246" s="117">
        <v>0</v>
      </c>
      <c r="AM246" s="118">
        <v>13.49</v>
      </c>
      <c r="AN246" t="str">
        <f t="shared" si="3"/>
        <v>2000</v>
      </c>
    </row>
    <row r="247" spans="1:40" ht="15.75" thickBot="1" x14ac:dyDescent="0.3">
      <c r="A247" s="119">
        <v>2023</v>
      </c>
      <c r="B247" s="119">
        <v>4</v>
      </c>
      <c r="C247" s="119">
        <v>201988</v>
      </c>
      <c r="D247" s="114" t="s">
        <v>94</v>
      </c>
      <c r="E247" s="114" t="s">
        <v>95</v>
      </c>
      <c r="F247" s="114" t="s">
        <v>96</v>
      </c>
      <c r="G247" s="114" t="s">
        <v>97</v>
      </c>
      <c r="H247" s="114" t="s">
        <v>98</v>
      </c>
      <c r="I247" s="119">
        <v>1764401</v>
      </c>
      <c r="J247" s="114" t="s">
        <v>139</v>
      </c>
      <c r="K247" s="119">
        <v>340201</v>
      </c>
      <c r="L247" s="114" t="s">
        <v>140</v>
      </c>
      <c r="M247" s="114">
        <v>1764401</v>
      </c>
      <c r="N247" s="114" t="s">
        <v>139</v>
      </c>
      <c r="O247" s="119">
        <v>202220</v>
      </c>
      <c r="P247" s="116">
        <v>44855</v>
      </c>
      <c r="Q247" s="116">
        <v>44855</v>
      </c>
      <c r="R247" s="116">
        <v>44865</v>
      </c>
      <c r="S247" s="119">
        <v>202220</v>
      </c>
      <c r="T247" s="119">
        <v>4927</v>
      </c>
      <c r="U247" s="114" t="s">
        <v>124</v>
      </c>
      <c r="V247" s="119">
        <v>716245</v>
      </c>
      <c r="W247" s="114" t="s">
        <v>141</v>
      </c>
      <c r="X247" s="119">
        <v>716245</v>
      </c>
      <c r="Y247" s="114" t="s">
        <v>141</v>
      </c>
      <c r="Z247" s="119">
        <v>21104924</v>
      </c>
      <c r="AA247" s="114" t="s">
        <v>142</v>
      </c>
      <c r="AB247" s="119">
        <v>30481417</v>
      </c>
      <c r="AC247" s="114" t="s">
        <v>142</v>
      </c>
      <c r="AD247" s="119">
        <v>2955585</v>
      </c>
      <c r="AE247" s="119">
        <v>174998</v>
      </c>
      <c r="AF247" s="114" t="s">
        <v>2597</v>
      </c>
      <c r="AG247" s="114" t="s">
        <v>113</v>
      </c>
      <c r="AH247" s="114" t="s">
        <v>114</v>
      </c>
      <c r="AI247" s="114" t="s">
        <v>143</v>
      </c>
      <c r="AJ247" s="114" t="s">
        <v>144</v>
      </c>
      <c r="AK247" s="119">
        <v>0</v>
      </c>
      <c r="AL247" s="117">
        <v>0</v>
      </c>
      <c r="AM247" s="118">
        <v>1183.33</v>
      </c>
      <c r="AN247" t="str">
        <f t="shared" si="3"/>
        <v>2000</v>
      </c>
    </row>
    <row r="248" spans="1:40" ht="15.75" thickBot="1" x14ac:dyDescent="0.3">
      <c r="A248" s="119">
        <v>2023</v>
      </c>
      <c r="B248" s="119">
        <v>4</v>
      </c>
      <c r="C248" s="119">
        <v>201988</v>
      </c>
      <c r="D248" s="114" t="s">
        <v>94</v>
      </c>
      <c r="E248" s="114" t="s">
        <v>95</v>
      </c>
      <c r="F248" s="114" t="s">
        <v>96</v>
      </c>
      <c r="G248" s="114" t="s">
        <v>97</v>
      </c>
      <c r="H248" s="114" t="s">
        <v>98</v>
      </c>
      <c r="I248" s="119">
        <v>1764401</v>
      </c>
      <c r="J248" s="114" t="s">
        <v>139</v>
      </c>
      <c r="K248" s="119">
        <v>350201</v>
      </c>
      <c r="L248" s="114" t="s">
        <v>164</v>
      </c>
      <c r="M248" s="114">
        <v>1764401</v>
      </c>
      <c r="N248" s="114" t="s">
        <v>139</v>
      </c>
      <c r="O248" s="119">
        <v>202220</v>
      </c>
      <c r="P248" s="116">
        <v>44855</v>
      </c>
      <c r="Q248" s="116">
        <v>44855</v>
      </c>
      <c r="R248" s="116">
        <v>44865</v>
      </c>
      <c r="S248" s="119">
        <v>202220</v>
      </c>
      <c r="T248" s="119">
        <v>4960</v>
      </c>
      <c r="U248" s="114" t="s">
        <v>126</v>
      </c>
      <c r="V248" s="119">
        <v>716245</v>
      </c>
      <c r="W248" s="114" t="s">
        <v>141</v>
      </c>
      <c r="X248" s="119">
        <v>716245</v>
      </c>
      <c r="Y248" s="114" t="s">
        <v>141</v>
      </c>
      <c r="Z248" s="119">
        <v>21104924</v>
      </c>
      <c r="AA248" s="114" t="s">
        <v>142</v>
      </c>
      <c r="AB248" s="119">
        <v>30481417</v>
      </c>
      <c r="AC248" s="114" t="s">
        <v>142</v>
      </c>
      <c r="AD248" s="119">
        <v>2955585</v>
      </c>
      <c r="AE248" s="119">
        <v>174998</v>
      </c>
      <c r="AF248" s="114" t="s">
        <v>2597</v>
      </c>
      <c r="AG248" s="114" t="s">
        <v>113</v>
      </c>
      <c r="AH248" s="114" t="s">
        <v>114</v>
      </c>
      <c r="AI248" s="114" t="s">
        <v>143</v>
      </c>
      <c r="AJ248" s="114" t="s">
        <v>144</v>
      </c>
      <c r="AK248" s="119">
        <v>0</v>
      </c>
      <c r="AL248" s="117">
        <v>0</v>
      </c>
      <c r="AM248" s="118">
        <v>5</v>
      </c>
      <c r="AN248" t="str">
        <f t="shared" si="3"/>
        <v>2000</v>
      </c>
    </row>
    <row r="249" spans="1:40" ht="15.75" thickBot="1" x14ac:dyDescent="0.3">
      <c r="A249" s="119">
        <v>2023</v>
      </c>
      <c r="B249" s="119">
        <v>4</v>
      </c>
      <c r="C249" s="119">
        <v>201988</v>
      </c>
      <c r="D249" s="114" t="s">
        <v>94</v>
      </c>
      <c r="E249" s="114" t="s">
        <v>95</v>
      </c>
      <c r="F249" s="114" t="s">
        <v>96</v>
      </c>
      <c r="G249" s="114" t="s">
        <v>97</v>
      </c>
      <c r="H249" s="114" t="s">
        <v>98</v>
      </c>
      <c r="I249" s="119">
        <v>1764401</v>
      </c>
      <c r="J249" s="114" t="s">
        <v>139</v>
      </c>
      <c r="K249" s="119">
        <v>350201</v>
      </c>
      <c r="L249" s="114" t="s">
        <v>164</v>
      </c>
      <c r="M249" s="114">
        <v>1764401</v>
      </c>
      <c r="N249" s="114" t="s">
        <v>139</v>
      </c>
      <c r="O249" s="119">
        <v>202221</v>
      </c>
      <c r="P249" s="116">
        <v>44873</v>
      </c>
      <c r="Q249" s="116">
        <v>44873</v>
      </c>
      <c r="R249" s="116">
        <v>44865</v>
      </c>
      <c r="S249" s="119">
        <v>202221</v>
      </c>
      <c r="T249" s="119">
        <v>4960</v>
      </c>
      <c r="U249" s="114" t="s">
        <v>126</v>
      </c>
      <c r="V249" s="119">
        <v>716245</v>
      </c>
      <c r="W249" s="114" t="s">
        <v>141</v>
      </c>
      <c r="X249" s="119">
        <v>716245</v>
      </c>
      <c r="Y249" s="114" t="s">
        <v>141</v>
      </c>
      <c r="Z249" s="119">
        <v>21104924</v>
      </c>
      <c r="AA249" s="114" t="s">
        <v>142</v>
      </c>
      <c r="AB249" s="119">
        <v>30481417</v>
      </c>
      <c r="AC249" s="114" t="s">
        <v>142</v>
      </c>
      <c r="AD249" s="119">
        <v>2959049</v>
      </c>
      <c r="AE249" s="119">
        <v>175201</v>
      </c>
      <c r="AF249" s="114" t="s">
        <v>2597</v>
      </c>
      <c r="AG249" s="114" t="s">
        <v>113</v>
      </c>
      <c r="AH249" s="114" t="s">
        <v>114</v>
      </c>
      <c r="AI249" s="114" t="s">
        <v>143</v>
      </c>
      <c r="AJ249" s="114" t="s">
        <v>144</v>
      </c>
      <c r="AK249" s="119">
        <v>0</v>
      </c>
      <c r="AL249" s="117">
        <v>0</v>
      </c>
      <c r="AM249" s="118">
        <v>6.12</v>
      </c>
      <c r="AN249" t="str">
        <f t="shared" si="3"/>
        <v>2000</v>
      </c>
    </row>
    <row r="250" spans="1:40" ht="15.75" thickBot="1" x14ac:dyDescent="0.3">
      <c r="A250" s="119">
        <v>2023</v>
      </c>
      <c r="B250" s="119">
        <v>4</v>
      </c>
      <c r="C250" s="119">
        <v>201988</v>
      </c>
      <c r="D250" s="114" t="s">
        <v>94</v>
      </c>
      <c r="E250" s="114" t="s">
        <v>95</v>
      </c>
      <c r="F250" s="114" t="s">
        <v>96</v>
      </c>
      <c r="G250" s="114" t="s">
        <v>97</v>
      </c>
      <c r="H250" s="114" t="s">
        <v>98</v>
      </c>
      <c r="I250" s="119">
        <v>1764401</v>
      </c>
      <c r="J250" s="114" t="s">
        <v>139</v>
      </c>
      <c r="K250" s="119">
        <v>350201</v>
      </c>
      <c r="L250" s="114" t="s">
        <v>164</v>
      </c>
      <c r="M250" s="114">
        <v>1764401</v>
      </c>
      <c r="N250" s="114" t="s">
        <v>139</v>
      </c>
      <c r="O250" s="119">
        <v>202221</v>
      </c>
      <c r="P250" s="116">
        <v>44873</v>
      </c>
      <c r="Q250" s="116">
        <v>44873</v>
      </c>
      <c r="R250" s="116">
        <v>44865</v>
      </c>
      <c r="S250" s="119">
        <v>202221</v>
      </c>
      <c r="T250" s="119">
        <v>4960</v>
      </c>
      <c r="U250" s="114" t="s">
        <v>126</v>
      </c>
      <c r="V250" s="119">
        <v>1180468</v>
      </c>
      <c r="W250" s="114" t="s">
        <v>2607</v>
      </c>
      <c r="X250" s="119">
        <v>1180468</v>
      </c>
      <c r="Y250" s="114" t="s">
        <v>2607</v>
      </c>
      <c r="Z250" s="119">
        <v>21104924</v>
      </c>
      <c r="AA250" s="114" t="s">
        <v>142</v>
      </c>
      <c r="AB250" s="119">
        <v>30481419</v>
      </c>
      <c r="AC250" s="114" t="s">
        <v>142</v>
      </c>
      <c r="AD250" s="119">
        <v>2962524</v>
      </c>
      <c r="AE250" s="119">
        <v>175219</v>
      </c>
      <c r="AF250" s="114" t="s">
        <v>2597</v>
      </c>
      <c r="AG250" s="114" t="s">
        <v>113</v>
      </c>
      <c r="AH250" s="114" t="s">
        <v>114</v>
      </c>
      <c r="AI250" s="114" t="s">
        <v>143</v>
      </c>
      <c r="AJ250" s="114" t="s">
        <v>144</v>
      </c>
      <c r="AK250" s="119">
        <v>0</v>
      </c>
      <c r="AL250" s="117">
        <v>0</v>
      </c>
      <c r="AM250" s="118">
        <v>2.38</v>
      </c>
      <c r="AN250" t="str">
        <f t="shared" si="3"/>
        <v>2000</v>
      </c>
    </row>
    <row r="251" spans="1:40" ht="15.75" thickBot="1" x14ac:dyDescent="0.3">
      <c r="A251" s="119">
        <v>2023</v>
      </c>
      <c r="B251" s="119">
        <v>4</v>
      </c>
      <c r="C251" s="119">
        <v>201988</v>
      </c>
      <c r="D251" s="114" t="s">
        <v>94</v>
      </c>
      <c r="E251" s="114" t="s">
        <v>95</v>
      </c>
      <c r="F251" s="114" t="s">
        <v>96</v>
      </c>
      <c r="G251" s="114" t="s">
        <v>97</v>
      </c>
      <c r="H251" s="114" t="s">
        <v>98</v>
      </c>
      <c r="I251" s="119">
        <v>1764401</v>
      </c>
      <c r="J251" s="114" t="s">
        <v>139</v>
      </c>
      <c r="K251" s="119">
        <v>350201</v>
      </c>
      <c r="L251" s="114" t="s">
        <v>164</v>
      </c>
      <c r="M251" s="114">
        <v>1764401</v>
      </c>
      <c r="N251" s="114" t="s">
        <v>139</v>
      </c>
      <c r="O251" s="119">
        <v>202221</v>
      </c>
      <c r="P251" s="116">
        <v>44873</v>
      </c>
      <c r="Q251" s="116">
        <v>44873</v>
      </c>
      <c r="R251" s="116">
        <v>44865</v>
      </c>
      <c r="S251" s="119">
        <v>202221</v>
      </c>
      <c r="T251" s="119">
        <v>4960</v>
      </c>
      <c r="U251" s="114" t="s">
        <v>126</v>
      </c>
      <c r="V251" s="119">
        <v>1189163</v>
      </c>
      <c r="W251" s="114" t="s">
        <v>2608</v>
      </c>
      <c r="X251" s="119">
        <v>1189163</v>
      </c>
      <c r="Y251" s="114" t="s">
        <v>2608</v>
      </c>
      <c r="Z251" s="119">
        <v>21104924</v>
      </c>
      <c r="AA251" s="114" t="s">
        <v>142</v>
      </c>
      <c r="AB251" s="119">
        <v>30481418</v>
      </c>
      <c r="AC251" s="114" t="s">
        <v>142</v>
      </c>
      <c r="AD251" s="119">
        <v>2962524</v>
      </c>
      <c r="AE251" s="119">
        <v>175219</v>
      </c>
      <c r="AF251" s="114" t="s">
        <v>2597</v>
      </c>
      <c r="AG251" s="114" t="s">
        <v>113</v>
      </c>
      <c r="AH251" s="114" t="s">
        <v>114</v>
      </c>
      <c r="AI251" s="114" t="s">
        <v>143</v>
      </c>
      <c r="AJ251" s="114" t="s">
        <v>144</v>
      </c>
      <c r="AK251" s="119">
        <v>0</v>
      </c>
      <c r="AL251" s="117">
        <v>0</v>
      </c>
      <c r="AM251" s="118">
        <v>4.6500000000000004</v>
      </c>
      <c r="AN251" t="str">
        <f t="shared" si="3"/>
        <v>2000</v>
      </c>
    </row>
    <row r="252" spans="1:40" ht="15.75" thickBot="1" x14ac:dyDescent="0.3">
      <c r="A252" s="119">
        <v>2023</v>
      </c>
      <c r="B252" s="119">
        <v>4</v>
      </c>
      <c r="C252" s="119">
        <v>201988</v>
      </c>
      <c r="D252" s="114" t="s">
        <v>94</v>
      </c>
      <c r="E252" s="114" t="s">
        <v>95</v>
      </c>
      <c r="F252" s="114" t="s">
        <v>96</v>
      </c>
      <c r="G252" s="114" t="s">
        <v>97</v>
      </c>
      <c r="H252" s="114" t="s">
        <v>98</v>
      </c>
      <c r="I252" s="119">
        <v>1764401</v>
      </c>
      <c r="J252" s="114" t="s">
        <v>139</v>
      </c>
      <c r="K252" s="119">
        <v>360201</v>
      </c>
      <c r="L252" s="114" t="s">
        <v>165</v>
      </c>
      <c r="M252" s="114">
        <v>1764401</v>
      </c>
      <c r="N252" s="114" t="s">
        <v>139</v>
      </c>
      <c r="O252" s="119">
        <v>202220</v>
      </c>
      <c r="P252" s="116">
        <v>44855</v>
      </c>
      <c r="Q252" s="116">
        <v>44855</v>
      </c>
      <c r="R252" s="116">
        <v>44865</v>
      </c>
      <c r="S252" s="119">
        <v>202220</v>
      </c>
      <c r="T252" s="114" t="s">
        <v>128</v>
      </c>
      <c r="U252" s="114" t="s">
        <v>129</v>
      </c>
      <c r="V252" s="119">
        <v>716245</v>
      </c>
      <c r="W252" s="114" t="s">
        <v>141</v>
      </c>
      <c r="X252" s="119">
        <v>716245</v>
      </c>
      <c r="Y252" s="114" t="s">
        <v>141</v>
      </c>
      <c r="Z252" s="119">
        <v>21104924</v>
      </c>
      <c r="AA252" s="114" t="s">
        <v>142</v>
      </c>
      <c r="AB252" s="119">
        <v>30481417</v>
      </c>
      <c r="AC252" s="114" t="s">
        <v>142</v>
      </c>
      <c r="AD252" s="119">
        <v>2955585</v>
      </c>
      <c r="AE252" s="119">
        <v>174998</v>
      </c>
      <c r="AF252" s="114" t="s">
        <v>2597</v>
      </c>
      <c r="AG252" s="114" t="s">
        <v>113</v>
      </c>
      <c r="AH252" s="114" t="s">
        <v>114</v>
      </c>
      <c r="AI252" s="114" t="s">
        <v>143</v>
      </c>
      <c r="AJ252" s="114" t="s">
        <v>144</v>
      </c>
      <c r="AK252" s="119">
        <v>0</v>
      </c>
      <c r="AL252" s="117">
        <v>0</v>
      </c>
      <c r="AM252" s="118">
        <v>26.32</v>
      </c>
      <c r="AN252" t="str">
        <f t="shared" si="3"/>
        <v>2000</v>
      </c>
    </row>
    <row r="253" spans="1:40" ht="15.75" thickBot="1" x14ac:dyDescent="0.3">
      <c r="A253" s="119">
        <v>2023</v>
      </c>
      <c r="B253" s="119">
        <v>4</v>
      </c>
      <c r="C253" s="119">
        <v>201988</v>
      </c>
      <c r="D253" s="114" t="s">
        <v>94</v>
      </c>
      <c r="E253" s="114" t="s">
        <v>95</v>
      </c>
      <c r="F253" s="114" t="s">
        <v>96</v>
      </c>
      <c r="G253" s="114" t="s">
        <v>97</v>
      </c>
      <c r="H253" s="114" t="s">
        <v>98</v>
      </c>
      <c r="I253" s="119">
        <v>1764401</v>
      </c>
      <c r="J253" s="114" t="s">
        <v>139</v>
      </c>
      <c r="K253" s="119">
        <v>360201</v>
      </c>
      <c r="L253" s="114" t="s">
        <v>165</v>
      </c>
      <c r="M253" s="114">
        <v>1764401</v>
      </c>
      <c r="N253" s="114" t="s">
        <v>139</v>
      </c>
      <c r="O253" s="119">
        <v>202221</v>
      </c>
      <c r="P253" s="116">
        <v>44873</v>
      </c>
      <c r="Q253" s="116">
        <v>44873</v>
      </c>
      <c r="R253" s="116">
        <v>44865</v>
      </c>
      <c r="S253" s="119">
        <v>202221</v>
      </c>
      <c r="T253" s="114" t="s">
        <v>128</v>
      </c>
      <c r="U253" s="114" t="s">
        <v>129</v>
      </c>
      <c r="V253" s="119">
        <v>716245</v>
      </c>
      <c r="W253" s="114" t="s">
        <v>141</v>
      </c>
      <c r="X253" s="119">
        <v>716245</v>
      </c>
      <c r="Y253" s="114" t="s">
        <v>141</v>
      </c>
      <c r="Z253" s="119">
        <v>21104924</v>
      </c>
      <c r="AA253" s="114" t="s">
        <v>142</v>
      </c>
      <c r="AB253" s="119">
        <v>30481417</v>
      </c>
      <c r="AC253" s="114" t="s">
        <v>142</v>
      </c>
      <c r="AD253" s="119">
        <v>2959049</v>
      </c>
      <c r="AE253" s="119">
        <v>175201</v>
      </c>
      <c r="AF253" s="114" t="s">
        <v>2597</v>
      </c>
      <c r="AG253" s="114" t="s">
        <v>113</v>
      </c>
      <c r="AH253" s="114" t="s">
        <v>114</v>
      </c>
      <c r="AI253" s="114" t="s">
        <v>143</v>
      </c>
      <c r="AJ253" s="114" t="s">
        <v>144</v>
      </c>
      <c r="AK253" s="119">
        <v>0</v>
      </c>
      <c r="AL253" s="117">
        <v>0</v>
      </c>
      <c r="AM253" s="118">
        <v>32.17</v>
      </c>
      <c r="AN253" t="str">
        <f t="shared" si="3"/>
        <v>2000</v>
      </c>
    </row>
    <row r="254" spans="1:40" ht="15.75" thickBot="1" x14ac:dyDescent="0.3">
      <c r="A254" s="119">
        <v>2023</v>
      </c>
      <c r="B254" s="119">
        <v>4</v>
      </c>
      <c r="C254" s="119">
        <v>201988</v>
      </c>
      <c r="D254" s="114" t="s">
        <v>94</v>
      </c>
      <c r="E254" s="114" t="s">
        <v>95</v>
      </c>
      <c r="F254" s="114" t="s">
        <v>96</v>
      </c>
      <c r="G254" s="114" t="s">
        <v>97</v>
      </c>
      <c r="H254" s="114" t="s">
        <v>98</v>
      </c>
      <c r="I254" s="119">
        <v>1764401</v>
      </c>
      <c r="J254" s="114" t="s">
        <v>139</v>
      </c>
      <c r="K254" s="119">
        <v>360201</v>
      </c>
      <c r="L254" s="114" t="s">
        <v>165</v>
      </c>
      <c r="M254" s="114">
        <v>1764401</v>
      </c>
      <c r="N254" s="114" t="s">
        <v>139</v>
      </c>
      <c r="O254" s="119">
        <v>202221</v>
      </c>
      <c r="P254" s="116">
        <v>44873</v>
      </c>
      <c r="Q254" s="116">
        <v>44873</v>
      </c>
      <c r="R254" s="116">
        <v>44865</v>
      </c>
      <c r="S254" s="119">
        <v>202221</v>
      </c>
      <c r="T254" s="114" t="s">
        <v>128</v>
      </c>
      <c r="U254" s="114" t="s">
        <v>129</v>
      </c>
      <c r="V254" s="119">
        <v>1180468</v>
      </c>
      <c r="W254" s="114" t="s">
        <v>2607</v>
      </c>
      <c r="X254" s="119">
        <v>1180468</v>
      </c>
      <c r="Y254" s="114" t="s">
        <v>2607</v>
      </c>
      <c r="Z254" s="119">
        <v>21104924</v>
      </c>
      <c r="AA254" s="114" t="s">
        <v>142</v>
      </c>
      <c r="AB254" s="119">
        <v>30481419</v>
      </c>
      <c r="AC254" s="114" t="s">
        <v>142</v>
      </c>
      <c r="AD254" s="119">
        <v>2962524</v>
      </c>
      <c r="AE254" s="119">
        <v>175219</v>
      </c>
      <c r="AF254" s="114" t="s">
        <v>2597</v>
      </c>
      <c r="AG254" s="114" t="s">
        <v>113</v>
      </c>
      <c r="AH254" s="114" t="s">
        <v>114</v>
      </c>
      <c r="AI254" s="114" t="s">
        <v>143</v>
      </c>
      <c r="AJ254" s="114" t="s">
        <v>144</v>
      </c>
      <c r="AK254" s="119">
        <v>0</v>
      </c>
      <c r="AL254" s="117">
        <v>0</v>
      </c>
      <c r="AM254" s="118">
        <v>10.87</v>
      </c>
      <c r="AN254" t="str">
        <f t="shared" si="3"/>
        <v>2000</v>
      </c>
    </row>
    <row r="255" spans="1:40" ht="15.75" thickBot="1" x14ac:dyDescent="0.3">
      <c r="A255" s="119">
        <v>2023</v>
      </c>
      <c r="B255" s="119">
        <v>4</v>
      </c>
      <c r="C255" s="119">
        <v>201988</v>
      </c>
      <c r="D255" s="114" t="s">
        <v>94</v>
      </c>
      <c r="E255" s="114" t="s">
        <v>95</v>
      </c>
      <c r="F255" s="114" t="s">
        <v>96</v>
      </c>
      <c r="G255" s="114" t="s">
        <v>97</v>
      </c>
      <c r="H255" s="114" t="s">
        <v>98</v>
      </c>
      <c r="I255" s="119">
        <v>1764401</v>
      </c>
      <c r="J255" s="114" t="s">
        <v>139</v>
      </c>
      <c r="K255" s="119">
        <v>360201</v>
      </c>
      <c r="L255" s="114" t="s">
        <v>165</v>
      </c>
      <c r="M255" s="114">
        <v>1764401</v>
      </c>
      <c r="N255" s="114" t="s">
        <v>139</v>
      </c>
      <c r="O255" s="119">
        <v>202221</v>
      </c>
      <c r="P255" s="116">
        <v>44873</v>
      </c>
      <c r="Q255" s="116">
        <v>44873</v>
      </c>
      <c r="R255" s="116">
        <v>44865</v>
      </c>
      <c r="S255" s="119">
        <v>202221</v>
      </c>
      <c r="T255" s="114" t="s">
        <v>128</v>
      </c>
      <c r="U255" s="114" t="s">
        <v>129</v>
      </c>
      <c r="V255" s="119">
        <v>1189163</v>
      </c>
      <c r="W255" s="114" t="s">
        <v>2608</v>
      </c>
      <c r="X255" s="119">
        <v>1189163</v>
      </c>
      <c r="Y255" s="114" t="s">
        <v>2608</v>
      </c>
      <c r="Z255" s="119">
        <v>21104924</v>
      </c>
      <c r="AA255" s="114" t="s">
        <v>142</v>
      </c>
      <c r="AB255" s="119">
        <v>30481418</v>
      </c>
      <c r="AC255" s="114" t="s">
        <v>142</v>
      </c>
      <c r="AD255" s="119">
        <v>2962524</v>
      </c>
      <c r="AE255" s="119">
        <v>175219</v>
      </c>
      <c r="AF255" s="114" t="s">
        <v>2597</v>
      </c>
      <c r="AG255" s="114" t="s">
        <v>113</v>
      </c>
      <c r="AH255" s="114" t="s">
        <v>114</v>
      </c>
      <c r="AI255" s="114" t="s">
        <v>143</v>
      </c>
      <c r="AJ255" s="114" t="s">
        <v>144</v>
      </c>
      <c r="AK255" s="119">
        <v>0</v>
      </c>
      <c r="AL255" s="117">
        <v>0</v>
      </c>
      <c r="AM255" s="118">
        <v>24.46</v>
      </c>
      <c r="AN255" t="str">
        <f t="shared" si="3"/>
        <v>2000</v>
      </c>
    </row>
    <row r="256" spans="1:40" ht="15.75" thickBot="1" x14ac:dyDescent="0.3">
      <c r="A256" s="119">
        <v>2023</v>
      </c>
      <c r="B256" s="119">
        <v>4</v>
      </c>
      <c r="C256" s="119">
        <v>201988</v>
      </c>
      <c r="D256" s="114" t="s">
        <v>94</v>
      </c>
      <c r="E256" s="114" t="s">
        <v>95</v>
      </c>
      <c r="F256" s="114" t="s">
        <v>96</v>
      </c>
      <c r="G256" s="114" t="s">
        <v>97</v>
      </c>
      <c r="H256" s="114" t="s">
        <v>98</v>
      </c>
      <c r="I256" s="119">
        <v>1764401</v>
      </c>
      <c r="J256" s="114" t="s">
        <v>139</v>
      </c>
      <c r="K256" s="119">
        <v>370201</v>
      </c>
      <c r="L256" s="114" t="s">
        <v>145</v>
      </c>
      <c r="M256" s="114">
        <v>1764401</v>
      </c>
      <c r="N256" s="114" t="s">
        <v>139</v>
      </c>
      <c r="O256" s="119">
        <v>202220</v>
      </c>
      <c r="P256" s="116">
        <v>44855</v>
      </c>
      <c r="Q256" s="116">
        <v>44855</v>
      </c>
      <c r="R256" s="116">
        <v>44865</v>
      </c>
      <c r="S256" s="119">
        <v>202220</v>
      </c>
      <c r="T256" s="119">
        <v>4928</v>
      </c>
      <c r="U256" s="114" t="s">
        <v>131</v>
      </c>
      <c r="V256" s="119">
        <v>716245</v>
      </c>
      <c r="W256" s="114" t="s">
        <v>141</v>
      </c>
      <c r="X256" s="119">
        <v>716245</v>
      </c>
      <c r="Y256" s="114" t="s">
        <v>141</v>
      </c>
      <c r="Z256" s="119">
        <v>21104924</v>
      </c>
      <c r="AA256" s="114" t="s">
        <v>142</v>
      </c>
      <c r="AB256" s="119">
        <v>30481417</v>
      </c>
      <c r="AC256" s="114" t="s">
        <v>142</v>
      </c>
      <c r="AD256" s="119">
        <v>2955585</v>
      </c>
      <c r="AE256" s="119">
        <v>174998</v>
      </c>
      <c r="AF256" s="114" t="s">
        <v>2597</v>
      </c>
      <c r="AG256" s="114" t="s">
        <v>113</v>
      </c>
      <c r="AH256" s="114" t="s">
        <v>114</v>
      </c>
      <c r="AI256" s="114" t="s">
        <v>143</v>
      </c>
      <c r="AJ256" s="114" t="s">
        <v>144</v>
      </c>
      <c r="AK256" s="119">
        <v>0</v>
      </c>
      <c r="AL256" s="117">
        <v>0</v>
      </c>
      <c r="AM256" s="118">
        <v>375</v>
      </c>
      <c r="AN256" t="str">
        <f t="shared" si="3"/>
        <v>2000</v>
      </c>
    </row>
    <row r="257" spans="1:40" ht="15.75" thickBot="1" x14ac:dyDescent="0.3">
      <c r="A257" s="119">
        <v>2023</v>
      </c>
      <c r="B257" s="119">
        <v>4</v>
      </c>
      <c r="C257" s="119">
        <v>201988</v>
      </c>
      <c r="D257" s="114" t="s">
        <v>94</v>
      </c>
      <c r="E257" s="114" t="s">
        <v>95</v>
      </c>
      <c r="F257" s="114" t="s">
        <v>146</v>
      </c>
      <c r="G257" s="114" t="s">
        <v>97</v>
      </c>
      <c r="H257" s="114" t="s">
        <v>98</v>
      </c>
      <c r="I257" s="119">
        <v>1465801</v>
      </c>
      <c r="J257" s="114" t="s">
        <v>132</v>
      </c>
      <c r="K257" s="119">
        <v>130024</v>
      </c>
      <c r="L257" s="114" t="s">
        <v>304</v>
      </c>
      <c r="M257" s="114">
        <v>1465801</v>
      </c>
      <c r="N257" s="114" t="s">
        <v>132</v>
      </c>
      <c r="O257" s="119">
        <v>202210</v>
      </c>
      <c r="P257" s="116">
        <v>44839</v>
      </c>
      <c r="Q257" s="116">
        <v>44846</v>
      </c>
      <c r="R257" s="116">
        <v>44846</v>
      </c>
      <c r="S257" s="114" t="s">
        <v>155</v>
      </c>
      <c r="T257" s="119">
        <v>102</v>
      </c>
      <c r="U257" s="114" t="s">
        <v>2599</v>
      </c>
      <c r="V257" s="119">
        <v>688293</v>
      </c>
      <c r="W257" s="114" t="s">
        <v>147</v>
      </c>
      <c r="X257" s="119">
        <v>688293</v>
      </c>
      <c r="Y257" s="114" t="s">
        <v>147</v>
      </c>
      <c r="Z257" s="119">
        <v>13200500</v>
      </c>
      <c r="AA257" s="114" t="s">
        <v>148</v>
      </c>
      <c r="AB257" s="119">
        <v>30459612</v>
      </c>
      <c r="AC257" s="114" t="s">
        <v>148</v>
      </c>
      <c r="AD257" s="119">
        <v>2955348</v>
      </c>
      <c r="AE257" s="119">
        <v>174832</v>
      </c>
      <c r="AF257" s="114" t="s">
        <v>2597</v>
      </c>
      <c r="AG257" s="114" t="s">
        <v>105</v>
      </c>
      <c r="AH257" s="114" t="s">
        <v>106</v>
      </c>
      <c r="AI257" s="114" t="s">
        <v>149</v>
      </c>
      <c r="AJ257" s="114" t="s">
        <v>150</v>
      </c>
      <c r="AK257" s="119">
        <v>64.95</v>
      </c>
      <c r="AL257" s="117">
        <v>2</v>
      </c>
      <c r="AM257" s="118">
        <v>129.88999999999999</v>
      </c>
      <c r="AN257" t="str">
        <f t="shared" si="3"/>
        <v>1000</v>
      </c>
    </row>
    <row r="258" spans="1:40" ht="15.75" thickBot="1" x14ac:dyDescent="0.3">
      <c r="A258" s="119">
        <v>2023</v>
      </c>
      <c r="B258" s="119">
        <v>4</v>
      </c>
      <c r="C258" s="119">
        <v>201988</v>
      </c>
      <c r="D258" s="114" t="s">
        <v>94</v>
      </c>
      <c r="E258" s="114" t="s">
        <v>95</v>
      </c>
      <c r="F258" s="114" t="s">
        <v>146</v>
      </c>
      <c r="G258" s="114" t="s">
        <v>97</v>
      </c>
      <c r="H258" s="114" t="s">
        <v>98</v>
      </c>
      <c r="I258" s="119">
        <v>1465801</v>
      </c>
      <c r="J258" s="114" t="s">
        <v>132</v>
      </c>
      <c r="K258" s="119">
        <v>310101</v>
      </c>
      <c r="L258" s="114" t="s">
        <v>117</v>
      </c>
      <c r="M258" s="114">
        <v>1465801</v>
      </c>
      <c r="N258" s="114" t="s">
        <v>132</v>
      </c>
      <c r="O258" s="119">
        <v>202210</v>
      </c>
      <c r="P258" s="116">
        <v>44839</v>
      </c>
      <c r="Q258" s="116">
        <v>44846</v>
      </c>
      <c r="R258" s="116">
        <v>44846</v>
      </c>
      <c r="S258" s="114" t="s">
        <v>155</v>
      </c>
      <c r="T258" s="119">
        <v>4945</v>
      </c>
      <c r="U258" s="114" t="s">
        <v>118</v>
      </c>
      <c r="V258" s="119">
        <v>688293</v>
      </c>
      <c r="W258" s="114" t="s">
        <v>147</v>
      </c>
      <c r="X258" s="119">
        <v>688293</v>
      </c>
      <c r="Y258" s="114" t="s">
        <v>147</v>
      </c>
      <c r="Z258" s="119">
        <v>13200500</v>
      </c>
      <c r="AA258" s="114" t="s">
        <v>148</v>
      </c>
      <c r="AB258" s="119">
        <v>30459612</v>
      </c>
      <c r="AC258" s="114" t="s">
        <v>148</v>
      </c>
      <c r="AD258" s="119">
        <v>2955348</v>
      </c>
      <c r="AE258" s="119">
        <v>174832</v>
      </c>
      <c r="AF258" s="114" t="s">
        <v>2597</v>
      </c>
      <c r="AG258" s="114" t="s">
        <v>105</v>
      </c>
      <c r="AH258" s="114" t="s">
        <v>106</v>
      </c>
      <c r="AI258" s="114" t="s">
        <v>149</v>
      </c>
      <c r="AJ258" s="114" t="s">
        <v>150</v>
      </c>
      <c r="AK258" s="119">
        <v>0</v>
      </c>
      <c r="AL258" s="117">
        <v>0</v>
      </c>
      <c r="AM258" s="118">
        <v>24.81</v>
      </c>
      <c r="AN258" t="str">
        <f t="shared" si="3"/>
        <v>1000</v>
      </c>
    </row>
    <row r="259" spans="1:40" ht="15.75" thickBot="1" x14ac:dyDescent="0.3">
      <c r="A259" s="119">
        <v>2023</v>
      </c>
      <c r="B259" s="119">
        <v>4</v>
      </c>
      <c r="C259" s="119">
        <v>201988</v>
      </c>
      <c r="D259" s="114" t="s">
        <v>94</v>
      </c>
      <c r="E259" s="114" t="s">
        <v>95</v>
      </c>
      <c r="F259" s="114" t="s">
        <v>146</v>
      </c>
      <c r="G259" s="114" t="s">
        <v>97</v>
      </c>
      <c r="H259" s="114" t="s">
        <v>98</v>
      </c>
      <c r="I259" s="119">
        <v>1465801</v>
      </c>
      <c r="J259" s="114" t="s">
        <v>132</v>
      </c>
      <c r="K259" s="119">
        <v>330102</v>
      </c>
      <c r="L259" s="114" t="s">
        <v>119</v>
      </c>
      <c r="M259" s="114">
        <v>1465801</v>
      </c>
      <c r="N259" s="114" t="s">
        <v>132</v>
      </c>
      <c r="O259" s="119">
        <v>202210</v>
      </c>
      <c r="P259" s="116">
        <v>44839</v>
      </c>
      <c r="Q259" s="116">
        <v>44846</v>
      </c>
      <c r="R259" s="116">
        <v>44846</v>
      </c>
      <c r="S259" s="114" t="s">
        <v>155</v>
      </c>
      <c r="T259" s="119">
        <v>4956</v>
      </c>
      <c r="U259" s="114" t="s">
        <v>120</v>
      </c>
      <c r="V259" s="119">
        <v>688293</v>
      </c>
      <c r="W259" s="114" t="s">
        <v>147</v>
      </c>
      <c r="X259" s="119">
        <v>688293</v>
      </c>
      <c r="Y259" s="114" t="s">
        <v>147</v>
      </c>
      <c r="Z259" s="119">
        <v>13200500</v>
      </c>
      <c r="AA259" s="114" t="s">
        <v>148</v>
      </c>
      <c r="AB259" s="119">
        <v>30459612</v>
      </c>
      <c r="AC259" s="114" t="s">
        <v>148</v>
      </c>
      <c r="AD259" s="119">
        <v>2955348</v>
      </c>
      <c r="AE259" s="119">
        <v>174832</v>
      </c>
      <c r="AF259" s="114" t="s">
        <v>2597</v>
      </c>
      <c r="AG259" s="114" t="s">
        <v>105</v>
      </c>
      <c r="AH259" s="114" t="s">
        <v>106</v>
      </c>
      <c r="AI259" s="114" t="s">
        <v>149</v>
      </c>
      <c r="AJ259" s="114" t="s">
        <v>150</v>
      </c>
      <c r="AK259" s="119">
        <v>0</v>
      </c>
      <c r="AL259" s="117">
        <v>0</v>
      </c>
      <c r="AM259" s="118">
        <v>2.0299999999999998</v>
      </c>
      <c r="AN259" t="str">
        <f t="shared" si="3"/>
        <v>1000</v>
      </c>
    </row>
    <row r="260" spans="1:40" ht="15.75" thickBot="1" x14ac:dyDescent="0.3">
      <c r="A260" s="119">
        <v>2023</v>
      </c>
      <c r="B260" s="119">
        <v>4</v>
      </c>
      <c r="C260" s="119">
        <v>201988</v>
      </c>
      <c r="D260" s="114" t="s">
        <v>94</v>
      </c>
      <c r="E260" s="114" t="s">
        <v>95</v>
      </c>
      <c r="F260" s="114" t="s">
        <v>146</v>
      </c>
      <c r="G260" s="114" t="s">
        <v>97</v>
      </c>
      <c r="H260" s="114" t="s">
        <v>98</v>
      </c>
      <c r="I260" s="119">
        <v>1465801</v>
      </c>
      <c r="J260" s="114" t="s">
        <v>132</v>
      </c>
      <c r="K260" s="119">
        <v>350101</v>
      </c>
      <c r="L260" s="114" t="s">
        <v>125</v>
      </c>
      <c r="M260" s="114">
        <v>1465801</v>
      </c>
      <c r="N260" s="114" t="s">
        <v>132</v>
      </c>
      <c r="O260" s="119">
        <v>202210</v>
      </c>
      <c r="P260" s="116">
        <v>44839</v>
      </c>
      <c r="Q260" s="116">
        <v>44846</v>
      </c>
      <c r="R260" s="116">
        <v>44846</v>
      </c>
      <c r="S260" s="114" t="s">
        <v>155</v>
      </c>
      <c r="T260" s="119">
        <v>4960</v>
      </c>
      <c r="U260" s="114" t="s">
        <v>126</v>
      </c>
      <c r="V260" s="119">
        <v>688293</v>
      </c>
      <c r="W260" s="114" t="s">
        <v>147</v>
      </c>
      <c r="X260" s="119">
        <v>688293</v>
      </c>
      <c r="Y260" s="114" t="s">
        <v>147</v>
      </c>
      <c r="Z260" s="119">
        <v>13200500</v>
      </c>
      <c r="AA260" s="114" t="s">
        <v>148</v>
      </c>
      <c r="AB260" s="119">
        <v>30459612</v>
      </c>
      <c r="AC260" s="114" t="s">
        <v>148</v>
      </c>
      <c r="AD260" s="119">
        <v>2955348</v>
      </c>
      <c r="AE260" s="119">
        <v>174832</v>
      </c>
      <c r="AF260" s="114" t="s">
        <v>2597</v>
      </c>
      <c r="AG260" s="114" t="s">
        <v>105</v>
      </c>
      <c r="AH260" s="114" t="s">
        <v>106</v>
      </c>
      <c r="AI260" s="114" t="s">
        <v>149</v>
      </c>
      <c r="AJ260" s="114" t="s">
        <v>150</v>
      </c>
      <c r="AK260" s="119">
        <v>0</v>
      </c>
      <c r="AL260" s="117">
        <v>0</v>
      </c>
      <c r="AM260" s="118">
        <v>0.7</v>
      </c>
      <c r="AN260" t="str">
        <f t="shared" si="3"/>
        <v>1000</v>
      </c>
    </row>
    <row r="261" spans="1:40" ht="15.75" thickBot="1" x14ac:dyDescent="0.3">
      <c r="A261" s="119">
        <v>2023</v>
      </c>
      <c r="B261" s="119">
        <v>4</v>
      </c>
      <c r="C261" s="119">
        <v>201988</v>
      </c>
      <c r="D261" s="114" t="s">
        <v>94</v>
      </c>
      <c r="E261" s="114" t="s">
        <v>95</v>
      </c>
      <c r="F261" s="114" t="s">
        <v>146</v>
      </c>
      <c r="G261" s="114" t="s">
        <v>97</v>
      </c>
      <c r="H261" s="114" t="s">
        <v>98</v>
      </c>
      <c r="I261" s="119">
        <v>1465801</v>
      </c>
      <c r="J261" s="114" t="s">
        <v>132</v>
      </c>
      <c r="K261" s="119">
        <v>360101</v>
      </c>
      <c r="L261" s="114" t="s">
        <v>127</v>
      </c>
      <c r="M261" s="114">
        <v>1465801</v>
      </c>
      <c r="N261" s="114" t="s">
        <v>132</v>
      </c>
      <c r="O261" s="119">
        <v>202210</v>
      </c>
      <c r="P261" s="116">
        <v>44839</v>
      </c>
      <c r="Q261" s="116">
        <v>44846</v>
      </c>
      <c r="R261" s="116">
        <v>44846</v>
      </c>
      <c r="S261" s="114" t="s">
        <v>155</v>
      </c>
      <c r="T261" s="114" t="s">
        <v>128</v>
      </c>
      <c r="U261" s="114" t="s">
        <v>129</v>
      </c>
      <c r="V261" s="119">
        <v>688293</v>
      </c>
      <c r="W261" s="114" t="s">
        <v>147</v>
      </c>
      <c r="X261" s="119">
        <v>688293</v>
      </c>
      <c r="Y261" s="114" t="s">
        <v>147</v>
      </c>
      <c r="Z261" s="119">
        <v>13200500</v>
      </c>
      <c r="AA261" s="114" t="s">
        <v>148</v>
      </c>
      <c r="AB261" s="119">
        <v>30459612</v>
      </c>
      <c r="AC261" s="114" t="s">
        <v>148</v>
      </c>
      <c r="AD261" s="119">
        <v>2955348</v>
      </c>
      <c r="AE261" s="119">
        <v>174832</v>
      </c>
      <c r="AF261" s="114" t="s">
        <v>2597</v>
      </c>
      <c r="AG261" s="114" t="s">
        <v>105</v>
      </c>
      <c r="AH261" s="114" t="s">
        <v>106</v>
      </c>
      <c r="AI261" s="114" t="s">
        <v>149</v>
      </c>
      <c r="AJ261" s="114" t="s">
        <v>150</v>
      </c>
      <c r="AK261" s="119">
        <v>0</v>
      </c>
      <c r="AL261" s="117">
        <v>0</v>
      </c>
      <c r="AM261" s="118">
        <v>3.42</v>
      </c>
      <c r="AN261" t="str">
        <f t="shared" si="3"/>
        <v>1000</v>
      </c>
    </row>
    <row r="262" spans="1:40" ht="15.75" thickBot="1" x14ac:dyDescent="0.3">
      <c r="A262" s="119">
        <v>2023</v>
      </c>
      <c r="B262" s="119">
        <v>5</v>
      </c>
      <c r="C262" s="119">
        <v>201988</v>
      </c>
      <c r="D262" s="114" t="s">
        <v>94</v>
      </c>
      <c r="E262" s="114" t="s">
        <v>95</v>
      </c>
      <c r="F262" s="114" t="s">
        <v>96</v>
      </c>
      <c r="G262" s="114" t="s">
        <v>97</v>
      </c>
      <c r="H262" s="114" t="s">
        <v>98</v>
      </c>
      <c r="I262" s="119">
        <v>1401401</v>
      </c>
      <c r="J262" s="114" t="s">
        <v>99</v>
      </c>
      <c r="K262" s="119">
        <v>110001</v>
      </c>
      <c r="L262" s="114" t="s">
        <v>100</v>
      </c>
      <c r="M262" s="114">
        <v>1401401</v>
      </c>
      <c r="N262" s="114" t="s">
        <v>99</v>
      </c>
      <c r="O262" s="119">
        <v>202211</v>
      </c>
      <c r="P262" s="116">
        <v>44869</v>
      </c>
      <c r="Q262" s="116">
        <v>44879</v>
      </c>
      <c r="R262" s="116">
        <v>44879</v>
      </c>
      <c r="S262" s="114" t="s">
        <v>155</v>
      </c>
      <c r="T262" s="119">
        <v>1301</v>
      </c>
      <c r="U262" s="114" t="s">
        <v>151</v>
      </c>
      <c r="V262" s="119">
        <v>648899</v>
      </c>
      <c r="W262" s="114" t="s">
        <v>102</v>
      </c>
      <c r="X262" s="119">
        <v>648899</v>
      </c>
      <c r="Y262" s="114" t="s">
        <v>102</v>
      </c>
      <c r="Z262" s="119">
        <v>11100731</v>
      </c>
      <c r="AA262" s="114" t="s">
        <v>103</v>
      </c>
      <c r="AB262" s="119">
        <v>30481415</v>
      </c>
      <c r="AC262" s="114" t="s">
        <v>103</v>
      </c>
      <c r="AD262" s="119">
        <v>2964365</v>
      </c>
      <c r="AE262" s="119">
        <v>175320</v>
      </c>
      <c r="AF262" s="114" t="s">
        <v>2611</v>
      </c>
      <c r="AG262" s="114" t="s">
        <v>105</v>
      </c>
      <c r="AH262" s="114" t="s">
        <v>106</v>
      </c>
      <c r="AI262" s="114" t="s">
        <v>107</v>
      </c>
      <c r="AJ262" s="114" t="s">
        <v>108</v>
      </c>
      <c r="AK262" s="119">
        <v>0.48</v>
      </c>
      <c r="AL262" s="117">
        <v>6</v>
      </c>
      <c r="AM262" s="118">
        <v>2.87</v>
      </c>
      <c r="AN262" t="str">
        <f t="shared" si="3"/>
        <v>1000</v>
      </c>
    </row>
    <row r="263" spans="1:40" ht="15.75" thickBot="1" x14ac:dyDescent="0.3">
      <c r="A263" s="119">
        <v>2023</v>
      </c>
      <c r="B263" s="119">
        <v>5</v>
      </c>
      <c r="C263" s="119">
        <v>201988</v>
      </c>
      <c r="D263" s="114" t="s">
        <v>94</v>
      </c>
      <c r="E263" s="114" t="s">
        <v>95</v>
      </c>
      <c r="F263" s="114" t="s">
        <v>96</v>
      </c>
      <c r="G263" s="114" t="s">
        <v>97</v>
      </c>
      <c r="H263" s="114" t="s">
        <v>98</v>
      </c>
      <c r="I263" s="119">
        <v>1401401</v>
      </c>
      <c r="J263" s="114" t="s">
        <v>99</v>
      </c>
      <c r="K263" s="119">
        <v>110001</v>
      </c>
      <c r="L263" s="114" t="s">
        <v>100</v>
      </c>
      <c r="M263" s="114">
        <v>1401401</v>
      </c>
      <c r="N263" s="114" t="s">
        <v>99</v>
      </c>
      <c r="O263" s="119">
        <v>202212</v>
      </c>
      <c r="P263" s="116">
        <v>44900</v>
      </c>
      <c r="Q263" s="116">
        <v>44900</v>
      </c>
      <c r="R263" s="116">
        <v>44895</v>
      </c>
      <c r="S263" s="119">
        <v>202212</v>
      </c>
      <c r="T263" s="119">
        <v>12</v>
      </c>
      <c r="U263" s="114" t="s">
        <v>2596</v>
      </c>
      <c r="V263" s="119">
        <v>648899</v>
      </c>
      <c r="W263" s="114" t="s">
        <v>102</v>
      </c>
      <c r="X263" s="119">
        <v>648899</v>
      </c>
      <c r="Y263" s="114" t="s">
        <v>102</v>
      </c>
      <c r="Z263" s="119">
        <v>11100731</v>
      </c>
      <c r="AA263" s="114" t="s">
        <v>103</v>
      </c>
      <c r="AB263" s="119">
        <v>30481415</v>
      </c>
      <c r="AC263" s="114" t="s">
        <v>103</v>
      </c>
      <c r="AD263" s="119">
        <v>2968061</v>
      </c>
      <c r="AE263" s="119">
        <v>175567</v>
      </c>
      <c r="AF263" s="114" t="s">
        <v>2611</v>
      </c>
      <c r="AG263" s="114" t="s">
        <v>105</v>
      </c>
      <c r="AH263" s="114" t="s">
        <v>106</v>
      </c>
      <c r="AI263" s="114" t="s">
        <v>107</v>
      </c>
      <c r="AJ263" s="114" t="s">
        <v>108</v>
      </c>
      <c r="AK263" s="119">
        <v>0</v>
      </c>
      <c r="AL263" s="117">
        <v>0</v>
      </c>
      <c r="AM263" s="118">
        <v>229.04</v>
      </c>
      <c r="AN263" t="str">
        <f t="shared" si="3"/>
        <v>1000</v>
      </c>
    </row>
    <row r="264" spans="1:40" ht="15.75" thickBot="1" x14ac:dyDescent="0.3">
      <c r="A264" s="119">
        <v>2023</v>
      </c>
      <c r="B264" s="119">
        <v>5</v>
      </c>
      <c r="C264" s="119">
        <v>201988</v>
      </c>
      <c r="D264" s="114" t="s">
        <v>94</v>
      </c>
      <c r="E264" s="114" t="s">
        <v>95</v>
      </c>
      <c r="F264" s="114" t="s">
        <v>96</v>
      </c>
      <c r="G264" s="114" t="s">
        <v>97</v>
      </c>
      <c r="H264" s="114" t="s">
        <v>98</v>
      </c>
      <c r="I264" s="119">
        <v>1401401</v>
      </c>
      <c r="J264" s="114" t="s">
        <v>99</v>
      </c>
      <c r="K264" s="119">
        <v>110001</v>
      </c>
      <c r="L264" s="114" t="s">
        <v>100</v>
      </c>
      <c r="M264" s="114">
        <v>1401401</v>
      </c>
      <c r="N264" s="114" t="s">
        <v>99</v>
      </c>
      <c r="O264" s="119">
        <v>202212</v>
      </c>
      <c r="P264" s="116">
        <v>44900</v>
      </c>
      <c r="Q264" s="116">
        <v>44900</v>
      </c>
      <c r="R264" s="116">
        <v>44895</v>
      </c>
      <c r="S264" s="119">
        <v>202212</v>
      </c>
      <c r="T264" s="114" t="s">
        <v>171</v>
      </c>
      <c r="U264" s="114" t="s">
        <v>172</v>
      </c>
      <c r="V264" s="119">
        <v>648899</v>
      </c>
      <c r="W264" s="114" t="s">
        <v>102</v>
      </c>
      <c r="X264" s="119">
        <v>648899</v>
      </c>
      <c r="Y264" s="114" t="s">
        <v>102</v>
      </c>
      <c r="Z264" s="119">
        <v>11100731</v>
      </c>
      <c r="AA264" s="114" t="s">
        <v>103</v>
      </c>
      <c r="AB264" s="119">
        <v>30481415</v>
      </c>
      <c r="AC264" s="114" t="s">
        <v>103</v>
      </c>
      <c r="AD264" s="119">
        <v>2968061</v>
      </c>
      <c r="AE264" s="119">
        <v>175567</v>
      </c>
      <c r="AF264" s="114" t="s">
        <v>2611</v>
      </c>
      <c r="AG264" s="114" t="s">
        <v>105</v>
      </c>
      <c r="AH264" s="114" t="s">
        <v>106</v>
      </c>
      <c r="AI264" s="114" t="s">
        <v>107</v>
      </c>
      <c r="AJ264" s="114" t="s">
        <v>108</v>
      </c>
      <c r="AK264" s="119">
        <v>77.94</v>
      </c>
      <c r="AL264" s="117">
        <v>18</v>
      </c>
      <c r="AM264" s="118">
        <v>1402.94</v>
      </c>
      <c r="AN264" t="str">
        <f t="shared" ref="AN264:AN327" si="4">LEFT(Z264,1)&amp;"000"</f>
        <v>1000</v>
      </c>
    </row>
    <row r="265" spans="1:40" ht="15.75" thickBot="1" x14ac:dyDescent="0.3">
      <c r="A265" s="119">
        <v>2023</v>
      </c>
      <c r="B265" s="119">
        <v>5</v>
      </c>
      <c r="C265" s="119">
        <v>201988</v>
      </c>
      <c r="D265" s="114" t="s">
        <v>94</v>
      </c>
      <c r="E265" s="114" t="s">
        <v>95</v>
      </c>
      <c r="F265" s="114" t="s">
        <v>96</v>
      </c>
      <c r="G265" s="114" t="s">
        <v>97</v>
      </c>
      <c r="H265" s="114" t="s">
        <v>98</v>
      </c>
      <c r="I265" s="119">
        <v>1401401</v>
      </c>
      <c r="J265" s="114" t="s">
        <v>99</v>
      </c>
      <c r="K265" s="119">
        <v>110001</v>
      </c>
      <c r="L265" s="114" t="s">
        <v>100</v>
      </c>
      <c r="M265" s="114">
        <v>1401401</v>
      </c>
      <c r="N265" s="114" t="s">
        <v>99</v>
      </c>
      <c r="O265" s="119">
        <v>202212</v>
      </c>
      <c r="P265" s="116">
        <v>44900</v>
      </c>
      <c r="Q265" s="116">
        <v>44900</v>
      </c>
      <c r="R265" s="116">
        <v>44895</v>
      </c>
      <c r="S265" s="119">
        <v>202212</v>
      </c>
      <c r="T265" s="119">
        <v>1301</v>
      </c>
      <c r="U265" s="114" t="s">
        <v>151</v>
      </c>
      <c r="V265" s="119">
        <v>648899</v>
      </c>
      <c r="W265" s="114" t="s">
        <v>102</v>
      </c>
      <c r="X265" s="119">
        <v>648899</v>
      </c>
      <c r="Y265" s="114" t="s">
        <v>102</v>
      </c>
      <c r="Z265" s="119">
        <v>11100731</v>
      </c>
      <c r="AA265" s="114" t="s">
        <v>103</v>
      </c>
      <c r="AB265" s="119">
        <v>30481415</v>
      </c>
      <c r="AC265" s="114" t="s">
        <v>103</v>
      </c>
      <c r="AD265" s="119">
        <v>2968061</v>
      </c>
      <c r="AE265" s="119">
        <v>175567</v>
      </c>
      <c r="AF265" s="114" t="s">
        <v>2611</v>
      </c>
      <c r="AG265" s="114" t="s">
        <v>105</v>
      </c>
      <c r="AH265" s="114" t="s">
        <v>106</v>
      </c>
      <c r="AI265" s="114" t="s">
        <v>107</v>
      </c>
      <c r="AJ265" s="114" t="s">
        <v>108</v>
      </c>
      <c r="AK265" s="119">
        <v>0.48</v>
      </c>
      <c r="AL265" s="117">
        <v>114</v>
      </c>
      <c r="AM265" s="118">
        <v>54.37</v>
      </c>
      <c r="AN265" t="str">
        <f t="shared" si="4"/>
        <v>1000</v>
      </c>
    </row>
    <row r="266" spans="1:40" ht="15.75" thickBot="1" x14ac:dyDescent="0.3">
      <c r="A266" s="119">
        <v>2023</v>
      </c>
      <c r="B266" s="119">
        <v>5</v>
      </c>
      <c r="C266" s="119">
        <v>201988</v>
      </c>
      <c r="D266" s="114" t="s">
        <v>94</v>
      </c>
      <c r="E266" s="114" t="s">
        <v>95</v>
      </c>
      <c r="F266" s="114" t="s">
        <v>96</v>
      </c>
      <c r="G266" s="114" t="s">
        <v>97</v>
      </c>
      <c r="H266" s="114" t="s">
        <v>98</v>
      </c>
      <c r="I266" s="119">
        <v>1401401</v>
      </c>
      <c r="J266" s="114" t="s">
        <v>99</v>
      </c>
      <c r="K266" s="119">
        <v>110001</v>
      </c>
      <c r="L266" s="114" t="s">
        <v>100</v>
      </c>
      <c r="M266" s="114">
        <v>1401401</v>
      </c>
      <c r="N266" s="114" t="s">
        <v>99</v>
      </c>
      <c r="O266" s="119">
        <v>202212</v>
      </c>
      <c r="P266" s="116">
        <v>44900</v>
      </c>
      <c r="Q266" s="116">
        <v>44900</v>
      </c>
      <c r="R266" s="116">
        <v>44895</v>
      </c>
      <c r="S266" s="119">
        <v>202212</v>
      </c>
      <c r="T266" s="119">
        <v>4101</v>
      </c>
      <c r="U266" s="114" t="s">
        <v>101</v>
      </c>
      <c r="V266" s="119">
        <v>648899</v>
      </c>
      <c r="W266" s="114" t="s">
        <v>102</v>
      </c>
      <c r="X266" s="119">
        <v>648899</v>
      </c>
      <c r="Y266" s="114" t="s">
        <v>102</v>
      </c>
      <c r="Z266" s="119">
        <v>11100731</v>
      </c>
      <c r="AA266" s="114" t="s">
        <v>103</v>
      </c>
      <c r="AB266" s="119">
        <v>30481415</v>
      </c>
      <c r="AC266" s="114" t="s">
        <v>103</v>
      </c>
      <c r="AD266" s="119">
        <v>2968061</v>
      </c>
      <c r="AE266" s="119">
        <v>175567</v>
      </c>
      <c r="AF266" s="114" t="s">
        <v>2611</v>
      </c>
      <c r="AG266" s="114" t="s">
        <v>105</v>
      </c>
      <c r="AH266" s="114" t="s">
        <v>106</v>
      </c>
      <c r="AI266" s="114" t="s">
        <v>107</v>
      </c>
      <c r="AJ266" s="114" t="s">
        <v>108</v>
      </c>
      <c r="AK266" s="119">
        <v>0</v>
      </c>
      <c r="AL266" s="117">
        <v>96</v>
      </c>
      <c r="AM266" s="118">
        <v>6342.1</v>
      </c>
      <c r="AN266" t="str">
        <f t="shared" si="4"/>
        <v>1000</v>
      </c>
    </row>
    <row r="267" spans="1:40" ht="15.75" thickBot="1" x14ac:dyDescent="0.3">
      <c r="A267" s="119">
        <v>2023</v>
      </c>
      <c r="B267" s="119">
        <v>5</v>
      </c>
      <c r="C267" s="119">
        <v>201988</v>
      </c>
      <c r="D267" s="114" t="s">
        <v>94</v>
      </c>
      <c r="E267" s="114" t="s">
        <v>95</v>
      </c>
      <c r="F267" s="114" t="s">
        <v>96</v>
      </c>
      <c r="G267" s="114" t="s">
        <v>97</v>
      </c>
      <c r="H267" s="114" t="s">
        <v>98</v>
      </c>
      <c r="I267" s="119">
        <v>1401401</v>
      </c>
      <c r="J267" s="114" t="s">
        <v>99</v>
      </c>
      <c r="K267" s="119">
        <v>110004</v>
      </c>
      <c r="L267" s="114" t="s">
        <v>263</v>
      </c>
      <c r="M267" s="114">
        <v>1401401</v>
      </c>
      <c r="N267" s="114" t="s">
        <v>99</v>
      </c>
      <c r="O267" s="119">
        <v>202210</v>
      </c>
      <c r="P267" s="116">
        <v>44839</v>
      </c>
      <c r="Q267" s="116">
        <v>44879</v>
      </c>
      <c r="R267" s="116">
        <v>44879</v>
      </c>
      <c r="S267" s="114" t="s">
        <v>155</v>
      </c>
      <c r="T267" s="119">
        <v>102</v>
      </c>
      <c r="U267" s="114" t="s">
        <v>2599</v>
      </c>
      <c r="V267" s="119">
        <v>565622</v>
      </c>
      <c r="W267" s="114" t="s">
        <v>2612</v>
      </c>
      <c r="X267" s="119">
        <v>565622</v>
      </c>
      <c r="Y267" s="114" t="s">
        <v>2612</v>
      </c>
      <c r="Z267" s="119">
        <v>11100731</v>
      </c>
      <c r="AA267" s="114" t="s">
        <v>103</v>
      </c>
      <c r="AB267" s="119">
        <v>30025228</v>
      </c>
      <c r="AC267" s="114" t="s">
        <v>138</v>
      </c>
      <c r="AD267" s="119">
        <v>2964364</v>
      </c>
      <c r="AE267" s="119">
        <v>175332</v>
      </c>
      <c r="AF267" s="114" t="s">
        <v>2611</v>
      </c>
      <c r="AG267" s="114" t="s">
        <v>105</v>
      </c>
      <c r="AH267" s="114" t="s">
        <v>106</v>
      </c>
      <c r="AI267" s="114" t="s">
        <v>107</v>
      </c>
      <c r="AJ267" s="114" t="s">
        <v>108</v>
      </c>
      <c r="AK267" s="119">
        <v>75.930000000000007</v>
      </c>
      <c r="AL267" s="117">
        <v>1</v>
      </c>
      <c r="AM267" s="118">
        <v>75.930000000000007</v>
      </c>
      <c r="AN267" t="str">
        <f t="shared" si="4"/>
        <v>1000</v>
      </c>
    </row>
    <row r="268" spans="1:40" ht="15.75" thickBot="1" x14ac:dyDescent="0.3">
      <c r="A268" s="119">
        <v>2023</v>
      </c>
      <c r="B268" s="119">
        <v>5</v>
      </c>
      <c r="C268" s="119">
        <v>201988</v>
      </c>
      <c r="D268" s="114" t="s">
        <v>94</v>
      </c>
      <c r="E268" s="114" t="s">
        <v>95</v>
      </c>
      <c r="F268" s="114" t="s">
        <v>96</v>
      </c>
      <c r="G268" s="114" t="s">
        <v>97</v>
      </c>
      <c r="H268" s="114" t="s">
        <v>98</v>
      </c>
      <c r="I268" s="119">
        <v>1401401</v>
      </c>
      <c r="J268" s="114" t="s">
        <v>99</v>
      </c>
      <c r="K268" s="119">
        <v>110004</v>
      </c>
      <c r="L268" s="114" t="s">
        <v>263</v>
      </c>
      <c r="M268" s="114">
        <v>1401401</v>
      </c>
      <c r="N268" s="114" t="s">
        <v>99</v>
      </c>
      <c r="O268" s="119">
        <v>202210</v>
      </c>
      <c r="P268" s="116">
        <v>44839</v>
      </c>
      <c r="Q268" s="116">
        <v>44879</v>
      </c>
      <c r="R268" s="116">
        <v>44879</v>
      </c>
      <c r="S268" s="114" t="s">
        <v>155</v>
      </c>
      <c r="T268" s="119">
        <v>102</v>
      </c>
      <c r="U268" s="114" t="s">
        <v>2599</v>
      </c>
      <c r="V268" s="119">
        <v>625870</v>
      </c>
      <c r="W268" s="114" t="s">
        <v>2613</v>
      </c>
      <c r="X268" s="119">
        <v>625870</v>
      </c>
      <c r="Y268" s="114" t="s">
        <v>2613</v>
      </c>
      <c r="Z268" s="119">
        <v>11100731</v>
      </c>
      <c r="AA268" s="114" t="s">
        <v>103</v>
      </c>
      <c r="AB268" s="119">
        <v>30022450</v>
      </c>
      <c r="AC268" s="114" t="s">
        <v>138</v>
      </c>
      <c r="AD268" s="119">
        <v>2964402</v>
      </c>
      <c r="AE268" s="119">
        <v>175328</v>
      </c>
      <c r="AF268" s="114" t="s">
        <v>2611</v>
      </c>
      <c r="AG268" s="114" t="s">
        <v>105</v>
      </c>
      <c r="AH268" s="114" t="s">
        <v>106</v>
      </c>
      <c r="AI268" s="114" t="s">
        <v>107</v>
      </c>
      <c r="AJ268" s="114" t="s">
        <v>108</v>
      </c>
      <c r="AK268" s="119">
        <v>77.94</v>
      </c>
      <c r="AL268" s="117">
        <v>1</v>
      </c>
      <c r="AM268" s="118">
        <v>77.94</v>
      </c>
      <c r="AN268" t="str">
        <f t="shared" si="4"/>
        <v>1000</v>
      </c>
    </row>
    <row r="269" spans="1:40" ht="15.75" thickBot="1" x14ac:dyDescent="0.3">
      <c r="A269" s="119">
        <v>2023</v>
      </c>
      <c r="B269" s="119">
        <v>5</v>
      </c>
      <c r="C269" s="119">
        <v>201988</v>
      </c>
      <c r="D269" s="114" t="s">
        <v>94</v>
      </c>
      <c r="E269" s="114" t="s">
        <v>95</v>
      </c>
      <c r="F269" s="114" t="s">
        <v>96</v>
      </c>
      <c r="G269" s="114" t="s">
        <v>97</v>
      </c>
      <c r="H269" s="114" t="s">
        <v>98</v>
      </c>
      <c r="I269" s="119">
        <v>1401401</v>
      </c>
      <c r="J269" s="114" t="s">
        <v>99</v>
      </c>
      <c r="K269" s="119">
        <v>110004</v>
      </c>
      <c r="L269" s="114" t="s">
        <v>263</v>
      </c>
      <c r="M269" s="114">
        <v>1401401</v>
      </c>
      <c r="N269" s="114" t="s">
        <v>99</v>
      </c>
      <c r="O269" s="119">
        <v>202210</v>
      </c>
      <c r="P269" s="116">
        <v>44839</v>
      </c>
      <c r="Q269" s="116">
        <v>44879</v>
      </c>
      <c r="R269" s="116">
        <v>44879</v>
      </c>
      <c r="S269" s="114" t="s">
        <v>155</v>
      </c>
      <c r="T269" s="119">
        <v>102</v>
      </c>
      <c r="U269" s="114" t="s">
        <v>2599</v>
      </c>
      <c r="V269" s="119">
        <v>626494</v>
      </c>
      <c r="W269" s="114" t="s">
        <v>2614</v>
      </c>
      <c r="X269" s="119">
        <v>626494</v>
      </c>
      <c r="Y269" s="114" t="s">
        <v>2614</v>
      </c>
      <c r="Z269" s="119">
        <v>11100731</v>
      </c>
      <c r="AA269" s="114" t="s">
        <v>103</v>
      </c>
      <c r="AB269" s="119">
        <v>30022880</v>
      </c>
      <c r="AC269" s="114" t="s">
        <v>138</v>
      </c>
      <c r="AD269" s="119">
        <v>2964402</v>
      </c>
      <c r="AE269" s="119">
        <v>175328</v>
      </c>
      <c r="AF269" s="114" t="s">
        <v>2611</v>
      </c>
      <c r="AG269" s="114" t="s">
        <v>105</v>
      </c>
      <c r="AH269" s="114" t="s">
        <v>106</v>
      </c>
      <c r="AI269" s="114" t="s">
        <v>107</v>
      </c>
      <c r="AJ269" s="114" t="s">
        <v>108</v>
      </c>
      <c r="AK269" s="119">
        <v>73.739999999999995</v>
      </c>
      <c r="AL269" s="117">
        <v>1</v>
      </c>
      <c r="AM269" s="118">
        <v>73.739999999999995</v>
      </c>
      <c r="AN269" t="str">
        <f t="shared" si="4"/>
        <v>1000</v>
      </c>
    </row>
    <row r="270" spans="1:40" ht="15.75" thickBot="1" x14ac:dyDescent="0.3">
      <c r="A270" s="119">
        <v>2023</v>
      </c>
      <c r="B270" s="119">
        <v>5</v>
      </c>
      <c r="C270" s="119">
        <v>201988</v>
      </c>
      <c r="D270" s="114" t="s">
        <v>94</v>
      </c>
      <c r="E270" s="114" t="s">
        <v>95</v>
      </c>
      <c r="F270" s="114" t="s">
        <v>96</v>
      </c>
      <c r="G270" s="114" t="s">
        <v>97</v>
      </c>
      <c r="H270" s="114" t="s">
        <v>98</v>
      </c>
      <c r="I270" s="119">
        <v>1401401</v>
      </c>
      <c r="J270" s="114" t="s">
        <v>99</v>
      </c>
      <c r="K270" s="119">
        <v>110004</v>
      </c>
      <c r="L270" s="114" t="s">
        <v>263</v>
      </c>
      <c r="M270" s="114">
        <v>1401401</v>
      </c>
      <c r="N270" s="114" t="s">
        <v>99</v>
      </c>
      <c r="O270" s="119">
        <v>202210</v>
      </c>
      <c r="P270" s="116">
        <v>44839</v>
      </c>
      <c r="Q270" s="116">
        <v>44879</v>
      </c>
      <c r="R270" s="116">
        <v>44879</v>
      </c>
      <c r="S270" s="114" t="s">
        <v>155</v>
      </c>
      <c r="T270" s="119">
        <v>102</v>
      </c>
      <c r="U270" s="114" t="s">
        <v>2599</v>
      </c>
      <c r="V270" s="119">
        <v>648899</v>
      </c>
      <c r="W270" s="114" t="s">
        <v>102</v>
      </c>
      <c r="X270" s="119">
        <v>648899</v>
      </c>
      <c r="Y270" s="114" t="s">
        <v>102</v>
      </c>
      <c r="Z270" s="119">
        <v>11100731</v>
      </c>
      <c r="AA270" s="114" t="s">
        <v>103</v>
      </c>
      <c r="AB270" s="119">
        <v>30481415</v>
      </c>
      <c r="AC270" s="114" t="s">
        <v>103</v>
      </c>
      <c r="AD270" s="119">
        <v>2964365</v>
      </c>
      <c r="AE270" s="119">
        <v>175320</v>
      </c>
      <c r="AF270" s="114" t="s">
        <v>2611</v>
      </c>
      <c r="AG270" s="114" t="s">
        <v>105</v>
      </c>
      <c r="AH270" s="114" t="s">
        <v>106</v>
      </c>
      <c r="AI270" s="114" t="s">
        <v>107</v>
      </c>
      <c r="AJ270" s="114" t="s">
        <v>108</v>
      </c>
      <c r="AK270" s="119">
        <v>76.41</v>
      </c>
      <c r="AL270" s="117">
        <v>1</v>
      </c>
      <c r="AM270" s="118">
        <v>76.41</v>
      </c>
      <c r="AN270" t="str">
        <f t="shared" si="4"/>
        <v>1000</v>
      </c>
    </row>
    <row r="271" spans="1:40" ht="15.75" thickBot="1" x14ac:dyDescent="0.3">
      <c r="A271" s="119">
        <v>2023</v>
      </c>
      <c r="B271" s="119">
        <v>5</v>
      </c>
      <c r="C271" s="119">
        <v>201988</v>
      </c>
      <c r="D271" s="114" t="s">
        <v>94</v>
      </c>
      <c r="E271" s="114" t="s">
        <v>95</v>
      </c>
      <c r="F271" s="114" t="s">
        <v>96</v>
      </c>
      <c r="G271" s="114" t="s">
        <v>97</v>
      </c>
      <c r="H271" s="114" t="s">
        <v>98</v>
      </c>
      <c r="I271" s="119">
        <v>1401401</v>
      </c>
      <c r="J271" s="114" t="s">
        <v>99</v>
      </c>
      <c r="K271" s="119">
        <v>110004</v>
      </c>
      <c r="L271" s="114" t="s">
        <v>263</v>
      </c>
      <c r="M271" s="114">
        <v>1401401</v>
      </c>
      <c r="N271" s="114" t="s">
        <v>99</v>
      </c>
      <c r="O271" s="119">
        <v>202210</v>
      </c>
      <c r="P271" s="116">
        <v>44839</v>
      </c>
      <c r="Q271" s="116">
        <v>44879</v>
      </c>
      <c r="R271" s="116">
        <v>44879</v>
      </c>
      <c r="S271" s="114" t="s">
        <v>155</v>
      </c>
      <c r="T271" s="119">
        <v>102</v>
      </c>
      <c r="U271" s="114" t="s">
        <v>2599</v>
      </c>
      <c r="V271" s="119">
        <v>1141934</v>
      </c>
      <c r="W271" s="114" t="s">
        <v>2615</v>
      </c>
      <c r="X271" s="119">
        <v>1141934</v>
      </c>
      <c r="Y271" s="114" t="s">
        <v>2615</v>
      </c>
      <c r="Z271" s="119">
        <v>11100731</v>
      </c>
      <c r="AA271" s="114" t="s">
        <v>103</v>
      </c>
      <c r="AB271" s="119">
        <v>30010251</v>
      </c>
      <c r="AC271" s="114" t="s">
        <v>138</v>
      </c>
      <c r="AD271" s="119">
        <v>2964330</v>
      </c>
      <c r="AE271" s="119">
        <v>175341</v>
      </c>
      <c r="AF271" s="114" t="s">
        <v>2611</v>
      </c>
      <c r="AG271" s="114" t="s">
        <v>105</v>
      </c>
      <c r="AH271" s="114" t="s">
        <v>106</v>
      </c>
      <c r="AI271" s="114" t="s">
        <v>107</v>
      </c>
      <c r="AJ271" s="114" t="s">
        <v>108</v>
      </c>
      <c r="AK271" s="119">
        <v>54.23</v>
      </c>
      <c r="AL271" s="117">
        <v>1</v>
      </c>
      <c r="AM271" s="118">
        <v>54.23</v>
      </c>
      <c r="AN271" t="str">
        <f t="shared" si="4"/>
        <v>1000</v>
      </c>
    </row>
    <row r="272" spans="1:40" ht="15.75" thickBot="1" x14ac:dyDescent="0.3">
      <c r="A272" s="119">
        <v>2023</v>
      </c>
      <c r="B272" s="119">
        <v>5</v>
      </c>
      <c r="C272" s="119">
        <v>201988</v>
      </c>
      <c r="D272" s="114" t="s">
        <v>94</v>
      </c>
      <c r="E272" s="114" t="s">
        <v>95</v>
      </c>
      <c r="F272" s="114" t="s">
        <v>96</v>
      </c>
      <c r="G272" s="114" t="s">
        <v>97</v>
      </c>
      <c r="H272" s="114" t="s">
        <v>98</v>
      </c>
      <c r="I272" s="119">
        <v>1401401</v>
      </c>
      <c r="J272" s="114" t="s">
        <v>99</v>
      </c>
      <c r="K272" s="119">
        <v>110004</v>
      </c>
      <c r="L272" s="114" t="s">
        <v>263</v>
      </c>
      <c r="M272" s="114">
        <v>1401401</v>
      </c>
      <c r="N272" s="114" t="s">
        <v>99</v>
      </c>
      <c r="O272" s="119">
        <v>202211</v>
      </c>
      <c r="P272" s="116">
        <v>44869</v>
      </c>
      <c r="Q272" s="116">
        <v>44879</v>
      </c>
      <c r="R272" s="116">
        <v>44879</v>
      </c>
      <c r="S272" s="114" t="s">
        <v>155</v>
      </c>
      <c r="T272" s="119">
        <v>102</v>
      </c>
      <c r="U272" s="114" t="s">
        <v>2599</v>
      </c>
      <c r="V272" s="119">
        <v>565622</v>
      </c>
      <c r="W272" s="114" t="s">
        <v>2612</v>
      </c>
      <c r="X272" s="119">
        <v>565622</v>
      </c>
      <c r="Y272" s="114" t="s">
        <v>2612</v>
      </c>
      <c r="Z272" s="119">
        <v>11100731</v>
      </c>
      <c r="AA272" s="114" t="s">
        <v>103</v>
      </c>
      <c r="AB272" s="119">
        <v>30025228</v>
      </c>
      <c r="AC272" s="114" t="s">
        <v>138</v>
      </c>
      <c r="AD272" s="119">
        <v>2964364</v>
      </c>
      <c r="AE272" s="119">
        <v>175332</v>
      </c>
      <c r="AF272" s="114" t="s">
        <v>2611</v>
      </c>
      <c r="AG272" s="114" t="s">
        <v>105</v>
      </c>
      <c r="AH272" s="114" t="s">
        <v>106</v>
      </c>
      <c r="AI272" s="114" t="s">
        <v>107</v>
      </c>
      <c r="AJ272" s="114" t="s">
        <v>108</v>
      </c>
      <c r="AK272" s="119">
        <v>75.930000000000007</v>
      </c>
      <c r="AL272" s="117">
        <v>1</v>
      </c>
      <c r="AM272" s="118">
        <v>75.930000000000007</v>
      </c>
      <c r="AN272" t="str">
        <f t="shared" si="4"/>
        <v>1000</v>
      </c>
    </row>
    <row r="273" spans="1:40" ht="15.75" thickBot="1" x14ac:dyDescent="0.3">
      <c r="A273" s="119">
        <v>2023</v>
      </c>
      <c r="B273" s="119">
        <v>5</v>
      </c>
      <c r="C273" s="119">
        <v>201988</v>
      </c>
      <c r="D273" s="114" t="s">
        <v>94</v>
      </c>
      <c r="E273" s="114" t="s">
        <v>95</v>
      </c>
      <c r="F273" s="114" t="s">
        <v>96</v>
      </c>
      <c r="G273" s="114" t="s">
        <v>97</v>
      </c>
      <c r="H273" s="114" t="s">
        <v>98</v>
      </c>
      <c r="I273" s="119">
        <v>1401401</v>
      </c>
      <c r="J273" s="114" t="s">
        <v>99</v>
      </c>
      <c r="K273" s="119">
        <v>110004</v>
      </c>
      <c r="L273" s="114" t="s">
        <v>263</v>
      </c>
      <c r="M273" s="114">
        <v>1401401</v>
      </c>
      <c r="N273" s="114" t="s">
        <v>99</v>
      </c>
      <c r="O273" s="119">
        <v>202211</v>
      </c>
      <c r="P273" s="116">
        <v>44869</v>
      </c>
      <c r="Q273" s="116">
        <v>44879</v>
      </c>
      <c r="R273" s="116">
        <v>44879</v>
      </c>
      <c r="S273" s="114" t="s">
        <v>155</v>
      </c>
      <c r="T273" s="119">
        <v>102</v>
      </c>
      <c r="U273" s="114" t="s">
        <v>2599</v>
      </c>
      <c r="V273" s="119">
        <v>625870</v>
      </c>
      <c r="W273" s="114" t="s">
        <v>2613</v>
      </c>
      <c r="X273" s="119">
        <v>625870</v>
      </c>
      <c r="Y273" s="114" t="s">
        <v>2613</v>
      </c>
      <c r="Z273" s="119">
        <v>11100731</v>
      </c>
      <c r="AA273" s="114" t="s">
        <v>103</v>
      </c>
      <c r="AB273" s="119">
        <v>30022450</v>
      </c>
      <c r="AC273" s="114" t="s">
        <v>138</v>
      </c>
      <c r="AD273" s="119">
        <v>2964402</v>
      </c>
      <c r="AE273" s="119">
        <v>175328</v>
      </c>
      <c r="AF273" s="114" t="s">
        <v>2611</v>
      </c>
      <c r="AG273" s="114" t="s">
        <v>105</v>
      </c>
      <c r="AH273" s="114" t="s">
        <v>106</v>
      </c>
      <c r="AI273" s="114" t="s">
        <v>107</v>
      </c>
      <c r="AJ273" s="114" t="s">
        <v>108</v>
      </c>
      <c r="AK273" s="119">
        <v>77.94</v>
      </c>
      <c r="AL273" s="117">
        <v>1</v>
      </c>
      <c r="AM273" s="118">
        <v>77.94</v>
      </c>
      <c r="AN273" t="str">
        <f t="shared" si="4"/>
        <v>1000</v>
      </c>
    </row>
    <row r="274" spans="1:40" ht="15.75" thickBot="1" x14ac:dyDescent="0.3">
      <c r="A274" s="119">
        <v>2023</v>
      </c>
      <c r="B274" s="119">
        <v>5</v>
      </c>
      <c r="C274" s="119">
        <v>201988</v>
      </c>
      <c r="D274" s="114" t="s">
        <v>94</v>
      </c>
      <c r="E274" s="114" t="s">
        <v>95</v>
      </c>
      <c r="F274" s="114" t="s">
        <v>96</v>
      </c>
      <c r="G274" s="114" t="s">
        <v>97</v>
      </c>
      <c r="H274" s="114" t="s">
        <v>98</v>
      </c>
      <c r="I274" s="119">
        <v>1401401</v>
      </c>
      <c r="J274" s="114" t="s">
        <v>99</v>
      </c>
      <c r="K274" s="119">
        <v>110004</v>
      </c>
      <c r="L274" s="114" t="s">
        <v>263</v>
      </c>
      <c r="M274" s="114">
        <v>1401401</v>
      </c>
      <c r="N274" s="114" t="s">
        <v>99</v>
      </c>
      <c r="O274" s="119">
        <v>202211</v>
      </c>
      <c r="P274" s="116">
        <v>44869</v>
      </c>
      <c r="Q274" s="116">
        <v>44879</v>
      </c>
      <c r="R274" s="116">
        <v>44879</v>
      </c>
      <c r="S274" s="114" t="s">
        <v>155</v>
      </c>
      <c r="T274" s="119">
        <v>102</v>
      </c>
      <c r="U274" s="114" t="s">
        <v>2599</v>
      </c>
      <c r="V274" s="119">
        <v>648899</v>
      </c>
      <c r="W274" s="114" t="s">
        <v>102</v>
      </c>
      <c r="X274" s="119">
        <v>648899</v>
      </c>
      <c r="Y274" s="114" t="s">
        <v>102</v>
      </c>
      <c r="Z274" s="119">
        <v>11100731</v>
      </c>
      <c r="AA274" s="114" t="s">
        <v>103</v>
      </c>
      <c r="AB274" s="119">
        <v>30481415</v>
      </c>
      <c r="AC274" s="114" t="s">
        <v>103</v>
      </c>
      <c r="AD274" s="119">
        <v>2964365</v>
      </c>
      <c r="AE274" s="119">
        <v>175320</v>
      </c>
      <c r="AF274" s="114" t="s">
        <v>2611</v>
      </c>
      <c r="AG274" s="114" t="s">
        <v>105</v>
      </c>
      <c r="AH274" s="114" t="s">
        <v>106</v>
      </c>
      <c r="AI274" s="114" t="s">
        <v>107</v>
      </c>
      <c r="AJ274" s="114" t="s">
        <v>108</v>
      </c>
      <c r="AK274" s="119">
        <v>78.42</v>
      </c>
      <c r="AL274" s="117">
        <v>1</v>
      </c>
      <c r="AM274" s="118">
        <v>78.42</v>
      </c>
      <c r="AN274" t="str">
        <f t="shared" si="4"/>
        <v>1000</v>
      </c>
    </row>
    <row r="275" spans="1:40" ht="15.75" thickBot="1" x14ac:dyDescent="0.3">
      <c r="A275" s="119">
        <v>2023</v>
      </c>
      <c r="B275" s="119">
        <v>5</v>
      </c>
      <c r="C275" s="119">
        <v>201988</v>
      </c>
      <c r="D275" s="114" t="s">
        <v>94</v>
      </c>
      <c r="E275" s="114" t="s">
        <v>95</v>
      </c>
      <c r="F275" s="114" t="s">
        <v>96</v>
      </c>
      <c r="G275" s="114" t="s">
        <v>97</v>
      </c>
      <c r="H275" s="114" t="s">
        <v>98</v>
      </c>
      <c r="I275" s="119">
        <v>1401401</v>
      </c>
      <c r="J275" s="114" t="s">
        <v>99</v>
      </c>
      <c r="K275" s="119">
        <v>110005</v>
      </c>
      <c r="L275" s="114" t="s">
        <v>109</v>
      </c>
      <c r="M275" s="114">
        <v>1401401</v>
      </c>
      <c r="N275" s="114" t="s">
        <v>99</v>
      </c>
      <c r="O275" s="119">
        <v>202222</v>
      </c>
      <c r="P275" s="116">
        <v>44888</v>
      </c>
      <c r="Q275" s="116">
        <v>44888</v>
      </c>
      <c r="R275" s="116">
        <v>44895</v>
      </c>
      <c r="S275" s="119">
        <v>202222</v>
      </c>
      <c r="T275" s="119">
        <v>100</v>
      </c>
      <c r="U275" s="114" t="s">
        <v>153</v>
      </c>
      <c r="V275" s="119">
        <v>1176670</v>
      </c>
      <c r="W275" s="114" t="s">
        <v>111</v>
      </c>
      <c r="X275" s="119">
        <v>1176670</v>
      </c>
      <c r="Y275" s="114" t="s">
        <v>111</v>
      </c>
      <c r="Z275" s="119">
        <v>11500953</v>
      </c>
      <c r="AA275" s="114" t="s">
        <v>112</v>
      </c>
      <c r="AB275" s="119">
        <v>30481413</v>
      </c>
      <c r="AC275" s="114" t="s">
        <v>112</v>
      </c>
      <c r="AD275" s="119">
        <v>2964541</v>
      </c>
      <c r="AE275" s="119">
        <v>175465</v>
      </c>
      <c r="AF275" s="114" t="s">
        <v>2611</v>
      </c>
      <c r="AG275" s="114" t="s">
        <v>113</v>
      </c>
      <c r="AH275" s="114" t="s">
        <v>114</v>
      </c>
      <c r="AI275" s="114" t="s">
        <v>115</v>
      </c>
      <c r="AJ275" s="114" t="s">
        <v>116</v>
      </c>
      <c r="AK275" s="119">
        <v>16.91</v>
      </c>
      <c r="AL275" s="117">
        <v>62</v>
      </c>
      <c r="AM275" s="118">
        <v>1048.6400000000001</v>
      </c>
      <c r="AN275" t="str">
        <f t="shared" si="4"/>
        <v>1000</v>
      </c>
    </row>
    <row r="276" spans="1:40" ht="15.75" thickBot="1" x14ac:dyDescent="0.3">
      <c r="A276" s="119">
        <v>2023</v>
      </c>
      <c r="B276" s="119">
        <v>5</v>
      </c>
      <c r="C276" s="119">
        <v>201988</v>
      </c>
      <c r="D276" s="114" t="s">
        <v>94</v>
      </c>
      <c r="E276" s="114" t="s">
        <v>95</v>
      </c>
      <c r="F276" s="114" t="s">
        <v>96</v>
      </c>
      <c r="G276" s="114" t="s">
        <v>97</v>
      </c>
      <c r="H276" s="114" t="s">
        <v>98</v>
      </c>
      <c r="I276" s="119">
        <v>1401401</v>
      </c>
      <c r="J276" s="114" t="s">
        <v>99</v>
      </c>
      <c r="K276" s="119">
        <v>110005</v>
      </c>
      <c r="L276" s="114" t="s">
        <v>109</v>
      </c>
      <c r="M276" s="114">
        <v>1401401</v>
      </c>
      <c r="N276" s="114" t="s">
        <v>99</v>
      </c>
      <c r="O276" s="119">
        <v>202222</v>
      </c>
      <c r="P276" s="116">
        <v>44888</v>
      </c>
      <c r="Q276" s="116">
        <v>44888</v>
      </c>
      <c r="R276" s="116">
        <v>44895</v>
      </c>
      <c r="S276" s="119">
        <v>202222</v>
      </c>
      <c r="T276" s="119">
        <v>100</v>
      </c>
      <c r="U276" s="114" t="s">
        <v>153</v>
      </c>
      <c r="V276" s="119">
        <v>1176790</v>
      </c>
      <c r="W276" s="114" t="s">
        <v>154</v>
      </c>
      <c r="X276" s="119">
        <v>1176790</v>
      </c>
      <c r="Y276" s="114" t="s">
        <v>154</v>
      </c>
      <c r="Z276" s="119">
        <v>11500953</v>
      </c>
      <c r="AA276" s="114" t="s">
        <v>112</v>
      </c>
      <c r="AB276" s="119">
        <v>30481414</v>
      </c>
      <c r="AC276" s="114" t="s">
        <v>112</v>
      </c>
      <c r="AD276" s="119">
        <v>2964541</v>
      </c>
      <c r="AE276" s="119">
        <v>175465</v>
      </c>
      <c r="AF276" s="114" t="s">
        <v>2611</v>
      </c>
      <c r="AG276" s="114" t="s">
        <v>113</v>
      </c>
      <c r="AH276" s="114" t="s">
        <v>114</v>
      </c>
      <c r="AI276" s="114" t="s">
        <v>115</v>
      </c>
      <c r="AJ276" s="114" t="s">
        <v>116</v>
      </c>
      <c r="AK276" s="119">
        <v>16.91</v>
      </c>
      <c r="AL276" s="117">
        <v>55.8</v>
      </c>
      <c r="AM276" s="118">
        <v>943.77</v>
      </c>
      <c r="AN276" t="str">
        <f t="shared" si="4"/>
        <v>1000</v>
      </c>
    </row>
    <row r="277" spans="1:40" ht="15.75" thickBot="1" x14ac:dyDescent="0.3">
      <c r="A277" s="119">
        <v>2023</v>
      </c>
      <c r="B277" s="119">
        <v>5</v>
      </c>
      <c r="C277" s="119">
        <v>201988</v>
      </c>
      <c r="D277" s="114" t="s">
        <v>94</v>
      </c>
      <c r="E277" s="114" t="s">
        <v>95</v>
      </c>
      <c r="F277" s="114" t="s">
        <v>96</v>
      </c>
      <c r="G277" s="114" t="s">
        <v>97</v>
      </c>
      <c r="H277" s="114" t="s">
        <v>98</v>
      </c>
      <c r="I277" s="119">
        <v>1401401</v>
      </c>
      <c r="J277" s="114" t="s">
        <v>99</v>
      </c>
      <c r="K277" s="119">
        <v>110005</v>
      </c>
      <c r="L277" s="114" t="s">
        <v>109</v>
      </c>
      <c r="M277" s="114">
        <v>1401401</v>
      </c>
      <c r="N277" s="114" t="s">
        <v>99</v>
      </c>
      <c r="O277" s="119">
        <v>202222</v>
      </c>
      <c r="P277" s="116">
        <v>44888</v>
      </c>
      <c r="Q277" s="116">
        <v>44888</v>
      </c>
      <c r="R277" s="116">
        <v>44895</v>
      </c>
      <c r="S277" s="119">
        <v>202222</v>
      </c>
      <c r="T277" s="114" t="s">
        <v>173</v>
      </c>
      <c r="U277" s="114" t="s">
        <v>174</v>
      </c>
      <c r="V277" s="119">
        <v>1176790</v>
      </c>
      <c r="W277" s="114" t="s">
        <v>154</v>
      </c>
      <c r="X277" s="119">
        <v>1176790</v>
      </c>
      <c r="Y277" s="114" t="s">
        <v>154</v>
      </c>
      <c r="Z277" s="119">
        <v>11500953</v>
      </c>
      <c r="AA277" s="114" t="s">
        <v>112</v>
      </c>
      <c r="AB277" s="119">
        <v>30481414</v>
      </c>
      <c r="AC277" s="114" t="s">
        <v>112</v>
      </c>
      <c r="AD277" s="119">
        <v>2964541</v>
      </c>
      <c r="AE277" s="119">
        <v>175465</v>
      </c>
      <c r="AF277" s="114" t="s">
        <v>2611</v>
      </c>
      <c r="AG277" s="114" t="s">
        <v>113</v>
      </c>
      <c r="AH277" s="114" t="s">
        <v>114</v>
      </c>
      <c r="AI277" s="114" t="s">
        <v>115</v>
      </c>
      <c r="AJ277" s="114" t="s">
        <v>116</v>
      </c>
      <c r="AK277" s="119">
        <v>16.91</v>
      </c>
      <c r="AL277" s="117">
        <v>6</v>
      </c>
      <c r="AM277" s="118">
        <v>101.48</v>
      </c>
      <c r="AN277" t="str">
        <f t="shared" si="4"/>
        <v>1000</v>
      </c>
    </row>
    <row r="278" spans="1:40" ht="15.75" thickBot="1" x14ac:dyDescent="0.3">
      <c r="A278" s="119">
        <v>2023</v>
      </c>
      <c r="B278" s="119">
        <v>5</v>
      </c>
      <c r="C278" s="119">
        <v>201988</v>
      </c>
      <c r="D278" s="114" t="s">
        <v>94</v>
      </c>
      <c r="E278" s="114" t="s">
        <v>95</v>
      </c>
      <c r="F278" s="114" t="s">
        <v>96</v>
      </c>
      <c r="G278" s="114" t="s">
        <v>97</v>
      </c>
      <c r="H278" s="114" t="s">
        <v>98</v>
      </c>
      <c r="I278" s="119">
        <v>1401401</v>
      </c>
      <c r="J278" s="114" t="s">
        <v>99</v>
      </c>
      <c r="K278" s="119">
        <v>110005</v>
      </c>
      <c r="L278" s="114" t="s">
        <v>109</v>
      </c>
      <c r="M278" s="114">
        <v>1401401</v>
      </c>
      <c r="N278" s="114" t="s">
        <v>99</v>
      </c>
      <c r="O278" s="119">
        <v>202223</v>
      </c>
      <c r="P278" s="116">
        <v>44903</v>
      </c>
      <c r="Q278" s="116">
        <v>44903</v>
      </c>
      <c r="R278" s="116">
        <v>44895</v>
      </c>
      <c r="S278" s="119">
        <v>202223</v>
      </c>
      <c r="T278" s="119">
        <v>100</v>
      </c>
      <c r="U278" s="114" t="s">
        <v>153</v>
      </c>
      <c r="V278" s="119">
        <v>1176670</v>
      </c>
      <c r="W278" s="114" t="s">
        <v>111</v>
      </c>
      <c r="X278" s="119">
        <v>1176670</v>
      </c>
      <c r="Y278" s="114" t="s">
        <v>111</v>
      </c>
      <c r="Z278" s="119">
        <v>11500953</v>
      </c>
      <c r="AA278" s="114" t="s">
        <v>112</v>
      </c>
      <c r="AB278" s="119">
        <v>30481413</v>
      </c>
      <c r="AC278" s="114" t="s">
        <v>112</v>
      </c>
      <c r="AD278" s="119">
        <v>2969919</v>
      </c>
      <c r="AE278" s="119">
        <v>175654</v>
      </c>
      <c r="AF278" s="114" t="s">
        <v>2611</v>
      </c>
      <c r="AG278" s="114" t="s">
        <v>113</v>
      </c>
      <c r="AH278" s="114" t="s">
        <v>114</v>
      </c>
      <c r="AI278" s="114" t="s">
        <v>115</v>
      </c>
      <c r="AJ278" s="114" t="s">
        <v>116</v>
      </c>
      <c r="AK278" s="119">
        <v>16.91</v>
      </c>
      <c r="AL278" s="117">
        <v>37.200000000000003</v>
      </c>
      <c r="AM278" s="118">
        <v>629.17999999999995</v>
      </c>
      <c r="AN278" t="str">
        <f t="shared" si="4"/>
        <v>1000</v>
      </c>
    </row>
    <row r="279" spans="1:40" ht="15.75" thickBot="1" x14ac:dyDescent="0.3">
      <c r="A279" s="119">
        <v>2023</v>
      </c>
      <c r="B279" s="119">
        <v>5</v>
      </c>
      <c r="C279" s="119">
        <v>201988</v>
      </c>
      <c r="D279" s="114" t="s">
        <v>94</v>
      </c>
      <c r="E279" s="114" t="s">
        <v>95</v>
      </c>
      <c r="F279" s="114" t="s">
        <v>96</v>
      </c>
      <c r="G279" s="114" t="s">
        <v>97</v>
      </c>
      <c r="H279" s="114" t="s">
        <v>98</v>
      </c>
      <c r="I279" s="119">
        <v>1401401</v>
      </c>
      <c r="J279" s="114" t="s">
        <v>99</v>
      </c>
      <c r="K279" s="119">
        <v>110005</v>
      </c>
      <c r="L279" s="114" t="s">
        <v>109</v>
      </c>
      <c r="M279" s="114">
        <v>1401401</v>
      </c>
      <c r="N279" s="114" t="s">
        <v>99</v>
      </c>
      <c r="O279" s="119">
        <v>202223</v>
      </c>
      <c r="P279" s="116">
        <v>44903</v>
      </c>
      <c r="Q279" s="116">
        <v>44903</v>
      </c>
      <c r="R279" s="116">
        <v>44895</v>
      </c>
      <c r="S279" s="119">
        <v>202223</v>
      </c>
      <c r="T279" s="119">
        <v>100</v>
      </c>
      <c r="U279" s="114" t="s">
        <v>153</v>
      </c>
      <c r="V279" s="119">
        <v>1176790</v>
      </c>
      <c r="W279" s="114" t="s">
        <v>154</v>
      </c>
      <c r="X279" s="119">
        <v>1176790</v>
      </c>
      <c r="Y279" s="114" t="s">
        <v>154</v>
      </c>
      <c r="Z279" s="119">
        <v>11500953</v>
      </c>
      <c r="AA279" s="114" t="s">
        <v>112</v>
      </c>
      <c r="AB279" s="119">
        <v>30481414</v>
      </c>
      <c r="AC279" s="114" t="s">
        <v>112</v>
      </c>
      <c r="AD279" s="119">
        <v>2969919</v>
      </c>
      <c r="AE279" s="119">
        <v>175654</v>
      </c>
      <c r="AF279" s="114" t="s">
        <v>2611</v>
      </c>
      <c r="AG279" s="114" t="s">
        <v>113</v>
      </c>
      <c r="AH279" s="114" t="s">
        <v>114</v>
      </c>
      <c r="AI279" s="114" t="s">
        <v>115</v>
      </c>
      <c r="AJ279" s="114" t="s">
        <v>116</v>
      </c>
      <c r="AK279" s="119">
        <v>16.91</v>
      </c>
      <c r="AL279" s="117">
        <v>36.799999999999997</v>
      </c>
      <c r="AM279" s="118">
        <v>622.41999999999996</v>
      </c>
      <c r="AN279" t="str">
        <f t="shared" si="4"/>
        <v>1000</v>
      </c>
    </row>
    <row r="280" spans="1:40" ht="15.75" thickBot="1" x14ac:dyDescent="0.3">
      <c r="A280" s="119">
        <v>2023</v>
      </c>
      <c r="B280" s="119">
        <v>5</v>
      </c>
      <c r="C280" s="119">
        <v>201988</v>
      </c>
      <c r="D280" s="114" t="s">
        <v>94</v>
      </c>
      <c r="E280" s="114" t="s">
        <v>95</v>
      </c>
      <c r="F280" s="114" t="s">
        <v>96</v>
      </c>
      <c r="G280" s="114" t="s">
        <v>97</v>
      </c>
      <c r="H280" s="114" t="s">
        <v>98</v>
      </c>
      <c r="I280" s="119">
        <v>1401401</v>
      </c>
      <c r="J280" s="114" t="s">
        <v>99</v>
      </c>
      <c r="K280" s="119">
        <v>310101</v>
      </c>
      <c r="L280" s="114" t="s">
        <v>117</v>
      </c>
      <c r="M280" s="114">
        <v>1401401</v>
      </c>
      <c r="N280" s="114" t="s">
        <v>99</v>
      </c>
      <c r="O280" s="119">
        <v>202210</v>
      </c>
      <c r="P280" s="116">
        <v>44839</v>
      </c>
      <c r="Q280" s="116">
        <v>44879</v>
      </c>
      <c r="R280" s="116">
        <v>44879</v>
      </c>
      <c r="S280" s="114" t="s">
        <v>155</v>
      </c>
      <c r="T280" s="119">
        <v>4945</v>
      </c>
      <c r="U280" s="114" t="s">
        <v>118</v>
      </c>
      <c r="V280" s="119">
        <v>565622</v>
      </c>
      <c r="W280" s="114" t="s">
        <v>2612</v>
      </c>
      <c r="X280" s="119">
        <v>565622</v>
      </c>
      <c r="Y280" s="114" t="s">
        <v>2612</v>
      </c>
      <c r="Z280" s="119">
        <v>11100731</v>
      </c>
      <c r="AA280" s="114" t="s">
        <v>103</v>
      </c>
      <c r="AB280" s="119">
        <v>30025228</v>
      </c>
      <c r="AC280" s="114" t="s">
        <v>138</v>
      </c>
      <c r="AD280" s="119">
        <v>2964364</v>
      </c>
      <c r="AE280" s="119">
        <v>175332</v>
      </c>
      <c r="AF280" s="114" t="s">
        <v>2611</v>
      </c>
      <c r="AG280" s="114" t="s">
        <v>105</v>
      </c>
      <c r="AH280" s="114" t="s">
        <v>106</v>
      </c>
      <c r="AI280" s="114" t="s">
        <v>107</v>
      </c>
      <c r="AJ280" s="114" t="s">
        <v>108</v>
      </c>
      <c r="AK280" s="119">
        <v>0</v>
      </c>
      <c r="AL280" s="117">
        <v>0</v>
      </c>
      <c r="AM280" s="118">
        <v>14.5</v>
      </c>
      <c r="AN280" t="str">
        <f t="shared" si="4"/>
        <v>1000</v>
      </c>
    </row>
    <row r="281" spans="1:40" ht="15.75" thickBot="1" x14ac:dyDescent="0.3">
      <c r="A281" s="119">
        <v>2023</v>
      </c>
      <c r="B281" s="119">
        <v>5</v>
      </c>
      <c r="C281" s="119">
        <v>201988</v>
      </c>
      <c r="D281" s="114" t="s">
        <v>94</v>
      </c>
      <c r="E281" s="114" t="s">
        <v>95</v>
      </c>
      <c r="F281" s="114" t="s">
        <v>96</v>
      </c>
      <c r="G281" s="114" t="s">
        <v>97</v>
      </c>
      <c r="H281" s="114" t="s">
        <v>98</v>
      </c>
      <c r="I281" s="119">
        <v>1401401</v>
      </c>
      <c r="J281" s="114" t="s">
        <v>99</v>
      </c>
      <c r="K281" s="119">
        <v>310101</v>
      </c>
      <c r="L281" s="114" t="s">
        <v>117</v>
      </c>
      <c r="M281" s="114">
        <v>1401401</v>
      </c>
      <c r="N281" s="114" t="s">
        <v>99</v>
      </c>
      <c r="O281" s="119">
        <v>202210</v>
      </c>
      <c r="P281" s="116">
        <v>44839</v>
      </c>
      <c r="Q281" s="116">
        <v>44879</v>
      </c>
      <c r="R281" s="116">
        <v>44879</v>
      </c>
      <c r="S281" s="114" t="s">
        <v>155</v>
      </c>
      <c r="T281" s="119">
        <v>4945</v>
      </c>
      <c r="U281" s="114" t="s">
        <v>118</v>
      </c>
      <c r="V281" s="119">
        <v>625870</v>
      </c>
      <c r="W281" s="114" t="s">
        <v>2613</v>
      </c>
      <c r="X281" s="119">
        <v>625870</v>
      </c>
      <c r="Y281" s="114" t="s">
        <v>2613</v>
      </c>
      <c r="Z281" s="119">
        <v>11100731</v>
      </c>
      <c r="AA281" s="114" t="s">
        <v>103</v>
      </c>
      <c r="AB281" s="119">
        <v>30022450</v>
      </c>
      <c r="AC281" s="114" t="s">
        <v>138</v>
      </c>
      <c r="AD281" s="119">
        <v>2964402</v>
      </c>
      <c r="AE281" s="119">
        <v>175328</v>
      </c>
      <c r="AF281" s="114" t="s">
        <v>2611</v>
      </c>
      <c r="AG281" s="114" t="s">
        <v>105</v>
      </c>
      <c r="AH281" s="114" t="s">
        <v>106</v>
      </c>
      <c r="AI281" s="114" t="s">
        <v>107</v>
      </c>
      <c r="AJ281" s="114" t="s">
        <v>108</v>
      </c>
      <c r="AK281" s="119">
        <v>0</v>
      </c>
      <c r="AL281" s="117">
        <v>0</v>
      </c>
      <c r="AM281" s="118">
        <v>14.89</v>
      </c>
      <c r="AN281" t="str">
        <f t="shared" si="4"/>
        <v>1000</v>
      </c>
    </row>
    <row r="282" spans="1:40" ht="15.75" thickBot="1" x14ac:dyDescent="0.3">
      <c r="A282" s="119">
        <v>2023</v>
      </c>
      <c r="B282" s="119">
        <v>5</v>
      </c>
      <c r="C282" s="119">
        <v>201988</v>
      </c>
      <c r="D282" s="114" t="s">
        <v>94</v>
      </c>
      <c r="E282" s="114" t="s">
        <v>95</v>
      </c>
      <c r="F282" s="114" t="s">
        <v>96</v>
      </c>
      <c r="G282" s="114" t="s">
        <v>97</v>
      </c>
      <c r="H282" s="114" t="s">
        <v>98</v>
      </c>
      <c r="I282" s="119">
        <v>1401401</v>
      </c>
      <c r="J282" s="114" t="s">
        <v>99</v>
      </c>
      <c r="K282" s="119">
        <v>310101</v>
      </c>
      <c r="L282" s="114" t="s">
        <v>117</v>
      </c>
      <c r="M282" s="114">
        <v>1401401</v>
      </c>
      <c r="N282" s="114" t="s">
        <v>99</v>
      </c>
      <c r="O282" s="119">
        <v>202210</v>
      </c>
      <c r="P282" s="116">
        <v>44839</v>
      </c>
      <c r="Q282" s="116">
        <v>44879</v>
      </c>
      <c r="R282" s="116">
        <v>44879</v>
      </c>
      <c r="S282" s="114" t="s">
        <v>155</v>
      </c>
      <c r="T282" s="119">
        <v>4945</v>
      </c>
      <c r="U282" s="114" t="s">
        <v>118</v>
      </c>
      <c r="V282" s="119">
        <v>626494</v>
      </c>
      <c r="W282" s="114" t="s">
        <v>2614</v>
      </c>
      <c r="X282" s="119">
        <v>626494</v>
      </c>
      <c r="Y282" s="114" t="s">
        <v>2614</v>
      </c>
      <c r="Z282" s="119">
        <v>11100731</v>
      </c>
      <c r="AA282" s="114" t="s">
        <v>103</v>
      </c>
      <c r="AB282" s="119">
        <v>30022880</v>
      </c>
      <c r="AC282" s="114" t="s">
        <v>138</v>
      </c>
      <c r="AD282" s="119">
        <v>2964402</v>
      </c>
      <c r="AE282" s="119">
        <v>175328</v>
      </c>
      <c r="AF282" s="114" t="s">
        <v>2611</v>
      </c>
      <c r="AG282" s="114" t="s">
        <v>105</v>
      </c>
      <c r="AH282" s="114" t="s">
        <v>106</v>
      </c>
      <c r="AI282" s="114" t="s">
        <v>107</v>
      </c>
      <c r="AJ282" s="114" t="s">
        <v>108</v>
      </c>
      <c r="AK282" s="119">
        <v>0</v>
      </c>
      <c r="AL282" s="117">
        <v>0</v>
      </c>
      <c r="AM282" s="118">
        <v>14.08</v>
      </c>
      <c r="AN282" t="str">
        <f t="shared" si="4"/>
        <v>1000</v>
      </c>
    </row>
    <row r="283" spans="1:40" ht="15.75" thickBot="1" x14ac:dyDescent="0.3">
      <c r="A283" s="119">
        <v>2023</v>
      </c>
      <c r="B283" s="119">
        <v>5</v>
      </c>
      <c r="C283" s="119">
        <v>201988</v>
      </c>
      <c r="D283" s="114" t="s">
        <v>94</v>
      </c>
      <c r="E283" s="114" t="s">
        <v>95</v>
      </c>
      <c r="F283" s="114" t="s">
        <v>96</v>
      </c>
      <c r="G283" s="114" t="s">
        <v>97</v>
      </c>
      <c r="H283" s="114" t="s">
        <v>98</v>
      </c>
      <c r="I283" s="119">
        <v>1401401</v>
      </c>
      <c r="J283" s="114" t="s">
        <v>99</v>
      </c>
      <c r="K283" s="119">
        <v>310101</v>
      </c>
      <c r="L283" s="114" t="s">
        <v>117</v>
      </c>
      <c r="M283" s="114">
        <v>1401401</v>
      </c>
      <c r="N283" s="114" t="s">
        <v>99</v>
      </c>
      <c r="O283" s="119">
        <v>202210</v>
      </c>
      <c r="P283" s="116">
        <v>44839</v>
      </c>
      <c r="Q283" s="116">
        <v>44879</v>
      </c>
      <c r="R283" s="116">
        <v>44879</v>
      </c>
      <c r="S283" s="114" t="s">
        <v>155</v>
      </c>
      <c r="T283" s="119">
        <v>4945</v>
      </c>
      <c r="U283" s="114" t="s">
        <v>118</v>
      </c>
      <c r="V283" s="119">
        <v>648899</v>
      </c>
      <c r="W283" s="114" t="s">
        <v>102</v>
      </c>
      <c r="X283" s="119">
        <v>648899</v>
      </c>
      <c r="Y283" s="114" t="s">
        <v>102</v>
      </c>
      <c r="Z283" s="119">
        <v>11100731</v>
      </c>
      <c r="AA283" s="114" t="s">
        <v>103</v>
      </c>
      <c r="AB283" s="119">
        <v>30481415</v>
      </c>
      <c r="AC283" s="114" t="s">
        <v>103</v>
      </c>
      <c r="AD283" s="119">
        <v>2964365</v>
      </c>
      <c r="AE283" s="119">
        <v>175320</v>
      </c>
      <c r="AF283" s="114" t="s">
        <v>2611</v>
      </c>
      <c r="AG283" s="114" t="s">
        <v>105</v>
      </c>
      <c r="AH283" s="114" t="s">
        <v>106</v>
      </c>
      <c r="AI283" s="114" t="s">
        <v>107</v>
      </c>
      <c r="AJ283" s="114" t="s">
        <v>108</v>
      </c>
      <c r="AK283" s="119">
        <v>0</v>
      </c>
      <c r="AL283" s="117">
        <v>0</v>
      </c>
      <c r="AM283" s="118">
        <v>14.59</v>
      </c>
      <c r="AN283" t="str">
        <f t="shared" si="4"/>
        <v>1000</v>
      </c>
    </row>
    <row r="284" spans="1:40" ht="15.75" thickBot="1" x14ac:dyDescent="0.3">
      <c r="A284" s="119">
        <v>2023</v>
      </c>
      <c r="B284" s="119">
        <v>5</v>
      </c>
      <c r="C284" s="119">
        <v>201988</v>
      </c>
      <c r="D284" s="114" t="s">
        <v>94</v>
      </c>
      <c r="E284" s="114" t="s">
        <v>95</v>
      </c>
      <c r="F284" s="114" t="s">
        <v>96</v>
      </c>
      <c r="G284" s="114" t="s">
        <v>97</v>
      </c>
      <c r="H284" s="114" t="s">
        <v>98</v>
      </c>
      <c r="I284" s="119">
        <v>1401401</v>
      </c>
      <c r="J284" s="114" t="s">
        <v>99</v>
      </c>
      <c r="K284" s="119">
        <v>310101</v>
      </c>
      <c r="L284" s="114" t="s">
        <v>117</v>
      </c>
      <c r="M284" s="114">
        <v>1401401</v>
      </c>
      <c r="N284" s="114" t="s">
        <v>99</v>
      </c>
      <c r="O284" s="119">
        <v>202210</v>
      </c>
      <c r="P284" s="116">
        <v>44839</v>
      </c>
      <c r="Q284" s="116">
        <v>44879</v>
      </c>
      <c r="R284" s="116">
        <v>44879</v>
      </c>
      <c r="S284" s="114" t="s">
        <v>155</v>
      </c>
      <c r="T284" s="119">
        <v>4945</v>
      </c>
      <c r="U284" s="114" t="s">
        <v>118</v>
      </c>
      <c r="V284" s="119">
        <v>1141934</v>
      </c>
      <c r="W284" s="114" t="s">
        <v>2615</v>
      </c>
      <c r="X284" s="119">
        <v>1141934</v>
      </c>
      <c r="Y284" s="114" t="s">
        <v>2615</v>
      </c>
      <c r="Z284" s="119">
        <v>11100731</v>
      </c>
      <c r="AA284" s="114" t="s">
        <v>103</v>
      </c>
      <c r="AB284" s="119">
        <v>30010251</v>
      </c>
      <c r="AC284" s="114" t="s">
        <v>138</v>
      </c>
      <c r="AD284" s="119">
        <v>2964330</v>
      </c>
      <c r="AE284" s="119">
        <v>175341</v>
      </c>
      <c r="AF284" s="114" t="s">
        <v>2611</v>
      </c>
      <c r="AG284" s="114" t="s">
        <v>105</v>
      </c>
      <c r="AH284" s="114" t="s">
        <v>106</v>
      </c>
      <c r="AI284" s="114" t="s">
        <v>107</v>
      </c>
      <c r="AJ284" s="114" t="s">
        <v>108</v>
      </c>
      <c r="AK284" s="119">
        <v>0</v>
      </c>
      <c r="AL284" s="117">
        <v>0</v>
      </c>
      <c r="AM284" s="118">
        <v>10.36</v>
      </c>
      <c r="AN284" t="str">
        <f t="shared" si="4"/>
        <v>1000</v>
      </c>
    </row>
    <row r="285" spans="1:40" ht="15.75" thickBot="1" x14ac:dyDescent="0.3">
      <c r="A285" s="119">
        <v>2023</v>
      </c>
      <c r="B285" s="119">
        <v>5</v>
      </c>
      <c r="C285" s="119">
        <v>201988</v>
      </c>
      <c r="D285" s="114" t="s">
        <v>94</v>
      </c>
      <c r="E285" s="114" t="s">
        <v>95</v>
      </c>
      <c r="F285" s="114" t="s">
        <v>96</v>
      </c>
      <c r="G285" s="114" t="s">
        <v>97</v>
      </c>
      <c r="H285" s="114" t="s">
        <v>98</v>
      </c>
      <c r="I285" s="119">
        <v>1401401</v>
      </c>
      <c r="J285" s="114" t="s">
        <v>99</v>
      </c>
      <c r="K285" s="119">
        <v>310101</v>
      </c>
      <c r="L285" s="114" t="s">
        <v>117</v>
      </c>
      <c r="M285" s="114">
        <v>1401401</v>
      </c>
      <c r="N285" s="114" t="s">
        <v>99</v>
      </c>
      <c r="O285" s="119">
        <v>202211</v>
      </c>
      <c r="P285" s="116">
        <v>44869</v>
      </c>
      <c r="Q285" s="116">
        <v>44879</v>
      </c>
      <c r="R285" s="116">
        <v>44879</v>
      </c>
      <c r="S285" s="114" t="s">
        <v>155</v>
      </c>
      <c r="T285" s="119">
        <v>4945</v>
      </c>
      <c r="U285" s="114" t="s">
        <v>118</v>
      </c>
      <c r="V285" s="119">
        <v>565622</v>
      </c>
      <c r="W285" s="114" t="s">
        <v>2612</v>
      </c>
      <c r="X285" s="119">
        <v>565622</v>
      </c>
      <c r="Y285" s="114" t="s">
        <v>2612</v>
      </c>
      <c r="Z285" s="119">
        <v>11100731</v>
      </c>
      <c r="AA285" s="114" t="s">
        <v>103</v>
      </c>
      <c r="AB285" s="119">
        <v>30025228</v>
      </c>
      <c r="AC285" s="114" t="s">
        <v>138</v>
      </c>
      <c r="AD285" s="119">
        <v>2964364</v>
      </c>
      <c r="AE285" s="119">
        <v>175332</v>
      </c>
      <c r="AF285" s="114" t="s">
        <v>2611</v>
      </c>
      <c r="AG285" s="114" t="s">
        <v>105</v>
      </c>
      <c r="AH285" s="114" t="s">
        <v>106</v>
      </c>
      <c r="AI285" s="114" t="s">
        <v>107</v>
      </c>
      <c r="AJ285" s="114" t="s">
        <v>108</v>
      </c>
      <c r="AK285" s="119">
        <v>0</v>
      </c>
      <c r="AL285" s="117">
        <v>0</v>
      </c>
      <c r="AM285" s="118">
        <v>14.5</v>
      </c>
      <c r="AN285" t="str">
        <f t="shared" si="4"/>
        <v>1000</v>
      </c>
    </row>
    <row r="286" spans="1:40" ht="15.75" thickBot="1" x14ac:dyDescent="0.3">
      <c r="A286" s="119">
        <v>2023</v>
      </c>
      <c r="B286" s="119">
        <v>5</v>
      </c>
      <c r="C286" s="119">
        <v>201988</v>
      </c>
      <c r="D286" s="114" t="s">
        <v>94</v>
      </c>
      <c r="E286" s="114" t="s">
        <v>95</v>
      </c>
      <c r="F286" s="114" t="s">
        <v>96</v>
      </c>
      <c r="G286" s="114" t="s">
        <v>97</v>
      </c>
      <c r="H286" s="114" t="s">
        <v>98</v>
      </c>
      <c r="I286" s="119">
        <v>1401401</v>
      </c>
      <c r="J286" s="114" t="s">
        <v>99</v>
      </c>
      <c r="K286" s="119">
        <v>310101</v>
      </c>
      <c r="L286" s="114" t="s">
        <v>117</v>
      </c>
      <c r="M286" s="114">
        <v>1401401</v>
      </c>
      <c r="N286" s="114" t="s">
        <v>99</v>
      </c>
      <c r="O286" s="119">
        <v>202211</v>
      </c>
      <c r="P286" s="116">
        <v>44869</v>
      </c>
      <c r="Q286" s="116">
        <v>44879</v>
      </c>
      <c r="R286" s="116">
        <v>44879</v>
      </c>
      <c r="S286" s="114" t="s">
        <v>155</v>
      </c>
      <c r="T286" s="119">
        <v>4945</v>
      </c>
      <c r="U286" s="114" t="s">
        <v>118</v>
      </c>
      <c r="V286" s="119">
        <v>625870</v>
      </c>
      <c r="W286" s="114" t="s">
        <v>2613</v>
      </c>
      <c r="X286" s="119">
        <v>625870</v>
      </c>
      <c r="Y286" s="114" t="s">
        <v>2613</v>
      </c>
      <c r="Z286" s="119">
        <v>11100731</v>
      </c>
      <c r="AA286" s="114" t="s">
        <v>103</v>
      </c>
      <c r="AB286" s="119">
        <v>30022450</v>
      </c>
      <c r="AC286" s="114" t="s">
        <v>138</v>
      </c>
      <c r="AD286" s="119">
        <v>2964402</v>
      </c>
      <c r="AE286" s="119">
        <v>175328</v>
      </c>
      <c r="AF286" s="114" t="s">
        <v>2611</v>
      </c>
      <c r="AG286" s="114" t="s">
        <v>105</v>
      </c>
      <c r="AH286" s="114" t="s">
        <v>106</v>
      </c>
      <c r="AI286" s="114" t="s">
        <v>107</v>
      </c>
      <c r="AJ286" s="114" t="s">
        <v>108</v>
      </c>
      <c r="AK286" s="119">
        <v>0</v>
      </c>
      <c r="AL286" s="117">
        <v>0</v>
      </c>
      <c r="AM286" s="118">
        <v>14.89</v>
      </c>
      <c r="AN286" t="str">
        <f t="shared" si="4"/>
        <v>1000</v>
      </c>
    </row>
    <row r="287" spans="1:40" ht="15.75" thickBot="1" x14ac:dyDescent="0.3">
      <c r="A287" s="119">
        <v>2023</v>
      </c>
      <c r="B287" s="119">
        <v>5</v>
      </c>
      <c r="C287" s="119">
        <v>201988</v>
      </c>
      <c r="D287" s="114" t="s">
        <v>94</v>
      </c>
      <c r="E287" s="114" t="s">
        <v>95</v>
      </c>
      <c r="F287" s="114" t="s">
        <v>96</v>
      </c>
      <c r="G287" s="114" t="s">
        <v>97</v>
      </c>
      <c r="H287" s="114" t="s">
        <v>98</v>
      </c>
      <c r="I287" s="119">
        <v>1401401</v>
      </c>
      <c r="J287" s="114" t="s">
        <v>99</v>
      </c>
      <c r="K287" s="119">
        <v>310101</v>
      </c>
      <c r="L287" s="114" t="s">
        <v>117</v>
      </c>
      <c r="M287" s="114">
        <v>1401401</v>
      </c>
      <c r="N287" s="114" t="s">
        <v>99</v>
      </c>
      <c r="O287" s="119">
        <v>202211</v>
      </c>
      <c r="P287" s="116">
        <v>44869</v>
      </c>
      <c r="Q287" s="116">
        <v>44879</v>
      </c>
      <c r="R287" s="116">
        <v>44879</v>
      </c>
      <c r="S287" s="114" t="s">
        <v>155</v>
      </c>
      <c r="T287" s="119">
        <v>4945</v>
      </c>
      <c r="U287" s="114" t="s">
        <v>118</v>
      </c>
      <c r="V287" s="119">
        <v>648899</v>
      </c>
      <c r="W287" s="114" t="s">
        <v>102</v>
      </c>
      <c r="X287" s="119">
        <v>648899</v>
      </c>
      <c r="Y287" s="114" t="s">
        <v>102</v>
      </c>
      <c r="Z287" s="119">
        <v>11100731</v>
      </c>
      <c r="AA287" s="114" t="s">
        <v>103</v>
      </c>
      <c r="AB287" s="119">
        <v>30481415</v>
      </c>
      <c r="AC287" s="114" t="s">
        <v>103</v>
      </c>
      <c r="AD287" s="119">
        <v>2964365</v>
      </c>
      <c r="AE287" s="119">
        <v>175320</v>
      </c>
      <c r="AF287" s="114" t="s">
        <v>2611</v>
      </c>
      <c r="AG287" s="114" t="s">
        <v>105</v>
      </c>
      <c r="AH287" s="114" t="s">
        <v>106</v>
      </c>
      <c r="AI287" s="114" t="s">
        <v>107</v>
      </c>
      <c r="AJ287" s="114" t="s">
        <v>108</v>
      </c>
      <c r="AK287" s="119">
        <v>0</v>
      </c>
      <c r="AL287" s="117">
        <v>0</v>
      </c>
      <c r="AM287" s="118">
        <v>15.53</v>
      </c>
      <c r="AN287" t="str">
        <f t="shared" si="4"/>
        <v>1000</v>
      </c>
    </row>
    <row r="288" spans="1:40" ht="15.75" thickBot="1" x14ac:dyDescent="0.3">
      <c r="A288" s="119">
        <v>2023</v>
      </c>
      <c r="B288" s="119">
        <v>5</v>
      </c>
      <c r="C288" s="119">
        <v>201988</v>
      </c>
      <c r="D288" s="114" t="s">
        <v>94</v>
      </c>
      <c r="E288" s="114" t="s">
        <v>95</v>
      </c>
      <c r="F288" s="114" t="s">
        <v>96</v>
      </c>
      <c r="G288" s="114" t="s">
        <v>97</v>
      </c>
      <c r="H288" s="114" t="s">
        <v>98</v>
      </c>
      <c r="I288" s="119">
        <v>1401401</v>
      </c>
      <c r="J288" s="114" t="s">
        <v>99</v>
      </c>
      <c r="K288" s="119">
        <v>310101</v>
      </c>
      <c r="L288" s="114" t="s">
        <v>117</v>
      </c>
      <c r="M288" s="114">
        <v>1401401</v>
      </c>
      <c r="N288" s="114" t="s">
        <v>99</v>
      </c>
      <c r="O288" s="119">
        <v>202212</v>
      </c>
      <c r="P288" s="116">
        <v>44900</v>
      </c>
      <c r="Q288" s="116">
        <v>44900</v>
      </c>
      <c r="R288" s="116">
        <v>44895</v>
      </c>
      <c r="S288" s="119">
        <v>202212</v>
      </c>
      <c r="T288" s="119">
        <v>4945</v>
      </c>
      <c r="U288" s="114" t="s">
        <v>118</v>
      </c>
      <c r="V288" s="119">
        <v>648899</v>
      </c>
      <c r="W288" s="114" t="s">
        <v>102</v>
      </c>
      <c r="X288" s="119">
        <v>648899</v>
      </c>
      <c r="Y288" s="114" t="s">
        <v>102</v>
      </c>
      <c r="Z288" s="119">
        <v>11100731</v>
      </c>
      <c r="AA288" s="114" t="s">
        <v>103</v>
      </c>
      <c r="AB288" s="119">
        <v>30481415</v>
      </c>
      <c r="AC288" s="114" t="s">
        <v>103</v>
      </c>
      <c r="AD288" s="119">
        <v>2968061</v>
      </c>
      <c r="AE288" s="119">
        <v>175567</v>
      </c>
      <c r="AF288" s="114" t="s">
        <v>2611</v>
      </c>
      <c r="AG288" s="114" t="s">
        <v>105</v>
      </c>
      <c r="AH288" s="114" t="s">
        <v>106</v>
      </c>
      <c r="AI288" s="114" t="s">
        <v>107</v>
      </c>
      <c r="AJ288" s="114" t="s">
        <v>108</v>
      </c>
      <c r="AK288" s="119">
        <v>0</v>
      </c>
      <c r="AL288" s="117">
        <v>0</v>
      </c>
      <c r="AM288" s="118">
        <v>1533.43</v>
      </c>
      <c r="AN288" t="str">
        <f t="shared" si="4"/>
        <v>1000</v>
      </c>
    </row>
    <row r="289" spans="1:40" ht="15.75" thickBot="1" x14ac:dyDescent="0.3">
      <c r="A289" s="119">
        <v>2023</v>
      </c>
      <c r="B289" s="119">
        <v>5</v>
      </c>
      <c r="C289" s="119">
        <v>201988</v>
      </c>
      <c r="D289" s="114" t="s">
        <v>94</v>
      </c>
      <c r="E289" s="114" t="s">
        <v>95</v>
      </c>
      <c r="F289" s="114" t="s">
        <v>96</v>
      </c>
      <c r="G289" s="114" t="s">
        <v>97</v>
      </c>
      <c r="H289" s="114" t="s">
        <v>98</v>
      </c>
      <c r="I289" s="119">
        <v>1401401</v>
      </c>
      <c r="J289" s="114" t="s">
        <v>99</v>
      </c>
      <c r="K289" s="119">
        <v>330102</v>
      </c>
      <c r="L289" s="114" t="s">
        <v>119</v>
      </c>
      <c r="M289" s="114">
        <v>1401401</v>
      </c>
      <c r="N289" s="114" t="s">
        <v>99</v>
      </c>
      <c r="O289" s="119">
        <v>202210</v>
      </c>
      <c r="P289" s="116">
        <v>44839</v>
      </c>
      <c r="Q289" s="116">
        <v>44879</v>
      </c>
      <c r="R289" s="116">
        <v>44879</v>
      </c>
      <c r="S289" s="114" t="s">
        <v>155</v>
      </c>
      <c r="T289" s="119">
        <v>4956</v>
      </c>
      <c r="U289" s="114" t="s">
        <v>120</v>
      </c>
      <c r="V289" s="119">
        <v>565622</v>
      </c>
      <c r="W289" s="114" t="s">
        <v>2612</v>
      </c>
      <c r="X289" s="119">
        <v>565622</v>
      </c>
      <c r="Y289" s="114" t="s">
        <v>2612</v>
      </c>
      <c r="Z289" s="119">
        <v>11100731</v>
      </c>
      <c r="AA289" s="114" t="s">
        <v>103</v>
      </c>
      <c r="AB289" s="119">
        <v>30025228</v>
      </c>
      <c r="AC289" s="114" t="s">
        <v>138</v>
      </c>
      <c r="AD289" s="119">
        <v>2964364</v>
      </c>
      <c r="AE289" s="119">
        <v>175332</v>
      </c>
      <c r="AF289" s="114" t="s">
        <v>2611</v>
      </c>
      <c r="AG289" s="114" t="s">
        <v>105</v>
      </c>
      <c r="AH289" s="114" t="s">
        <v>106</v>
      </c>
      <c r="AI289" s="114" t="s">
        <v>107</v>
      </c>
      <c r="AJ289" s="114" t="s">
        <v>108</v>
      </c>
      <c r="AK289" s="119">
        <v>0</v>
      </c>
      <c r="AL289" s="117">
        <v>0</v>
      </c>
      <c r="AM289" s="118">
        <v>1.0900000000000001</v>
      </c>
      <c r="AN289" t="str">
        <f t="shared" si="4"/>
        <v>1000</v>
      </c>
    </row>
    <row r="290" spans="1:40" ht="15.75" thickBot="1" x14ac:dyDescent="0.3">
      <c r="A290" s="119">
        <v>2023</v>
      </c>
      <c r="B290" s="119">
        <v>5</v>
      </c>
      <c r="C290" s="119">
        <v>201988</v>
      </c>
      <c r="D290" s="114" t="s">
        <v>94</v>
      </c>
      <c r="E290" s="114" t="s">
        <v>95</v>
      </c>
      <c r="F290" s="114" t="s">
        <v>96</v>
      </c>
      <c r="G290" s="114" t="s">
        <v>97</v>
      </c>
      <c r="H290" s="114" t="s">
        <v>98</v>
      </c>
      <c r="I290" s="119">
        <v>1401401</v>
      </c>
      <c r="J290" s="114" t="s">
        <v>99</v>
      </c>
      <c r="K290" s="119">
        <v>330102</v>
      </c>
      <c r="L290" s="114" t="s">
        <v>119</v>
      </c>
      <c r="M290" s="114">
        <v>1401401</v>
      </c>
      <c r="N290" s="114" t="s">
        <v>99</v>
      </c>
      <c r="O290" s="119">
        <v>202210</v>
      </c>
      <c r="P290" s="116">
        <v>44839</v>
      </c>
      <c r="Q290" s="116">
        <v>44879</v>
      </c>
      <c r="R290" s="116">
        <v>44879</v>
      </c>
      <c r="S290" s="114" t="s">
        <v>155</v>
      </c>
      <c r="T290" s="119">
        <v>4956</v>
      </c>
      <c r="U290" s="114" t="s">
        <v>120</v>
      </c>
      <c r="V290" s="119">
        <v>625870</v>
      </c>
      <c r="W290" s="114" t="s">
        <v>2613</v>
      </c>
      <c r="X290" s="119">
        <v>625870</v>
      </c>
      <c r="Y290" s="114" t="s">
        <v>2613</v>
      </c>
      <c r="Z290" s="119">
        <v>11100731</v>
      </c>
      <c r="AA290" s="114" t="s">
        <v>103</v>
      </c>
      <c r="AB290" s="119">
        <v>30022450</v>
      </c>
      <c r="AC290" s="114" t="s">
        <v>138</v>
      </c>
      <c r="AD290" s="119">
        <v>2964402</v>
      </c>
      <c r="AE290" s="119">
        <v>175328</v>
      </c>
      <c r="AF290" s="114" t="s">
        <v>2611</v>
      </c>
      <c r="AG290" s="114" t="s">
        <v>105</v>
      </c>
      <c r="AH290" s="114" t="s">
        <v>106</v>
      </c>
      <c r="AI290" s="114" t="s">
        <v>107</v>
      </c>
      <c r="AJ290" s="114" t="s">
        <v>108</v>
      </c>
      <c r="AK290" s="119">
        <v>0</v>
      </c>
      <c r="AL290" s="117">
        <v>0</v>
      </c>
      <c r="AM290" s="118">
        <v>1.1100000000000001</v>
      </c>
      <c r="AN290" t="str">
        <f t="shared" si="4"/>
        <v>1000</v>
      </c>
    </row>
    <row r="291" spans="1:40" ht="15.75" thickBot="1" x14ac:dyDescent="0.3">
      <c r="A291" s="119">
        <v>2023</v>
      </c>
      <c r="B291" s="119">
        <v>5</v>
      </c>
      <c r="C291" s="119">
        <v>201988</v>
      </c>
      <c r="D291" s="114" t="s">
        <v>94</v>
      </c>
      <c r="E291" s="114" t="s">
        <v>95</v>
      </c>
      <c r="F291" s="114" t="s">
        <v>96</v>
      </c>
      <c r="G291" s="114" t="s">
        <v>97</v>
      </c>
      <c r="H291" s="114" t="s">
        <v>98</v>
      </c>
      <c r="I291" s="119">
        <v>1401401</v>
      </c>
      <c r="J291" s="114" t="s">
        <v>99</v>
      </c>
      <c r="K291" s="119">
        <v>330102</v>
      </c>
      <c r="L291" s="114" t="s">
        <v>119</v>
      </c>
      <c r="M291" s="114">
        <v>1401401</v>
      </c>
      <c r="N291" s="114" t="s">
        <v>99</v>
      </c>
      <c r="O291" s="119">
        <v>202210</v>
      </c>
      <c r="P291" s="116">
        <v>44839</v>
      </c>
      <c r="Q291" s="116">
        <v>44879</v>
      </c>
      <c r="R291" s="116">
        <v>44879</v>
      </c>
      <c r="S291" s="114" t="s">
        <v>155</v>
      </c>
      <c r="T291" s="119">
        <v>4956</v>
      </c>
      <c r="U291" s="114" t="s">
        <v>120</v>
      </c>
      <c r="V291" s="119">
        <v>626494</v>
      </c>
      <c r="W291" s="114" t="s">
        <v>2614</v>
      </c>
      <c r="X291" s="119">
        <v>626494</v>
      </c>
      <c r="Y291" s="114" t="s">
        <v>2614</v>
      </c>
      <c r="Z291" s="119">
        <v>11100731</v>
      </c>
      <c r="AA291" s="114" t="s">
        <v>103</v>
      </c>
      <c r="AB291" s="119">
        <v>30022880</v>
      </c>
      <c r="AC291" s="114" t="s">
        <v>138</v>
      </c>
      <c r="AD291" s="119">
        <v>2964402</v>
      </c>
      <c r="AE291" s="119">
        <v>175328</v>
      </c>
      <c r="AF291" s="114" t="s">
        <v>2611</v>
      </c>
      <c r="AG291" s="114" t="s">
        <v>105</v>
      </c>
      <c r="AH291" s="114" t="s">
        <v>106</v>
      </c>
      <c r="AI291" s="114" t="s">
        <v>107</v>
      </c>
      <c r="AJ291" s="114" t="s">
        <v>108</v>
      </c>
      <c r="AK291" s="119">
        <v>0</v>
      </c>
      <c r="AL291" s="117">
        <v>0</v>
      </c>
      <c r="AM291" s="118">
        <v>1.05</v>
      </c>
      <c r="AN291" t="str">
        <f t="shared" si="4"/>
        <v>1000</v>
      </c>
    </row>
    <row r="292" spans="1:40" ht="15.75" thickBot="1" x14ac:dyDescent="0.3">
      <c r="A292" s="119">
        <v>2023</v>
      </c>
      <c r="B292" s="119">
        <v>5</v>
      </c>
      <c r="C292" s="119">
        <v>201988</v>
      </c>
      <c r="D292" s="114" t="s">
        <v>94</v>
      </c>
      <c r="E292" s="114" t="s">
        <v>95</v>
      </c>
      <c r="F292" s="114" t="s">
        <v>96</v>
      </c>
      <c r="G292" s="114" t="s">
        <v>97</v>
      </c>
      <c r="H292" s="114" t="s">
        <v>98</v>
      </c>
      <c r="I292" s="119">
        <v>1401401</v>
      </c>
      <c r="J292" s="114" t="s">
        <v>99</v>
      </c>
      <c r="K292" s="119">
        <v>330102</v>
      </c>
      <c r="L292" s="114" t="s">
        <v>119</v>
      </c>
      <c r="M292" s="114">
        <v>1401401</v>
      </c>
      <c r="N292" s="114" t="s">
        <v>99</v>
      </c>
      <c r="O292" s="119">
        <v>202210</v>
      </c>
      <c r="P292" s="116">
        <v>44839</v>
      </c>
      <c r="Q292" s="116">
        <v>44879</v>
      </c>
      <c r="R292" s="116">
        <v>44879</v>
      </c>
      <c r="S292" s="114" t="s">
        <v>155</v>
      </c>
      <c r="T292" s="119">
        <v>4956</v>
      </c>
      <c r="U292" s="114" t="s">
        <v>120</v>
      </c>
      <c r="V292" s="119">
        <v>648899</v>
      </c>
      <c r="W292" s="114" t="s">
        <v>102</v>
      </c>
      <c r="X292" s="119">
        <v>648899</v>
      </c>
      <c r="Y292" s="114" t="s">
        <v>102</v>
      </c>
      <c r="Z292" s="119">
        <v>11100731</v>
      </c>
      <c r="AA292" s="114" t="s">
        <v>103</v>
      </c>
      <c r="AB292" s="119">
        <v>30481415</v>
      </c>
      <c r="AC292" s="114" t="s">
        <v>103</v>
      </c>
      <c r="AD292" s="119">
        <v>2964365</v>
      </c>
      <c r="AE292" s="119">
        <v>175320</v>
      </c>
      <c r="AF292" s="114" t="s">
        <v>2611</v>
      </c>
      <c r="AG292" s="114" t="s">
        <v>105</v>
      </c>
      <c r="AH292" s="114" t="s">
        <v>106</v>
      </c>
      <c r="AI292" s="114" t="s">
        <v>107</v>
      </c>
      <c r="AJ292" s="114" t="s">
        <v>108</v>
      </c>
      <c r="AK292" s="119">
        <v>0</v>
      </c>
      <c r="AL292" s="117">
        <v>0</v>
      </c>
      <c r="AM292" s="118">
        <v>0.02</v>
      </c>
      <c r="AN292" t="str">
        <f t="shared" si="4"/>
        <v>1000</v>
      </c>
    </row>
    <row r="293" spans="1:40" ht="15.75" thickBot="1" x14ac:dyDescent="0.3">
      <c r="A293" s="119">
        <v>2023</v>
      </c>
      <c r="B293" s="119">
        <v>5</v>
      </c>
      <c r="C293" s="119">
        <v>201988</v>
      </c>
      <c r="D293" s="114" t="s">
        <v>94</v>
      </c>
      <c r="E293" s="114" t="s">
        <v>95</v>
      </c>
      <c r="F293" s="114" t="s">
        <v>96</v>
      </c>
      <c r="G293" s="114" t="s">
        <v>97</v>
      </c>
      <c r="H293" s="114" t="s">
        <v>98</v>
      </c>
      <c r="I293" s="119">
        <v>1401401</v>
      </c>
      <c r="J293" s="114" t="s">
        <v>99</v>
      </c>
      <c r="K293" s="119">
        <v>330102</v>
      </c>
      <c r="L293" s="114" t="s">
        <v>119</v>
      </c>
      <c r="M293" s="114">
        <v>1401401</v>
      </c>
      <c r="N293" s="114" t="s">
        <v>99</v>
      </c>
      <c r="O293" s="119">
        <v>202210</v>
      </c>
      <c r="P293" s="116">
        <v>44839</v>
      </c>
      <c r="Q293" s="116">
        <v>44879</v>
      </c>
      <c r="R293" s="116">
        <v>44879</v>
      </c>
      <c r="S293" s="114" t="s">
        <v>155</v>
      </c>
      <c r="T293" s="119">
        <v>4956</v>
      </c>
      <c r="U293" s="114" t="s">
        <v>120</v>
      </c>
      <c r="V293" s="119">
        <v>1141934</v>
      </c>
      <c r="W293" s="114" t="s">
        <v>2615</v>
      </c>
      <c r="X293" s="119">
        <v>1141934</v>
      </c>
      <c r="Y293" s="114" t="s">
        <v>2615</v>
      </c>
      <c r="Z293" s="119">
        <v>11100731</v>
      </c>
      <c r="AA293" s="114" t="s">
        <v>103</v>
      </c>
      <c r="AB293" s="119">
        <v>30010251</v>
      </c>
      <c r="AC293" s="114" t="s">
        <v>138</v>
      </c>
      <c r="AD293" s="119">
        <v>2964330</v>
      </c>
      <c r="AE293" s="119">
        <v>175341</v>
      </c>
      <c r="AF293" s="114" t="s">
        <v>2611</v>
      </c>
      <c r="AG293" s="114" t="s">
        <v>105</v>
      </c>
      <c r="AH293" s="114" t="s">
        <v>106</v>
      </c>
      <c r="AI293" s="114" t="s">
        <v>107</v>
      </c>
      <c r="AJ293" s="114" t="s">
        <v>108</v>
      </c>
      <c r="AK293" s="119">
        <v>0</v>
      </c>
      <c r="AL293" s="117">
        <v>0</v>
      </c>
      <c r="AM293" s="118">
        <v>0.76</v>
      </c>
      <c r="AN293" t="str">
        <f t="shared" si="4"/>
        <v>1000</v>
      </c>
    </row>
    <row r="294" spans="1:40" ht="15.75" thickBot="1" x14ac:dyDescent="0.3">
      <c r="A294" s="119">
        <v>2023</v>
      </c>
      <c r="B294" s="119">
        <v>5</v>
      </c>
      <c r="C294" s="119">
        <v>201988</v>
      </c>
      <c r="D294" s="114" t="s">
        <v>94</v>
      </c>
      <c r="E294" s="114" t="s">
        <v>95</v>
      </c>
      <c r="F294" s="114" t="s">
        <v>96</v>
      </c>
      <c r="G294" s="114" t="s">
        <v>97</v>
      </c>
      <c r="H294" s="114" t="s">
        <v>98</v>
      </c>
      <c r="I294" s="119">
        <v>1401401</v>
      </c>
      <c r="J294" s="114" t="s">
        <v>99</v>
      </c>
      <c r="K294" s="119">
        <v>330102</v>
      </c>
      <c r="L294" s="114" t="s">
        <v>119</v>
      </c>
      <c r="M294" s="114">
        <v>1401401</v>
      </c>
      <c r="N294" s="114" t="s">
        <v>99</v>
      </c>
      <c r="O294" s="119">
        <v>202211</v>
      </c>
      <c r="P294" s="116">
        <v>44869</v>
      </c>
      <c r="Q294" s="116">
        <v>44879</v>
      </c>
      <c r="R294" s="116">
        <v>44879</v>
      </c>
      <c r="S294" s="114" t="s">
        <v>155</v>
      </c>
      <c r="T294" s="119">
        <v>4956</v>
      </c>
      <c r="U294" s="114" t="s">
        <v>120</v>
      </c>
      <c r="V294" s="119">
        <v>565622</v>
      </c>
      <c r="W294" s="114" t="s">
        <v>2612</v>
      </c>
      <c r="X294" s="119">
        <v>565622</v>
      </c>
      <c r="Y294" s="114" t="s">
        <v>2612</v>
      </c>
      <c r="Z294" s="119">
        <v>11100731</v>
      </c>
      <c r="AA294" s="114" t="s">
        <v>103</v>
      </c>
      <c r="AB294" s="119">
        <v>30025228</v>
      </c>
      <c r="AC294" s="114" t="s">
        <v>138</v>
      </c>
      <c r="AD294" s="119">
        <v>2964364</v>
      </c>
      <c r="AE294" s="119">
        <v>175332</v>
      </c>
      <c r="AF294" s="114" t="s">
        <v>2611</v>
      </c>
      <c r="AG294" s="114" t="s">
        <v>105</v>
      </c>
      <c r="AH294" s="114" t="s">
        <v>106</v>
      </c>
      <c r="AI294" s="114" t="s">
        <v>107</v>
      </c>
      <c r="AJ294" s="114" t="s">
        <v>108</v>
      </c>
      <c r="AK294" s="119">
        <v>0</v>
      </c>
      <c r="AL294" s="117">
        <v>0</v>
      </c>
      <c r="AM294" s="118">
        <v>0.98</v>
      </c>
      <c r="AN294" t="str">
        <f t="shared" si="4"/>
        <v>1000</v>
      </c>
    </row>
    <row r="295" spans="1:40" ht="15.75" thickBot="1" x14ac:dyDescent="0.3">
      <c r="A295" s="119">
        <v>2023</v>
      </c>
      <c r="B295" s="119">
        <v>5</v>
      </c>
      <c r="C295" s="119">
        <v>201988</v>
      </c>
      <c r="D295" s="114" t="s">
        <v>94</v>
      </c>
      <c r="E295" s="114" t="s">
        <v>95</v>
      </c>
      <c r="F295" s="114" t="s">
        <v>96</v>
      </c>
      <c r="G295" s="114" t="s">
        <v>97</v>
      </c>
      <c r="H295" s="114" t="s">
        <v>98</v>
      </c>
      <c r="I295" s="119">
        <v>1401401</v>
      </c>
      <c r="J295" s="114" t="s">
        <v>99</v>
      </c>
      <c r="K295" s="119">
        <v>330102</v>
      </c>
      <c r="L295" s="114" t="s">
        <v>119</v>
      </c>
      <c r="M295" s="114">
        <v>1401401</v>
      </c>
      <c r="N295" s="114" t="s">
        <v>99</v>
      </c>
      <c r="O295" s="119">
        <v>202211</v>
      </c>
      <c r="P295" s="116">
        <v>44869</v>
      </c>
      <c r="Q295" s="116">
        <v>44879</v>
      </c>
      <c r="R295" s="116">
        <v>44879</v>
      </c>
      <c r="S295" s="114" t="s">
        <v>155</v>
      </c>
      <c r="T295" s="119">
        <v>4956</v>
      </c>
      <c r="U295" s="114" t="s">
        <v>120</v>
      </c>
      <c r="V295" s="119">
        <v>625870</v>
      </c>
      <c r="W295" s="114" t="s">
        <v>2613</v>
      </c>
      <c r="X295" s="119">
        <v>625870</v>
      </c>
      <c r="Y295" s="114" t="s">
        <v>2613</v>
      </c>
      <c r="Z295" s="119">
        <v>11100731</v>
      </c>
      <c r="AA295" s="114" t="s">
        <v>103</v>
      </c>
      <c r="AB295" s="119">
        <v>30022450</v>
      </c>
      <c r="AC295" s="114" t="s">
        <v>138</v>
      </c>
      <c r="AD295" s="119">
        <v>2964402</v>
      </c>
      <c r="AE295" s="119">
        <v>175328</v>
      </c>
      <c r="AF295" s="114" t="s">
        <v>2611</v>
      </c>
      <c r="AG295" s="114" t="s">
        <v>105</v>
      </c>
      <c r="AH295" s="114" t="s">
        <v>106</v>
      </c>
      <c r="AI295" s="114" t="s">
        <v>107</v>
      </c>
      <c r="AJ295" s="114" t="s">
        <v>108</v>
      </c>
      <c r="AK295" s="119">
        <v>0</v>
      </c>
      <c r="AL295" s="117">
        <v>0</v>
      </c>
      <c r="AM295" s="118">
        <v>0.99</v>
      </c>
      <c r="AN295" t="str">
        <f t="shared" si="4"/>
        <v>1000</v>
      </c>
    </row>
    <row r="296" spans="1:40" ht="15.75" thickBot="1" x14ac:dyDescent="0.3">
      <c r="A296" s="119">
        <v>2023</v>
      </c>
      <c r="B296" s="119">
        <v>5</v>
      </c>
      <c r="C296" s="119">
        <v>201988</v>
      </c>
      <c r="D296" s="114" t="s">
        <v>94</v>
      </c>
      <c r="E296" s="114" t="s">
        <v>95</v>
      </c>
      <c r="F296" s="114" t="s">
        <v>96</v>
      </c>
      <c r="G296" s="114" t="s">
        <v>97</v>
      </c>
      <c r="H296" s="114" t="s">
        <v>98</v>
      </c>
      <c r="I296" s="119">
        <v>1401401</v>
      </c>
      <c r="J296" s="114" t="s">
        <v>99</v>
      </c>
      <c r="K296" s="119">
        <v>330102</v>
      </c>
      <c r="L296" s="114" t="s">
        <v>119</v>
      </c>
      <c r="M296" s="114">
        <v>1401401</v>
      </c>
      <c r="N296" s="114" t="s">
        <v>99</v>
      </c>
      <c r="O296" s="119">
        <v>202211</v>
      </c>
      <c r="P296" s="116">
        <v>44869</v>
      </c>
      <c r="Q296" s="116">
        <v>44879</v>
      </c>
      <c r="R296" s="116">
        <v>44879</v>
      </c>
      <c r="S296" s="114" t="s">
        <v>155</v>
      </c>
      <c r="T296" s="119">
        <v>4956</v>
      </c>
      <c r="U296" s="114" t="s">
        <v>120</v>
      </c>
      <c r="V296" s="119">
        <v>648899</v>
      </c>
      <c r="W296" s="114" t="s">
        <v>102</v>
      </c>
      <c r="X296" s="119">
        <v>648899</v>
      </c>
      <c r="Y296" s="114" t="s">
        <v>102</v>
      </c>
      <c r="Z296" s="119">
        <v>11100731</v>
      </c>
      <c r="AA296" s="114" t="s">
        <v>103</v>
      </c>
      <c r="AB296" s="119">
        <v>30481415</v>
      </c>
      <c r="AC296" s="114" t="s">
        <v>103</v>
      </c>
      <c r="AD296" s="119">
        <v>2964365</v>
      </c>
      <c r="AE296" s="119">
        <v>175320</v>
      </c>
      <c r="AF296" s="114" t="s">
        <v>2611</v>
      </c>
      <c r="AG296" s="114" t="s">
        <v>105</v>
      </c>
      <c r="AH296" s="114" t="s">
        <v>106</v>
      </c>
      <c r="AI296" s="114" t="s">
        <v>107</v>
      </c>
      <c r="AJ296" s="114" t="s">
        <v>108</v>
      </c>
      <c r="AK296" s="119">
        <v>0</v>
      </c>
      <c r="AL296" s="117">
        <v>0</v>
      </c>
      <c r="AM296" s="118">
        <v>-2.2000000000000002</v>
      </c>
      <c r="AN296" t="str">
        <f t="shared" si="4"/>
        <v>1000</v>
      </c>
    </row>
    <row r="297" spans="1:40" ht="15.75" thickBot="1" x14ac:dyDescent="0.3">
      <c r="A297" s="119">
        <v>2023</v>
      </c>
      <c r="B297" s="119">
        <v>5</v>
      </c>
      <c r="C297" s="119">
        <v>201988</v>
      </c>
      <c r="D297" s="114" t="s">
        <v>94</v>
      </c>
      <c r="E297" s="114" t="s">
        <v>95</v>
      </c>
      <c r="F297" s="114" t="s">
        <v>96</v>
      </c>
      <c r="G297" s="114" t="s">
        <v>97</v>
      </c>
      <c r="H297" s="114" t="s">
        <v>98</v>
      </c>
      <c r="I297" s="119">
        <v>1401401</v>
      </c>
      <c r="J297" s="114" t="s">
        <v>99</v>
      </c>
      <c r="K297" s="119">
        <v>330102</v>
      </c>
      <c r="L297" s="114" t="s">
        <v>119</v>
      </c>
      <c r="M297" s="114">
        <v>1401401</v>
      </c>
      <c r="N297" s="114" t="s">
        <v>99</v>
      </c>
      <c r="O297" s="119">
        <v>202212</v>
      </c>
      <c r="P297" s="116">
        <v>44900</v>
      </c>
      <c r="Q297" s="116">
        <v>44900</v>
      </c>
      <c r="R297" s="116">
        <v>44895</v>
      </c>
      <c r="S297" s="119">
        <v>202212</v>
      </c>
      <c r="T297" s="119">
        <v>4956</v>
      </c>
      <c r="U297" s="114" t="s">
        <v>120</v>
      </c>
      <c r="V297" s="119">
        <v>648899</v>
      </c>
      <c r="W297" s="114" t="s">
        <v>102</v>
      </c>
      <c r="X297" s="119">
        <v>648899</v>
      </c>
      <c r="Y297" s="114" t="s">
        <v>102</v>
      </c>
      <c r="Z297" s="119">
        <v>11100731</v>
      </c>
      <c r="AA297" s="114" t="s">
        <v>103</v>
      </c>
      <c r="AB297" s="119">
        <v>30481415</v>
      </c>
      <c r="AC297" s="114" t="s">
        <v>103</v>
      </c>
      <c r="AD297" s="119">
        <v>2968061</v>
      </c>
      <c r="AE297" s="119">
        <v>175567</v>
      </c>
      <c r="AF297" s="114" t="s">
        <v>2611</v>
      </c>
      <c r="AG297" s="114" t="s">
        <v>105</v>
      </c>
      <c r="AH297" s="114" t="s">
        <v>106</v>
      </c>
      <c r="AI297" s="114" t="s">
        <v>107</v>
      </c>
      <c r="AJ297" s="114" t="s">
        <v>108</v>
      </c>
      <c r="AK297" s="119">
        <v>0</v>
      </c>
      <c r="AL297" s="117">
        <v>0</v>
      </c>
      <c r="AM297" s="118">
        <v>116.41</v>
      </c>
      <c r="AN297" t="str">
        <f t="shared" si="4"/>
        <v>1000</v>
      </c>
    </row>
    <row r="298" spans="1:40" ht="15.75" thickBot="1" x14ac:dyDescent="0.3">
      <c r="A298" s="119">
        <v>2023</v>
      </c>
      <c r="B298" s="119">
        <v>5</v>
      </c>
      <c r="C298" s="119">
        <v>201988</v>
      </c>
      <c r="D298" s="114" t="s">
        <v>94</v>
      </c>
      <c r="E298" s="114" t="s">
        <v>95</v>
      </c>
      <c r="F298" s="114" t="s">
        <v>96</v>
      </c>
      <c r="G298" s="114" t="s">
        <v>97</v>
      </c>
      <c r="H298" s="114" t="s">
        <v>98</v>
      </c>
      <c r="I298" s="119">
        <v>1401401</v>
      </c>
      <c r="J298" s="114" t="s">
        <v>99</v>
      </c>
      <c r="K298" s="119">
        <v>330102</v>
      </c>
      <c r="L298" s="114" t="s">
        <v>119</v>
      </c>
      <c r="M298" s="114">
        <v>1401401</v>
      </c>
      <c r="N298" s="114" t="s">
        <v>99</v>
      </c>
      <c r="O298" s="119">
        <v>202222</v>
      </c>
      <c r="P298" s="116">
        <v>44888</v>
      </c>
      <c r="Q298" s="116">
        <v>44888</v>
      </c>
      <c r="R298" s="116">
        <v>44895</v>
      </c>
      <c r="S298" s="119">
        <v>202222</v>
      </c>
      <c r="T298" s="119">
        <v>4956</v>
      </c>
      <c r="U298" s="114" t="s">
        <v>120</v>
      </c>
      <c r="V298" s="119">
        <v>1176670</v>
      </c>
      <c r="W298" s="114" t="s">
        <v>111</v>
      </c>
      <c r="X298" s="119">
        <v>1176670</v>
      </c>
      <c r="Y298" s="114" t="s">
        <v>111</v>
      </c>
      <c r="Z298" s="119">
        <v>11500953</v>
      </c>
      <c r="AA298" s="114" t="s">
        <v>112</v>
      </c>
      <c r="AB298" s="119">
        <v>30481413</v>
      </c>
      <c r="AC298" s="114" t="s">
        <v>112</v>
      </c>
      <c r="AD298" s="119">
        <v>2964541</v>
      </c>
      <c r="AE298" s="119">
        <v>175465</v>
      </c>
      <c r="AF298" s="114" t="s">
        <v>2611</v>
      </c>
      <c r="AG298" s="114" t="s">
        <v>113</v>
      </c>
      <c r="AH298" s="114" t="s">
        <v>114</v>
      </c>
      <c r="AI298" s="114" t="s">
        <v>115</v>
      </c>
      <c r="AJ298" s="114" t="s">
        <v>116</v>
      </c>
      <c r="AK298" s="119">
        <v>0</v>
      </c>
      <c r="AL298" s="117">
        <v>0</v>
      </c>
      <c r="AM298" s="118">
        <v>13.75</v>
      </c>
      <c r="AN298" t="str">
        <f t="shared" si="4"/>
        <v>1000</v>
      </c>
    </row>
    <row r="299" spans="1:40" ht="15.75" thickBot="1" x14ac:dyDescent="0.3">
      <c r="A299" s="119">
        <v>2023</v>
      </c>
      <c r="B299" s="119">
        <v>5</v>
      </c>
      <c r="C299" s="119">
        <v>201988</v>
      </c>
      <c r="D299" s="114" t="s">
        <v>94</v>
      </c>
      <c r="E299" s="114" t="s">
        <v>95</v>
      </c>
      <c r="F299" s="114" t="s">
        <v>96</v>
      </c>
      <c r="G299" s="114" t="s">
        <v>97</v>
      </c>
      <c r="H299" s="114" t="s">
        <v>98</v>
      </c>
      <c r="I299" s="119">
        <v>1401401</v>
      </c>
      <c r="J299" s="114" t="s">
        <v>99</v>
      </c>
      <c r="K299" s="119">
        <v>330102</v>
      </c>
      <c r="L299" s="114" t="s">
        <v>119</v>
      </c>
      <c r="M299" s="114">
        <v>1401401</v>
      </c>
      <c r="N299" s="114" t="s">
        <v>99</v>
      </c>
      <c r="O299" s="119">
        <v>202222</v>
      </c>
      <c r="P299" s="116">
        <v>44888</v>
      </c>
      <c r="Q299" s="116">
        <v>44888</v>
      </c>
      <c r="R299" s="116">
        <v>44895</v>
      </c>
      <c r="S299" s="119">
        <v>202222</v>
      </c>
      <c r="T299" s="119">
        <v>4956</v>
      </c>
      <c r="U299" s="114" t="s">
        <v>120</v>
      </c>
      <c r="V299" s="119">
        <v>1176790</v>
      </c>
      <c r="W299" s="114" t="s">
        <v>154</v>
      </c>
      <c r="X299" s="119">
        <v>1176790</v>
      </c>
      <c r="Y299" s="114" t="s">
        <v>154</v>
      </c>
      <c r="Z299" s="119">
        <v>11500953</v>
      </c>
      <c r="AA299" s="114" t="s">
        <v>112</v>
      </c>
      <c r="AB299" s="119">
        <v>30481414</v>
      </c>
      <c r="AC299" s="114" t="s">
        <v>112</v>
      </c>
      <c r="AD299" s="119">
        <v>2964541</v>
      </c>
      <c r="AE299" s="119">
        <v>175465</v>
      </c>
      <c r="AF299" s="114" t="s">
        <v>2611</v>
      </c>
      <c r="AG299" s="114" t="s">
        <v>113</v>
      </c>
      <c r="AH299" s="114" t="s">
        <v>114</v>
      </c>
      <c r="AI299" s="114" t="s">
        <v>115</v>
      </c>
      <c r="AJ299" s="114" t="s">
        <v>116</v>
      </c>
      <c r="AK299" s="119">
        <v>0</v>
      </c>
      <c r="AL299" s="117">
        <v>0</v>
      </c>
      <c r="AM299" s="118">
        <v>15.16</v>
      </c>
      <c r="AN299" t="str">
        <f t="shared" si="4"/>
        <v>1000</v>
      </c>
    </row>
    <row r="300" spans="1:40" ht="15.75" thickBot="1" x14ac:dyDescent="0.3">
      <c r="A300" s="119">
        <v>2023</v>
      </c>
      <c r="B300" s="119">
        <v>5</v>
      </c>
      <c r="C300" s="119">
        <v>201988</v>
      </c>
      <c r="D300" s="114" t="s">
        <v>94</v>
      </c>
      <c r="E300" s="114" t="s">
        <v>95</v>
      </c>
      <c r="F300" s="114" t="s">
        <v>96</v>
      </c>
      <c r="G300" s="114" t="s">
        <v>97</v>
      </c>
      <c r="H300" s="114" t="s">
        <v>98</v>
      </c>
      <c r="I300" s="119">
        <v>1401401</v>
      </c>
      <c r="J300" s="114" t="s">
        <v>99</v>
      </c>
      <c r="K300" s="119">
        <v>330102</v>
      </c>
      <c r="L300" s="114" t="s">
        <v>119</v>
      </c>
      <c r="M300" s="114">
        <v>1401401</v>
      </c>
      <c r="N300" s="114" t="s">
        <v>99</v>
      </c>
      <c r="O300" s="119">
        <v>202223</v>
      </c>
      <c r="P300" s="116">
        <v>44903</v>
      </c>
      <c r="Q300" s="116">
        <v>44903</v>
      </c>
      <c r="R300" s="116">
        <v>44895</v>
      </c>
      <c r="S300" s="119">
        <v>202223</v>
      </c>
      <c r="T300" s="119">
        <v>4956</v>
      </c>
      <c r="U300" s="114" t="s">
        <v>120</v>
      </c>
      <c r="V300" s="119">
        <v>1176670</v>
      </c>
      <c r="W300" s="114" t="s">
        <v>111</v>
      </c>
      <c r="X300" s="119">
        <v>1176670</v>
      </c>
      <c r="Y300" s="114" t="s">
        <v>111</v>
      </c>
      <c r="Z300" s="119">
        <v>11500953</v>
      </c>
      <c r="AA300" s="114" t="s">
        <v>112</v>
      </c>
      <c r="AB300" s="119">
        <v>30481413</v>
      </c>
      <c r="AC300" s="114" t="s">
        <v>112</v>
      </c>
      <c r="AD300" s="119">
        <v>2969919</v>
      </c>
      <c r="AE300" s="119">
        <v>175654</v>
      </c>
      <c r="AF300" s="114" t="s">
        <v>2611</v>
      </c>
      <c r="AG300" s="114" t="s">
        <v>113</v>
      </c>
      <c r="AH300" s="114" t="s">
        <v>114</v>
      </c>
      <c r="AI300" s="114" t="s">
        <v>115</v>
      </c>
      <c r="AJ300" s="114" t="s">
        <v>116</v>
      </c>
      <c r="AK300" s="119">
        <v>0</v>
      </c>
      <c r="AL300" s="117">
        <v>0</v>
      </c>
      <c r="AM300" s="118">
        <v>8.48</v>
      </c>
      <c r="AN300" t="str">
        <f t="shared" si="4"/>
        <v>1000</v>
      </c>
    </row>
    <row r="301" spans="1:40" ht="15.75" thickBot="1" x14ac:dyDescent="0.3">
      <c r="A301" s="119">
        <v>2023</v>
      </c>
      <c r="B301" s="119">
        <v>5</v>
      </c>
      <c r="C301" s="119">
        <v>201988</v>
      </c>
      <c r="D301" s="114" t="s">
        <v>94</v>
      </c>
      <c r="E301" s="114" t="s">
        <v>95</v>
      </c>
      <c r="F301" s="114" t="s">
        <v>96</v>
      </c>
      <c r="G301" s="114" t="s">
        <v>97</v>
      </c>
      <c r="H301" s="114" t="s">
        <v>98</v>
      </c>
      <c r="I301" s="119">
        <v>1401401</v>
      </c>
      <c r="J301" s="114" t="s">
        <v>99</v>
      </c>
      <c r="K301" s="119">
        <v>330102</v>
      </c>
      <c r="L301" s="114" t="s">
        <v>119</v>
      </c>
      <c r="M301" s="114">
        <v>1401401</v>
      </c>
      <c r="N301" s="114" t="s">
        <v>99</v>
      </c>
      <c r="O301" s="119">
        <v>202223</v>
      </c>
      <c r="P301" s="116">
        <v>44903</v>
      </c>
      <c r="Q301" s="116">
        <v>44903</v>
      </c>
      <c r="R301" s="116">
        <v>44895</v>
      </c>
      <c r="S301" s="119">
        <v>202223</v>
      </c>
      <c r="T301" s="119">
        <v>4956</v>
      </c>
      <c r="U301" s="114" t="s">
        <v>120</v>
      </c>
      <c r="V301" s="119">
        <v>1176790</v>
      </c>
      <c r="W301" s="114" t="s">
        <v>154</v>
      </c>
      <c r="X301" s="119">
        <v>1176790</v>
      </c>
      <c r="Y301" s="114" t="s">
        <v>154</v>
      </c>
      <c r="Z301" s="119">
        <v>11500953</v>
      </c>
      <c r="AA301" s="114" t="s">
        <v>112</v>
      </c>
      <c r="AB301" s="119">
        <v>30481414</v>
      </c>
      <c r="AC301" s="114" t="s">
        <v>112</v>
      </c>
      <c r="AD301" s="119">
        <v>2969919</v>
      </c>
      <c r="AE301" s="119">
        <v>175654</v>
      </c>
      <c r="AF301" s="114" t="s">
        <v>2611</v>
      </c>
      <c r="AG301" s="114" t="s">
        <v>113</v>
      </c>
      <c r="AH301" s="114" t="s">
        <v>114</v>
      </c>
      <c r="AI301" s="114" t="s">
        <v>115</v>
      </c>
      <c r="AJ301" s="114" t="s">
        <v>116</v>
      </c>
      <c r="AK301" s="119">
        <v>0</v>
      </c>
      <c r="AL301" s="117">
        <v>0</v>
      </c>
      <c r="AM301" s="118">
        <v>9.02</v>
      </c>
      <c r="AN301" t="str">
        <f t="shared" si="4"/>
        <v>1000</v>
      </c>
    </row>
    <row r="302" spans="1:40" ht="15.75" thickBot="1" x14ac:dyDescent="0.3">
      <c r="A302" s="119">
        <v>2023</v>
      </c>
      <c r="B302" s="119">
        <v>5</v>
      </c>
      <c r="C302" s="119">
        <v>201988</v>
      </c>
      <c r="D302" s="114" t="s">
        <v>94</v>
      </c>
      <c r="E302" s="114" t="s">
        <v>95</v>
      </c>
      <c r="F302" s="114" t="s">
        <v>96</v>
      </c>
      <c r="G302" s="114" t="s">
        <v>97</v>
      </c>
      <c r="H302" s="114" t="s">
        <v>98</v>
      </c>
      <c r="I302" s="119">
        <v>1401401</v>
      </c>
      <c r="J302" s="114" t="s">
        <v>99</v>
      </c>
      <c r="K302" s="119">
        <v>330102</v>
      </c>
      <c r="L302" s="114" t="s">
        <v>119</v>
      </c>
      <c r="M302" s="114">
        <v>1401401</v>
      </c>
      <c r="N302" s="114" t="s">
        <v>99</v>
      </c>
      <c r="O302" s="114" t="s">
        <v>155</v>
      </c>
      <c r="P302" s="116">
        <v>44879</v>
      </c>
      <c r="Q302" s="116">
        <v>44879</v>
      </c>
      <c r="R302" s="116">
        <v>44879</v>
      </c>
      <c r="S302" s="114" t="s">
        <v>155</v>
      </c>
      <c r="T302" s="119">
        <v>4956</v>
      </c>
      <c r="U302" s="114" t="s">
        <v>120</v>
      </c>
      <c r="V302" s="119">
        <v>648899</v>
      </c>
      <c r="W302" s="114" t="s">
        <v>102</v>
      </c>
      <c r="X302" s="119">
        <v>648899</v>
      </c>
      <c r="Y302" s="114" t="s">
        <v>102</v>
      </c>
      <c r="Z302" s="119">
        <v>11100731</v>
      </c>
      <c r="AA302" s="114" t="s">
        <v>103</v>
      </c>
      <c r="AB302" s="119">
        <v>30481415</v>
      </c>
      <c r="AC302" s="114" t="s">
        <v>103</v>
      </c>
      <c r="AD302" s="119">
        <v>2964365</v>
      </c>
      <c r="AE302" s="119">
        <v>175320</v>
      </c>
      <c r="AF302" s="114" t="s">
        <v>2611</v>
      </c>
      <c r="AG302" s="114" t="s">
        <v>105</v>
      </c>
      <c r="AH302" s="114" t="s">
        <v>106</v>
      </c>
      <c r="AI302" s="114" t="s">
        <v>107</v>
      </c>
      <c r="AJ302" s="114" t="s">
        <v>108</v>
      </c>
      <c r="AK302" s="119">
        <v>0</v>
      </c>
      <c r="AL302" s="117">
        <v>0</v>
      </c>
      <c r="AM302" s="118">
        <v>4.5599999999999996</v>
      </c>
      <c r="AN302" t="str">
        <f t="shared" si="4"/>
        <v>1000</v>
      </c>
    </row>
    <row r="303" spans="1:40" ht="15.75" thickBot="1" x14ac:dyDescent="0.3">
      <c r="A303" s="119">
        <v>2023</v>
      </c>
      <c r="B303" s="119">
        <v>5</v>
      </c>
      <c r="C303" s="119">
        <v>201988</v>
      </c>
      <c r="D303" s="114" t="s">
        <v>94</v>
      </c>
      <c r="E303" s="114" t="s">
        <v>95</v>
      </c>
      <c r="F303" s="114" t="s">
        <v>96</v>
      </c>
      <c r="G303" s="114" t="s">
        <v>97</v>
      </c>
      <c r="H303" s="114" t="s">
        <v>98</v>
      </c>
      <c r="I303" s="119">
        <v>1401401</v>
      </c>
      <c r="J303" s="114" t="s">
        <v>99</v>
      </c>
      <c r="K303" s="119">
        <v>330103</v>
      </c>
      <c r="L303" s="114" t="s">
        <v>121</v>
      </c>
      <c r="M303" s="114">
        <v>1401401</v>
      </c>
      <c r="N303" s="114" t="s">
        <v>99</v>
      </c>
      <c r="O303" s="119">
        <v>202222</v>
      </c>
      <c r="P303" s="116">
        <v>44888</v>
      </c>
      <c r="Q303" s="116">
        <v>44888</v>
      </c>
      <c r="R303" s="116">
        <v>44895</v>
      </c>
      <c r="S303" s="119">
        <v>202222</v>
      </c>
      <c r="T303" s="119">
        <v>4951</v>
      </c>
      <c r="U303" s="114" t="s">
        <v>122</v>
      </c>
      <c r="V303" s="119">
        <v>1176670</v>
      </c>
      <c r="W303" s="114" t="s">
        <v>111</v>
      </c>
      <c r="X303" s="119">
        <v>1176670</v>
      </c>
      <c r="Y303" s="114" t="s">
        <v>111</v>
      </c>
      <c r="Z303" s="119">
        <v>11500953</v>
      </c>
      <c r="AA303" s="114" t="s">
        <v>112</v>
      </c>
      <c r="AB303" s="119">
        <v>30481413</v>
      </c>
      <c r="AC303" s="114" t="s">
        <v>112</v>
      </c>
      <c r="AD303" s="119">
        <v>2964541</v>
      </c>
      <c r="AE303" s="119">
        <v>175465</v>
      </c>
      <c r="AF303" s="114" t="s">
        <v>2611</v>
      </c>
      <c r="AG303" s="114" t="s">
        <v>113</v>
      </c>
      <c r="AH303" s="114" t="s">
        <v>114</v>
      </c>
      <c r="AI303" s="114" t="s">
        <v>115</v>
      </c>
      <c r="AJ303" s="114" t="s">
        <v>116</v>
      </c>
      <c r="AK303" s="119">
        <v>0</v>
      </c>
      <c r="AL303" s="117">
        <v>0</v>
      </c>
      <c r="AM303" s="118">
        <v>39.32</v>
      </c>
      <c r="AN303" t="str">
        <f t="shared" si="4"/>
        <v>1000</v>
      </c>
    </row>
    <row r="304" spans="1:40" ht="15.75" thickBot="1" x14ac:dyDescent="0.3">
      <c r="A304" s="119">
        <v>2023</v>
      </c>
      <c r="B304" s="119">
        <v>5</v>
      </c>
      <c r="C304" s="119">
        <v>201988</v>
      </c>
      <c r="D304" s="114" t="s">
        <v>94</v>
      </c>
      <c r="E304" s="114" t="s">
        <v>95</v>
      </c>
      <c r="F304" s="114" t="s">
        <v>96</v>
      </c>
      <c r="G304" s="114" t="s">
        <v>97</v>
      </c>
      <c r="H304" s="114" t="s">
        <v>98</v>
      </c>
      <c r="I304" s="119">
        <v>1401401</v>
      </c>
      <c r="J304" s="114" t="s">
        <v>99</v>
      </c>
      <c r="K304" s="119">
        <v>330103</v>
      </c>
      <c r="L304" s="114" t="s">
        <v>121</v>
      </c>
      <c r="M304" s="114">
        <v>1401401</v>
      </c>
      <c r="N304" s="114" t="s">
        <v>99</v>
      </c>
      <c r="O304" s="119">
        <v>202222</v>
      </c>
      <c r="P304" s="116">
        <v>44888</v>
      </c>
      <c r="Q304" s="116">
        <v>44888</v>
      </c>
      <c r="R304" s="116">
        <v>44895</v>
      </c>
      <c r="S304" s="119">
        <v>202222</v>
      </c>
      <c r="T304" s="119">
        <v>4951</v>
      </c>
      <c r="U304" s="114" t="s">
        <v>122</v>
      </c>
      <c r="V304" s="119">
        <v>1176790</v>
      </c>
      <c r="W304" s="114" t="s">
        <v>154</v>
      </c>
      <c r="X304" s="119">
        <v>1176790</v>
      </c>
      <c r="Y304" s="114" t="s">
        <v>154</v>
      </c>
      <c r="Z304" s="119">
        <v>11500953</v>
      </c>
      <c r="AA304" s="114" t="s">
        <v>112</v>
      </c>
      <c r="AB304" s="119">
        <v>30481414</v>
      </c>
      <c r="AC304" s="114" t="s">
        <v>112</v>
      </c>
      <c r="AD304" s="119">
        <v>2964541</v>
      </c>
      <c r="AE304" s="119">
        <v>175465</v>
      </c>
      <c r="AF304" s="114" t="s">
        <v>2611</v>
      </c>
      <c r="AG304" s="114" t="s">
        <v>113</v>
      </c>
      <c r="AH304" s="114" t="s">
        <v>114</v>
      </c>
      <c r="AI304" s="114" t="s">
        <v>115</v>
      </c>
      <c r="AJ304" s="114" t="s">
        <v>116</v>
      </c>
      <c r="AK304" s="119">
        <v>0</v>
      </c>
      <c r="AL304" s="117">
        <v>0</v>
      </c>
      <c r="AM304" s="118">
        <v>39.200000000000003</v>
      </c>
      <c r="AN304" t="str">
        <f t="shared" si="4"/>
        <v>1000</v>
      </c>
    </row>
    <row r="305" spans="1:40" ht="15.75" thickBot="1" x14ac:dyDescent="0.3">
      <c r="A305" s="119">
        <v>2023</v>
      </c>
      <c r="B305" s="119">
        <v>5</v>
      </c>
      <c r="C305" s="119">
        <v>201988</v>
      </c>
      <c r="D305" s="114" t="s">
        <v>94</v>
      </c>
      <c r="E305" s="114" t="s">
        <v>95</v>
      </c>
      <c r="F305" s="114" t="s">
        <v>96</v>
      </c>
      <c r="G305" s="114" t="s">
        <v>97</v>
      </c>
      <c r="H305" s="114" t="s">
        <v>98</v>
      </c>
      <c r="I305" s="119">
        <v>1401401</v>
      </c>
      <c r="J305" s="114" t="s">
        <v>99</v>
      </c>
      <c r="K305" s="119">
        <v>330103</v>
      </c>
      <c r="L305" s="114" t="s">
        <v>121</v>
      </c>
      <c r="M305" s="114">
        <v>1401401</v>
      </c>
      <c r="N305" s="114" t="s">
        <v>99</v>
      </c>
      <c r="O305" s="119">
        <v>202223</v>
      </c>
      <c r="P305" s="116">
        <v>44903</v>
      </c>
      <c r="Q305" s="116">
        <v>44903</v>
      </c>
      <c r="R305" s="116">
        <v>44895</v>
      </c>
      <c r="S305" s="119">
        <v>202223</v>
      </c>
      <c r="T305" s="119">
        <v>4951</v>
      </c>
      <c r="U305" s="114" t="s">
        <v>122</v>
      </c>
      <c r="V305" s="119">
        <v>1176670</v>
      </c>
      <c r="W305" s="114" t="s">
        <v>111</v>
      </c>
      <c r="X305" s="119">
        <v>1176670</v>
      </c>
      <c r="Y305" s="114" t="s">
        <v>111</v>
      </c>
      <c r="Z305" s="119">
        <v>11500953</v>
      </c>
      <c r="AA305" s="114" t="s">
        <v>112</v>
      </c>
      <c r="AB305" s="119">
        <v>30481413</v>
      </c>
      <c r="AC305" s="114" t="s">
        <v>112</v>
      </c>
      <c r="AD305" s="119">
        <v>2969919</v>
      </c>
      <c r="AE305" s="119">
        <v>175654</v>
      </c>
      <c r="AF305" s="114" t="s">
        <v>2611</v>
      </c>
      <c r="AG305" s="114" t="s">
        <v>113</v>
      </c>
      <c r="AH305" s="114" t="s">
        <v>114</v>
      </c>
      <c r="AI305" s="114" t="s">
        <v>115</v>
      </c>
      <c r="AJ305" s="114" t="s">
        <v>116</v>
      </c>
      <c r="AK305" s="119">
        <v>0</v>
      </c>
      <c r="AL305" s="117">
        <v>0</v>
      </c>
      <c r="AM305" s="118">
        <v>23.59</v>
      </c>
      <c r="AN305" t="str">
        <f t="shared" si="4"/>
        <v>1000</v>
      </c>
    </row>
    <row r="306" spans="1:40" ht="15.75" thickBot="1" x14ac:dyDescent="0.3">
      <c r="A306" s="119">
        <v>2023</v>
      </c>
      <c r="B306" s="119">
        <v>5</v>
      </c>
      <c r="C306" s="119">
        <v>201988</v>
      </c>
      <c r="D306" s="114" t="s">
        <v>94</v>
      </c>
      <c r="E306" s="114" t="s">
        <v>95</v>
      </c>
      <c r="F306" s="114" t="s">
        <v>96</v>
      </c>
      <c r="G306" s="114" t="s">
        <v>97</v>
      </c>
      <c r="H306" s="114" t="s">
        <v>98</v>
      </c>
      <c r="I306" s="119">
        <v>1401401</v>
      </c>
      <c r="J306" s="114" t="s">
        <v>99</v>
      </c>
      <c r="K306" s="119">
        <v>330103</v>
      </c>
      <c r="L306" s="114" t="s">
        <v>121</v>
      </c>
      <c r="M306" s="114">
        <v>1401401</v>
      </c>
      <c r="N306" s="114" t="s">
        <v>99</v>
      </c>
      <c r="O306" s="119">
        <v>202223</v>
      </c>
      <c r="P306" s="116">
        <v>44903</v>
      </c>
      <c r="Q306" s="116">
        <v>44903</v>
      </c>
      <c r="R306" s="116">
        <v>44895</v>
      </c>
      <c r="S306" s="119">
        <v>202223</v>
      </c>
      <c r="T306" s="119">
        <v>4951</v>
      </c>
      <c r="U306" s="114" t="s">
        <v>122</v>
      </c>
      <c r="V306" s="119">
        <v>1176790</v>
      </c>
      <c r="W306" s="114" t="s">
        <v>154</v>
      </c>
      <c r="X306" s="119">
        <v>1176790</v>
      </c>
      <c r="Y306" s="114" t="s">
        <v>154</v>
      </c>
      <c r="Z306" s="119">
        <v>11500953</v>
      </c>
      <c r="AA306" s="114" t="s">
        <v>112</v>
      </c>
      <c r="AB306" s="119">
        <v>30481414</v>
      </c>
      <c r="AC306" s="114" t="s">
        <v>112</v>
      </c>
      <c r="AD306" s="119">
        <v>2969919</v>
      </c>
      <c r="AE306" s="119">
        <v>175654</v>
      </c>
      <c r="AF306" s="114" t="s">
        <v>2611</v>
      </c>
      <c r="AG306" s="114" t="s">
        <v>113</v>
      </c>
      <c r="AH306" s="114" t="s">
        <v>114</v>
      </c>
      <c r="AI306" s="114" t="s">
        <v>115</v>
      </c>
      <c r="AJ306" s="114" t="s">
        <v>116</v>
      </c>
      <c r="AK306" s="119">
        <v>0</v>
      </c>
      <c r="AL306" s="117">
        <v>0</v>
      </c>
      <c r="AM306" s="118">
        <v>23.34</v>
      </c>
      <c r="AN306" t="str">
        <f t="shared" si="4"/>
        <v>1000</v>
      </c>
    </row>
    <row r="307" spans="1:40" ht="15.75" thickBot="1" x14ac:dyDescent="0.3">
      <c r="A307" s="119">
        <v>2023</v>
      </c>
      <c r="B307" s="119">
        <v>5</v>
      </c>
      <c r="C307" s="119">
        <v>201988</v>
      </c>
      <c r="D307" s="114" t="s">
        <v>94</v>
      </c>
      <c r="E307" s="114" t="s">
        <v>95</v>
      </c>
      <c r="F307" s="114" t="s">
        <v>96</v>
      </c>
      <c r="G307" s="114" t="s">
        <v>97</v>
      </c>
      <c r="H307" s="114" t="s">
        <v>98</v>
      </c>
      <c r="I307" s="119">
        <v>1401401</v>
      </c>
      <c r="J307" s="114" t="s">
        <v>99</v>
      </c>
      <c r="K307" s="119">
        <v>340101</v>
      </c>
      <c r="L307" s="114" t="s">
        <v>123</v>
      </c>
      <c r="M307" s="114">
        <v>1401401</v>
      </c>
      <c r="N307" s="114" t="s">
        <v>99</v>
      </c>
      <c r="O307" s="119">
        <v>202212</v>
      </c>
      <c r="P307" s="116">
        <v>44900</v>
      </c>
      <c r="Q307" s="116">
        <v>44900</v>
      </c>
      <c r="R307" s="116">
        <v>44895</v>
      </c>
      <c r="S307" s="119">
        <v>202212</v>
      </c>
      <c r="T307" s="119">
        <v>4927</v>
      </c>
      <c r="U307" s="114" t="s">
        <v>124</v>
      </c>
      <c r="V307" s="119">
        <v>648899</v>
      </c>
      <c r="W307" s="114" t="s">
        <v>102</v>
      </c>
      <c r="X307" s="119">
        <v>648899</v>
      </c>
      <c r="Y307" s="114" t="s">
        <v>102</v>
      </c>
      <c r="Z307" s="119">
        <v>11100731</v>
      </c>
      <c r="AA307" s="114" t="s">
        <v>103</v>
      </c>
      <c r="AB307" s="119">
        <v>30481415</v>
      </c>
      <c r="AC307" s="114" t="s">
        <v>103</v>
      </c>
      <c r="AD307" s="119">
        <v>2968061</v>
      </c>
      <c r="AE307" s="119">
        <v>175567</v>
      </c>
      <c r="AF307" s="114" t="s">
        <v>2611</v>
      </c>
      <c r="AG307" s="114" t="s">
        <v>105</v>
      </c>
      <c r="AH307" s="114" t="s">
        <v>106</v>
      </c>
      <c r="AI307" s="114" t="s">
        <v>107</v>
      </c>
      <c r="AJ307" s="114" t="s">
        <v>108</v>
      </c>
      <c r="AK307" s="119">
        <v>0</v>
      </c>
      <c r="AL307" s="117">
        <v>0</v>
      </c>
      <c r="AM307" s="118">
        <v>1183.33</v>
      </c>
      <c r="AN307" t="str">
        <f t="shared" si="4"/>
        <v>1000</v>
      </c>
    </row>
    <row r="308" spans="1:40" ht="15.75" thickBot="1" x14ac:dyDescent="0.3">
      <c r="A308" s="119">
        <v>2023</v>
      </c>
      <c r="B308" s="119">
        <v>5</v>
      </c>
      <c r="C308" s="119">
        <v>201988</v>
      </c>
      <c r="D308" s="114" t="s">
        <v>94</v>
      </c>
      <c r="E308" s="114" t="s">
        <v>95</v>
      </c>
      <c r="F308" s="114" t="s">
        <v>96</v>
      </c>
      <c r="G308" s="114" t="s">
        <v>97</v>
      </c>
      <c r="H308" s="114" t="s">
        <v>98</v>
      </c>
      <c r="I308" s="119">
        <v>1401401</v>
      </c>
      <c r="J308" s="114" t="s">
        <v>99</v>
      </c>
      <c r="K308" s="119">
        <v>350101</v>
      </c>
      <c r="L308" s="114" t="s">
        <v>125</v>
      </c>
      <c r="M308" s="114">
        <v>1401401</v>
      </c>
      <c r="N308" s="114" t="s">
        <v>99</v>
      </c>
      <c r="O308" s="119">
        <v>202210</v>
      </c>
      <c r="P308" s="116">
        <v>44839</v>
      </c>
      <c r="Q308" s="116">
        <v>44879</v>
      </c>
      <c r="R308" s="116">
        <v>44879</v>
      </c>
      <c r="S308" s="114" t="s">
        <v>155</v>
      </c>
      <c r="T308" s="119">
        <v>4960</v>
      </c>
      <c r="U308" s="114" t="s">
        <v>126</v>
      </c>
      <c r="V308" s="119">
        <v>565622</v>
      </c>
      <c r="W308" s="114" t="s">
        <v>2612</v>
      </c>
      <c r="X308" s="119">
        <v>565622</v>
      </c>
      <c r="Y308" s="114" t="s">
        <v>2612</v>
      </c>
      <c r="Z308" s="119">
        <v>11100731</v>
      </c>
      <c r="AA308" s="114" t="s">
        <v>103</v>
      </c>
      <c r="AB308" s="119">
        <v>30025228</v>
      </c>
      <c r="AC308" s="114" t="s">
        <v>138</v>
      </c>
      <c r="AD308" s="119">
        <v>2964364</v>
      </c>
      <c r="AE308" s="119">
        <v>175332</v>
      </c>
      <c r="AF308" s="114" t="s">
        <v>2611</v>
      </c>
      <c r="AG308" s="114" t="s">
        <v>105</v>
      </c>
      <c r="AH308" s="114" t="s">
        <v>106</v>
      </c>
      <c r="AI308" s="114" t="s">
        <v>107</v>
      </c>
      <c r="AJ308" s="114" t="s">
        <v>108</v>
      </c>
      <c r="AK308" s="119">
        <v>0</v>
      </c>
      <c r="AL308" s="117">
        <v>0</v>
      </c>
      <c r="AM308" s="118">
        <v>0.37</v>
      </c>
      <c r="AN308" t="str">
        <f t="shared" si="4"/>
        <v>1000</v>
      </c>
    </row>
    <row r="309" spans="1:40" ht="15.75" thickBot="1" x14ac:dyDescent="0.3">
      <c r="A309" s="119">
        <v>2023</v>
      </c>
      <c r="B309" s="119">
        <v>5</v>
      </c>
      <c r="C309" s="119">
        <v>201988</v>
      </c>
      <c r="D309" s="114" t="s">
        <v>94</v>
      </c>
      <c r="E309" s="114" t="s">
        <v>95</v>
      </c>
      <c r="F309" s="114" t="s">
        <v>96</v>
      </c>
      <c r="G309" s="114" t="s">
        <v>97</v>
      </c>
      <c r="H309" s="114" t="s">
        <v>98</v>
      </c>
      <c r="I309" s="119">
        <v>1401401</v>
      </c>
      <c r="J309" s="114" t="s">
        <v>99</v>
      </c>
      <c r="K309" s="119">
        <v>350101</v>
      </c>
      <c r="L309" s="114" t="s">
        <v>125</v>
      </c>
      <c r="M309" s="114">
        <v>1401401</v>
      </c>
      <c r="N309" s="114" t="s">
        <v>99</v>
      </c>
      <c r="O309" s="119">
        <v>202210</v>
      </c>
      <c r="P309" s="116">
        <v>44839</v>
      </c>
      <c r="Q309" s="116">
        <v>44879</v>
      </c>
      <c r="R309" s="116">
        <v>44879</v>
      </c>
      <c r="S309" s="114" t="s">
        <v>155</v>
      </c>
      <c r="T309" s="119">
        <v>4960</v>
      </c>
      <c r="U309" s="114" t="s">
        <v>126</v>
      </c>
      <c r="V309" s="119">
        <v>625870</v>
      </c>
      <c r="W309" s="114" t="s">
        <v>2613</v>
      </c>
      <c r="X309" s="119">
        <v>625870</v>
      </c>
      <c r="Y309" s="114" t="s">
        <v>2613</v>
      </c>
      <c r="Z309" s="119">
        <v>11100731</v>
      </c>
      <c r="AA309" s="114" t="s">
        <v>103</v>
      </c>
      <c r="AB309" s="119">
        <v>30022450</v>
      </c>
      <c r="AC309" s="114" t="s">
        <v>138</v>
      </c>
      <c r="AD309" s="119">
        <v>2964402</v>
      </c>
      <c r="AE309" s="119">
        <v>175328</v>
      </c>
      <c r="AF309" s="114" t="s">
        <v>2611</v>
      </c>
      <c r="AG309" s="114" t="s">
        <v>105</v>
      </c>
      <c r="AH309" s="114" t="s">
        <v>106</v>
      </c>
      <c r="AI309" s="114" t="s">
        <v>107</v>
      </c>
      <c r="AJ309" s="114" t="s">
        <v>108</v>
      </c>
      <c r="AK309" s="119">
        <v>0</v>
      </c>
      <c r="AL309" s="117">
        <v>0</v>
      </c>
      <c r="AM309" s="118">
        <v>0.38</v>
      </c>
      <c r="AN309" t="str">
        <f t="shared" si="4"/>
        <v>1000</v>
      </c>
    </row>
    <row r="310" spans="1:40" ht="15.75" thickBot="1" x14ac:dyDescent="0.3">
      <c r="A310" s="119">
        <v>2023</v>
      </c>
      <c r="B310" s="119">
        <v>5</v>
      </c>
      <c r="C310" s="119">
        <v>201988</v>
      </c>
      <c r="D310" s="114" t="s">
        <v>94</v>
      </c>
      <c r="E310" s="114" t="s">
        <v>95</v>
      </c>
      <c r="F310" s="114" t="s">
        <v>96</v>
      </c>
      <c r="G310" s="114" t="s">
        <v>97</v>
      </c>
      <c r="H310" s="114" t="s">
        <v>98</v>
      </c>
      <c r="I310" s="119">
        <v>1401401</v>
      </c>
      <c r="J310" s="114" t="s">
        <v>99</v>
      </c>
      <c r="K310" s="119">
        <v>350101</v>
      </c>
      <c r="L310" s="114" t="s">
        <v>125</v>
      </c>
      <c r="M310" s="114">
        <v>1401401</v>
      </c>
      <c r="N310" s="114" t="s">
        <v>99</v>
      </c>
      <c r="O310" s="119">
        <v>202210</v>
      </c>
      <c r="P310" s="116">
        <v>44839</v>
      </c>
      <c r="Q310" s="116">
        <v>44879</v>
      </c>
      <c r="R310" s="116">
        <v>44879</v>
      </c>
      <c r="S310" s="114" t="s">
        <v>155</v>
      </c>
      <c r="T310" s="119">
        <v>4960</v>
      </c>
      <c r="U310" s="114" t="s">
        <v>126</v>
      </c>
      <c r="V310" s="119">
        <v>626494</v>
      </c>
      <c r="W310" s="114" t="s">
        <v>2614</v>
      </c>
      <c r="X310" s="119">
        <v>626494</v>
      </c>
      <c r="Y310" s="114" t="s">
        <v>2614</v>
      </c>
      <c r="Z310" s="119">
        <v>11100731</v>
      </c>
      <c r="AA310" s="114" t="s">
        <v>103</v>
      </c>
      <c r="AB310" s="119">
        <v>30022880</v>
      </c>
      <c r="AC310" s="114" t="s">
        <v>138</v>
      </c>
      <c r="AD310" s="119">
        <v>2964402</v>
      </c>
      <c r="AE310" s="119">
        <v>175328</v>
      </c>
      <c r="AF310" s="114" t="s">
        <v>2611</v>
      </c>
      <c r="AG310" s="114" t="s">
        <v>105</v>
      </c>
      <c r="AH310" s="114" t="s">
        <v>106</v>
      </c>
      <c r="AI310" s="114" t="s">
        <v>107</v>
      </c>
      <c r="AJ310" s="114" t="s">
        <v>108</v>
      </c>
      <c r="AK310" s="119">
        <v>0</v>
      </c>
      <c r="AL310" s="117">
        <v>0</v>
      </c>
      <c r="AM310" s="118">
        <v>0.36</v>
      </c>
      <c r="AN310" t="str">
        <f t="shared" si="4"/>
        <v>1000</v>
      </c>
    </row>
    <row r="311" spans="1:40" ht="15.75" thickBot="1" x14ac:dyDescent="0.3">
      <c r="A311" s="119">
        <v>2023</v>
      </c>
      <c r="B311" s="119">
        <v>5</v>
      </c>
      <c r="C311" s="119">
        <v>201988</v>
      </c>
      <c r="D311" s="114" t="s">
        <v>94</v>
      </c>
      <c r="E311" s="114" t="s">
        <v>95</v>
      </c>
      <c r="F311" s="114" t="s">
        <v>96</v>
      </c>
      <c r="G311" s="114" t="s">
        <v>97</v>
      </c>
      <c r="H311" s="114" t="s">
        <v>98</v>
      </c>
      <c r="I311" s="119">
        <v>1401401</v>
      </c>
      <c r="J311" s="114" t="s">
        <v>99</v>
      </c>
      <c r="K311" s="119">
        <v>350101</v>
      </c>
      <c r="L311" s="114" t="s">
        <v>125</v>
      </c>
      <c r="M311" s="114">
        <v>1401401</v>
      </c>
      <c r="N311" s="114" t="s">
        <v>99</v>
      </c>
      <c r="O311" s="119">
        <v>202210</v>
      </c>
      <c r="P311" s="116">
        <v>44839</v>
      </c>
      <c r="Q311" s="116">
        <v>44879</v>
      </c>
      <c r="R311" s="116">
        <v>44879</v>
      </c>
      <c r="S311" s="114" t="s">
        <v>155</v>
      </c>
      <c r="T311" s="119">
        <v>4960</v>
      </c>
      <c r="U311" s="114" t="s">
        <v>126</v>
      </c>
      <c r="V311" s="119">
        <v>1141934</v>
      </c>
      <c r="W311" s="114" t="s">
        <v>2615</v>
      </c>
      <c r="X311" s="119">
        <v>1141934</v>
      </c>
      <c r="Y311" s="114" t="s">
        <v>2615</v>
      </c>
      <c r="Z311" s="119">
        <v>11100731</v>
      </c>
      <c r="AA311" s="114" t="s">
        <v>103</v>
      </c>
      <c r="AB311" s="119">
        <v>30010251</v>
      </c>
      <c r="AC311" s="114" t="s">
        <v>138</v>
      </c>
      <c r="AD311" s="119">
        <v>2964330</v>
      </c>
      <c r="AE311" s="119">
        <v>175341</v>
      </c>
      <c r="AF311" s="114" t="s">
        <v>2611</v>
      </c>
      <c r="AG311" s="114" t="s">
        <v>105</v>
      </c>
      <c r="AH311" s="114" t="s">
        <v>106</v>
      </c>
      <c r="AI311" s="114" t="s">
        <v>107</v>
      </c>
      <c r="AJ311" s="114" t="s">
        <v>108</v>
      </c>
      <c r="AK311" s="119">
        <v>0</v>
      </c>
      <c r="AL311" s="117">
        <v>0</v>
      </c>
      <c r="AM311" s="118">
        <v>0.26</v>
      </c>
      <c r="AN311" t="str">
        <f t="shared" si="4"/>
        <v>1000</v>
      </c>
    </row>
    <row r="312" spans="1:40" ht="15.75" thickBot="1" x14ac:dyDescent="0.3">
      <c r="A312" s="119">
        <v>2023</v>
      </c>
      <c r="B312" s="119">
        <v>5</v>
      </c>
      <c r="C312" s="119">
        <v>201988</v>
      </c>
      <c r="D312" s="114" t="s">
        <v>94</v>
      </c>
      <c r="E312" s="114" t="s">
        <v>95</v>
      </c>
      <c r="F312" s="114" t="s">
        <v>96</v>
      </c>
      <c r="G312" s="114" t="s">
        <v>97</v>
      </c>
      <c r="H312" s="114" t="s">
        <v>98</v>
      </c>
      <c r="I312" s="119">
        <v>1401401</v>
      </c>
      <c r="J312" s="114" t="s">
        <v>99</v>
      </c>
      <c r="K312" s="119">
        <v>350101</v>
      </c>
      <c r="L312" s="114" t="s">
        <v>125</v>
      </c>
      <c r="M312" s="114">
        <v>1401401</v>
      </c>
      <c r="N312" s="114" t="s">
        <v>99</v>
      </c>
      <c r="O312" s="119">
        <v>202211</v>
      </c>
      <c r="P312" s="116">
        <v>44869</v>
      </c>
      <c r="Q312" s="116">
        <v>44879</v>
      </c>
      <c r="R312" s="116">
        <v>44879</v>
      </c>
      <c r="S312" s="114" t="s">
        <v>155</v>
      </c>
      <c r="T312" s="119">
        <v>4960</v>
      </c>
      <c r="U312" s="114" t="s">
        <v>126</v>
      </c>
      <c r="V312" s="119">
        <v>565622</v>
      </c>
      <c r="W312" s="114" t="s">
        <v>2612</v>
      </c>
      <c r="X312" s="119">
        <v>565622</v>
      </c>
      <c r="Y312" s="114" t="s">
        <v>2612</v>
      </c>
      <c r="Z312" s="119">
        <v>11100731</v>
      </c>
      <c r="AA312" s="114" t="s">
        <v>103</v>
      </c>
      <c r="AB312" s="119">
        <v>30025228</v>
      </c>
      <c r="AC312" s="114" t="s">
        <v>138</v>
      </c>
      <c r="AD312" s="119">
        <v>2964364</v>
      </c>
      <c r="AE312" s="119">
        <v>175332</v>
      </c>
      <c r="AF312" s="114" t="s">
        <v>2611</v>
      </c>
      <c r="AG312" s="114" t="s">
        <v>105</v>
      </c>
      <c r="AH312" s="114" t="s">
        <v>106</v>
      </c>
      <c r="AI312" s="114" t="s">
        <v>107</v>
      </c>
      <c r="AJ312" s="114" t="s">
        <v>108</v>
      </c>
      <c r="AK312" s="119">
        <v>0</v>
      </c>
      <c r="AL312" s="117">
        <v>0</v>
      </c>
      <c r="AM312" s="118">
        <v>0.34</v>
      </c>
      <c r="AN312" t="str">
        <f t="shared" si="4"/>
        <v>1000</v>
      </c>
    </row>
    <row r="313" spans="1:40" ht="15.75" thickBot="1" x14ac:dyDescent="0.3">
      <c r="A313" s="119">
        <v>2023</v>
      </c>
      <c r="B313" s="119">
        <v>5</v>
      </c>
      <c r="C313" s="119">
        <v>201988</v>
      </c>
      <c r="D313" s="114" t="s">
        <v>94</v>
      </c>
      <c r="E313" s="114" t="s">
        <v>95</v>
      </c>
      <c r="F313" s="114" t="s">
        <v>96</v>
      </c>
      <c r="G313" s="114" t="s">
        <v>97</v>
      </c>
      <c r="H313" s="114" t="s">
        <v>98</v>
      </c>
      <c r="I313" s="119">
        <v>1401401</v>
      </c>
      <c r="J313" s="114" t="s">
        <v>99</v>
      </c>
      <c r="K313" s="119">
        <v>350101</v>
      </c>
      <c r="L313" s="114" t="s">
        <v>125</v>
      </c>
      <c r="M313" s="114">
        <v>1401401</v>
      </c>
      <c r="N313" s="114" t="s">
        <v>99</v>
      </c>
      <c r="O313" s="119">
        <v>202211</v>
      </c>
      <c r="P313" s="116">
        <v>44869</v>
      </c>
      <c r="Q313" s="116">
        <v>44879</v>
      </c>
      <c r="R313" s="116">
        <v>44879</v>
      </c>
      <c r="S313" s="114" t="s">
        <v>155</v>
      </c>
      <c r="T313" s="119">
        <v>4960</v>
      </c>
      <c r="U313" s="114" t="s">
        <v>126</v>
      </c>
      <c r="V313" s="119">
        <v>625870</v>
      </c>
      <c r="W313" s="114" t="s">
        <v>2613</v>
      </c>
      <c r="X313" s="119">
        <v>625870</v>
      </c>
      <c r="Y313" s="114" t="s">
        <v>2613</v>
      </c>
      <c r="Z313" s="119">
        <v>11100731</v>
      </c>
      <c r="AA313" s="114" t="s">
        <v>103</v>
      </c>
      <c r="AB313" s="119">
        <v>30022450</v>
      </c>
      <c r="AC313" s="114" t="s">
        <v>138</v>
      </c>
      <c r="AD313" s="119">
        <v>2964402</v>
      </c>
      <c r="AE313" s="119">
        <v>175328</v>
      </c>
      <c r="AF313" s="114" t="s">
        <v>2611</v>
      </c>
      <c r="AG313" s="114" t="s">
        <v>105</v>
      </c>
      <c r="AH313" s="114" t="s">
        <v>106</v>
      </c>
      <c r="AI313" s="114" t="s">
        <v>107</v>
      </c>
      <c r="AJ313" s="114" t="s">
        <v>108</v>
      </c>
      <c r="AK313" s="119">
        <v>0</v>
      </c>
      <c r="AL313" s="117">
        <v>0</v>
      </c>
      <c r="AM313" s="118">
        <v>0.34</v>
      </c>
      <c r="AN313" t="str">
        <f t="shared" si="4"/>
        <v>1000</v>
      </c>
    </row>
    <row r="314" spans="1:40" ht="15.75" thickBot="1" x14ac:dyDescent="0.3">
      <c r="A314" s="119">
        <v>2023</v>
      </c>
      <c r="B314" s="119">
        <v>5</v>
      </c>
      <c r="C314" s="119">
        <v>201988</v>
      </c>
      <c r="D314" s="114" t="s">
        <v>94</v>
      </c>
      <c r="E314" s="114" t="s">
        <v>95</v>
      </c>
      <c r="F314" s="114" t="s">
        <v>96</v>
      </c>
      <c r="G314" s="114" t="s">
        <v>97</v>
      </c>
      <c r="H314" s="114" t="s">
        <v>98</v>
      </c>
      <c r="I314" s="119">
        <v>1401401</v>
      </c>
      <c r="J314" s="114" t="s">
        <v>99</v>
      </c>
      <c r="K314" s="119">
        <v>350101</v>
      </c>
      <c r="L314" s="114" t="s">
        <v>125</v>
      </c>
      <c r="M314" s="114">
        <v>1401401</v>
      </c>
      <c r="N314" s="114" t="s">
        <v>99</v>
      </c>
      <c r="O314" s="119">
        <v>202211</v>
      </c>
      <c r="P314" s="116">
        <v>44869</v>
      </c>
      <c r="Q314" s="116">
        <v>44879</v>
      </c>
      <c r="R314" s="116">
        <v>44879</v>
      </c>
      <c r="S314" s="114" t="s">
        <v>155</v>
      </c>
      <c r="T314" s="119">
        <v>4960</v>
      </c>
      <c r="U314" s="114" t="s">
        <v>126</v>
      </c>
      <c r="V314" s="119">
        <v>648899</v>
      </c>
      <c r="W314" s="114" t="s">
        <v>102</v>
      </c>
      <c r="X314" s="119">
        <v>648899</v>
      </c>
      <c r="Y314" s="114" t="s">
        <v>102</v>
      </c>
      <c r="Z314" s="119">
        <v>11100731</v>
      </c>
      <c r="AA314" s="114" t="s">
        <v>103</v>
      </c>
      <c r="AB314" s="119">
        <v>30481415</v>
      </c>
      <c r="AC314" s="114" t="s">
        <v>103</v>
      </c>
      <c r="AD314" s="119">
        <v>2964365</v>
      </c>
      <c r="AE314" s="119">
        <v>175320</v>
      </c>
      <c r="AF314" s="114" t="s">
        <v>2611</v>
      </c>
      <c r="AG314" s="114" t="s">
        <v>105</v>
      </c>
      <c r="AH314" s="114" t="s">
        <v>106</v>
      </c>
      <c r="AI314" s="114" t="s">
        <v>107</v>
      </c>
      <c r="AJ314" s="114" t="s">
        <v>108</v>
      </c>
      <c r="AK314" s="119">
        <v>0</v>
      </c>
      <c r="AL314" s="117">
        <v>0</v>
      </c>
      <c r="AM314" s="118">
        <v>-0.75</v>
      </c>
      <c r="AN314" t="str">
        <f t="shared" si="4"/>
        <v>1000</v>
      </c>
    </row>
    <row r="315" spans="1:40" ht="15.75" thickBot="1" x14ac:dyDescent="0.3">
      <c r="A315" s="119">
        <v>2023</v>
      </c>
      <c r="B315" s="119">
        <v>5</v>
      </c>
      <c r="C315" s="119">
        <v>201988</v>
      </c>
      <c r="D315" s="114" t="s">
        <v>94</v>
      </c>
      <c r="E315" s="114" t="s">
        <v>95</v>
      </c>
      <c r="F315" s="114" t="s">
        <v>96</v>
      </c>
      <c r="G315" s="114" t="s">
        <v>97</v>
      </c>
      <c r="H315" s="114" t="s">
        <v>98</v>
      </c>
      <c r="I315" s="119">
        <v>1401401</v>
      </c>
      <c r="J315" s="114" t="s">
        <v>99</v>
      </c>
      <c r="K315" s="119">
        <v>350101</v>
      </c>
      <c r="L315" s="114" t="s">
        <v>125</v>
      </c>
      <c r="M315" s="114">
        <v>1401401</v>
      </c>
      <c r="N315" s="114" t="s">
        <v>99</v>
      </c>
      <c r="O315" s="119">
        <v>202212</v>
      </c>
      <c r="P315" s="116">
        <v>44900</v>
      </c>
      <c r="Q315" s="116">
        <v>44900</v>
      </c>
      <c r="R315" s="116">
        <v>44895</v>
      </c>
      <c r="S315" s="119">
        <v>202212</v>
      </c>
      <c r="T315" s="119">
        <v>4960</v>
      </c>
      <c r="U315" s="114" t="s">
        <v>126</v>
      </c>
      <c r="V315" s="119">
        <v>648899</v>
      </c>
      <c r="W315" s="114" t="s">
        <v>102</v>
      </c>
      <c r="X315" s="119">
        <v>648899</v>
      </c>
      <c r="Y315" s="114" t="s">
        <v>102</v>
      </c>
      <c r="Z315" s="119">
        <v>11100731</v>
      </c>
      <c r="AA315" s="114" t="s">
        <v>103</v>
      </c>
      <c r="AB315" s="119">
        <v>30481415</v>
      </c>
      <c r="AC315" s="114" t="s">
        <v>103</v>
      </c>
      <c r="AD315" s="119">
        <v>2968061</v>
      </c>
      <c r="AE315" s="119">
        <v>175567</v>
      </c>
      <c r="AF315" s="114" t="s">
        <v>2611</v>
      </c>
      <c r="AG315" s="114" t="s">
        <v>105</v>
      </c>
      <c r="AH315" s="114" t="s">
        <v>106</v>
      </c>
      <c r="AI315" s="114" t="s">
        <v>107</v>
      </c>
      <c r="AJ315" s="114" t="s">
        <v>108</v>
      </c>
      <c r="AK315" s="119">
        <v>0</v>
      </c>
      <c r="AL315" s="117">
        <v>0</v>
      </c>
      <c r="AM315" s="118">
        <v>40.15</v>
      </c>
      <c r="AN315" t="str">
        <f t="shared" si="4"/>
        <v>1000</v>
      </c>
    </row>
    <row r="316" spans="1:40" ht="15.75" thickBot="1" x14ac:dyDescent="0.3">
      <c r="A316" s="119">
        <v>2023</v>
      </c>
      <c r="B316" s="119">
        <v>5</v>
      </c>
      <c r="C316" s="119">
        <v>201988</v>
      </c>
      <c r="D316" s="114" t="s">
        <v>94</v>
      </c>
      <c r="E316" s="114" t="s">
        <v>95</v>
      </c>
      <c r="F316" s="114" t="s">
        <v>96</v>
      </c>
      <c r="G316" s="114" t="s">
        <v>97</v>
      </c>
      <c r="H316" s="114" t="s">
        <v>98</v>
      </c>
      <c r="I316" s="119">
        <v>1401401</v>
      </c>
      <c r="J316" s="114" t="s">
        <v>99</v>
      </c>
      <c r="K316" s="119">
        <v>350101</v>
      </c>
      <c r="L316" s="114" t="s">
        <v>125</v>
      </c>
      <c r="M316" s="114">
        <v>1401401</v>
      </c>
      <c r="N316" s="114" t="s">
        <v>99</v>
      </c>
      <c r="O316" s="119">
        <v>202222</v>
      </c>
      <c r="P316" s="116">
        <v>44888</v>
      </c>
      <c r="Q316" s="116">
        <v>44888</v>
      </c>
      <c r="R316" s="116">
        <v>44895</v>
      </c>
      <c r="S316" s="119">
        <v>202222</v>
      </c>
      <c r="T316" s="119">
        <v>4960</v>
      </c>
      <c r="U316" s="114" t="s">
        <v>126</v>
      </c>
      <c r="V316" s="119">
        <v>1176670</v>
      </c>
      <c r="W316" s="114" t="s">
        <v>111</v>
      </c>
      <c r="X316" s="119">
        <v>1176670</v>
      </c>
      <c r="Y316" s="114" t="s">
        <v>111</v>
      </c>
      <c r="Z316" s="119">
        <v>11500953</v>
      </c>
      <c r="AA316" s="114" t="s">
        <v>112</v>
      </c>
      <c r="AB316" s="119">
        <v>30481413</v>
      </c>
      <c r="AC316" s="114" t="s">
        <v>112</v>
      </c>
      <c r="AD316" s="119">
        <v>2964541</v>
      </c>
      <c r="AE316" s="119">
        <v>175465</v>
      </c>
      <c r="AF316" s="114" t="s">
        <v>2611</v>
      </c>
      <c r="AG316" s="114" t="s">
        <v>113</v>
      </c>
      <c r="AH316" s="114" t="s">
        <v>114</v>
      </c>
      <c r="AI316" s="114" t="s">
        <v>115</v>
      </c>
      <c r="AJ316" s="114" t="s">
        <v>116</v>
      </c>
      <c r="AK316" s="119">
        <v>0</v>
      </c>
      <c r="AL316" s="117">
        <v>0</v>
      </c>
      <c r="AM316" s="118">
        <v>4.74</v>
      </c>
      <c r="AN316" t="str">
        <f t="shared" si="4"/>
        <v>1000</v>
      </c>
    </row>
    <row r="317" spans="1:40" ht="15.75" thickBot="1" x14ac:dyDescent="0.3">
      <c r="A317" s="119">
        <v>2023</v>
      </c>
      <c r="B317" s="119">
        <v>5</v>
      </c>
      <c r="C317" s="119">
        <v>201988</v>
      </c>
      <c r="D317" s="114" t="s">
        <v>94</v>
      </c>
      <c r="E317" s="114" t="s">
        <v>95</v>
      </c>
      <c r="F317" s="114" t="s">
        <v>96</v>
      </c>
      <c r="G317" s="114" t="s">
        <v>97</v>
      </c>
      <c r="H317" s="114" t="s">
        <v>98</v>
      </c>
      <c r="I317" s="119">
        <v>1401401</v>
      </c>
      <c r="J317" s="114" t="s">
        <v>99</v>
      </c>
      <c r="K317" s="119">
        <v>350101</v>
      </c>
      <c r="L317" s="114" t="s">
        <v>125</v>
      </c>
      <c r="M317" s="114">
        <v>1401401</v>
      </c>
      <c r="N317" s="114" t="s">
        <v>99</v>
      </c>
      <c r="O317" s="119">
        <v>202222</v>
      </c>
      <c r="P317" s="116">
        <v>44888</v>
      </c>
      <c r="Q317" s="116">
        <v>44888</v>
      </c>
      <c r="R317" s="116">
        <v>44895</v>
      </c>
      <c r="S317" s="119">
        <v>202222</v>
      </c>
      <c r="T317" s="119">
        <v>4960</v>
      </c>
      <c r="U317" s="114" t="s">
        <v>126</v>
      </c>
      <c r="V317" s="119">
        <v>1176790</v>
      </c>
      <c r="W317" s="114" t="s">
        <v>154</v>
      </c>
      <c r="X317" s="119">
        <v>1176790</v>
      </c>
      <c r="Y317" s="114" t="s">
        <v>154</v>
      </c>
      <c r="Z317" s="119">
        <v>11500953</v>
      </c>
      <c r="AA317" s="114" t="s">
        <v>112</v>
      </c>
      <c r="AB317" s="119">
        <v>30481414</v>
      </c>
      <c r="AC317" s="114" t="s">
        <v>112</v>
      </c>
      <c r="AD317" s="119">
        <v>2964541</v>
      </c>
      <c r="AE317" s="119">
        <v>175465</v>
      </c>
      <c r="AF317" s="114" t="s">
        <v>2611</v>
      </c>
      <c r="AG317" s="114" t="s">
        <v>113</v>
      </c>
      <c r="AH317" s="114" t="s">
        <v>114</v>
      </c>
      <c r="AI317" s="114" t="s">
        <v>115</v>
      </c>
      <c r="AJ317" s="114" t="s">
        <v>116</v>
      </c>
      <c r="AK317" s="119">
        <v>0</v>
      </c>
      <c r="AL317" s="117">
        <v>0</v>
      </c>
      <c r="AM317" s="118">
        <v>5.23</v>
      </c>
      <c r="AN317" t="str">
        <f t="shared" si="4"/>
        <v>1000</v>
      </c>
    </row>
    <row r="318" spans="1:40" ht="15.75" thickBot="1" x14ac:dyDescent="0.3">
      <c r="A318" s="119">
        <v>2023</v>
      </c>
      <c r="B318" s="119">
        <v>5</v>
      </c>
      <c r="C318" s="119">
        <v>201988</v>
      </c>
      <c r="D318" s="114" t="s">
        <v>94</v>
      </c>
      <c r="E318" s="114" t="s">
        <v>95</v>
      </c>
      <c r="F318" s="114" t="s">
        <v>96</v>
      </c>
      <c r="G318" s="114" t="s">
        <v>97</v>
      </c>
      <c r="H318" s="114" t="s">
        <v>98</v>
      </c>
      <c r="I318" s="119">
        <v>1401401</v>
      </c>
      <c r="J318" s="114" t="s">
        <v>99</v>
      </c>
      <c r="K318" s="119">
        <v>350101</v>
      </c>
      <c r="L318" s="114" t="s">
        <v>125</v>
      </c>
      <c r="M318" s="114">
        <v>1401401</v>
      </c>
      <c r="N318" s="114" t="s">
        <v>99</v>
      </c>
      <c r="O318" s="119">
        <v>202223</v>
      </c>
      <c r="P318" s="116">
        <v>44903</v>
      </c>
      <c r="Q318" s="116">
        <v>44903</v>
      </c>
      <c r="R318" s="116">
        <v>44895</v>
      </c>
      <c r="S318" s="119">
        <v>202223</v>
      </c>
      <c r="T318" s="119">
        <v>4960</v>
      </c>
      <c r="U318" s="114" t="s">
        <v>126</v>
      </c>
      <c r="V318" s="119">
        <v>1176670</v>
      </c>
      <c r="W318" s="114" t="s">
        <v>111</v>
      </c>
      <c r="X318" s="119">
        <v>1176670</v>
      </c>
      <c r="Y318" s="114" t="s">
        <v>111</v>
      </c>
      <c r="Z318" s="119">
        <v>11500953</v>
      </c>
      <c r="AA318" s="114" t="s">
        <v>112</v>
      </c>
      <c r="AB318" s="119">
        <v>30481413</v>
      </c>
      <c r="AC318" s="114" t="s">
        <v>112</v>
      </c>
      <c r="AD318" s="119">
        <v>2969919</v>
      </c>
      <c r="AE318" s="119">
        <v>175654</v>
      </c>
      <c r="AF318" s="114" t="s">
        <v>2611</v>
      </c>
      <c r="AG318" s="114" t="s">
        <v>113</v>
      </c>
      <c r="AH318" s="114" t="s">
        <v>114</v>
      </c>
      <c r="AI318" s="114" t="s">
        <v>115</v>
      </c>
      <c r="AJ318" s="114" t="s">
        <v>116</v>
      </c>
      <c r="AK318" s="119">
        <v>0</v>
      </c>
      <c r="AL318" s="117">
        <v>0</v>
      </c>
      <c r="AM318" s="118">
        <v>2.93</v>
      </c>
      <c r="AN318" t="str">
        <f t="shared" si="4"/>
        <v>1000</v>
      </c>
    </row>
    <row r="319" spans="1:40" ht="15.75" thickBot="1" x14ac:dyDescent="0.3">
      <c r="A319" s="119">
        <v>2023</v>
      </c>
      <c r="B319" s="119">
        <v>5</v>
      </c>
      <c r="C319" s="119">
        <v>201988</v>
      </c>
      <c r="D319" s="114" t="s">
        <v>94</v>
      </c>
      <c r="E319" s="114" t="s">
        <v>95</v>
      </c>
      <c r="F319" s="114" t="s">
        <v>96</v>
      </c>
      <c r="G319" s="114" t="s">
        <v>97</v>
      </c>
      <c r="H319" s="114" t="s">
        <v>98</v>
      </c>
      <c r="I319" s="119">
        <v>1401401</v>
      </c>
      <c r="J319" s="114" t="s">
        <v>99</v>
      </c>
      <c r="K319" s="119">
        <v>350101</v>
      </c>
      <c r="L319" s="114" t="s">
        <v>125</v>
      </c>
      <c r="M319" s="114">
        <v>1401401</v>
      </c>
      <c r="N319" s="114" t="s">
        <v>99</v>
      </c>
      <c r="O319" s="119">
        <v>202223</v>
      </c>
      <c r="P319" s="116">
        <v>44903</v>
      </c>
      <c r="Q319" s="116">
        <v>44903</v>
      </c>
      <c r="R319" s="116">
        <v>44895</v>
      </c>
      <c r="S319" s="119">
        <v>202223</v>
      </c>
      <c r="T319" s="119">
        <v>4960</v>
      </c>
      <c r="U319" s="114" t="s">
        <v>126</v>
      </c>
      <c r="V319" s="119">
        <v>1176790</v>
      </c>
      <c r="W319" s="114" t="s">
        <v>154</v>
      </c>
      <c r="X319" s="119">
        <v>1176790</v>
      </c>
      <c r="Y319" s="114" t="s">
        <v>154</v>
      </c>
      <c r="Z319" s="119">
        <v>11500953</v>
      </c>
      <c r="AA319" s="114" t="s">
        <v>112</v>
      </c>
      <c r="AB319" s="119">
        <v>30481414</v>
      </c>
      <c r="AC319" s="114" t="s">
        <v>112</v>
      </c>
      <c r="AD319" s="119">
        <v>2969919</v>
      </c>
      <c r="AE319" s="119">
        <v>175654</v>
      </c>
      <c r="AF319" s="114" t="s">
        <v>2611</v>
      </c>
      <c r="AG319" s="114" t="s">
        <v>113</v>
      </c>
      <c r="AH319" s="114" t="s">
        <v>114</v>
      </c>
      <c r="AI319" s="114" t="s">
        <v>115</v>
      </c>
      <c r="AJ319" s="114" t="s">
        <v>116</v>
      </c>
      <c r="AK319" s="119">
        <v>0</v>
      </c>
      <c r="AL319" s="117">
        <v>0</v>
      </c>
      <c r="AM319" s="118">
        <v>3.11</v>
      </c>
      <c r="AN319" t="str">
        <f t="shared" si="4"/>
        <v>1000</v>
      </c>
    </row>
    <row r="320" spans="1:40" ht="15.75" thickBot="1" x14ac:dyDescent="0.3">
      <c r="A320" s="119">
        <v>2023</v>
      </c>
      <c r="B320" s="119">
        <v>5</v>
      </c>
      <c r="C320" s="119">
        <v>201988</v>
      </c>
      <c r="D320" s="114" t="s">
        <v>94</v>
      </c>
      <c r="E320" s="114" t="s">
        <v>95</v>
      </c>
      <c r="F320" s="114" t="s">
        <v>96</v>
      </c>
      <c r="G320" s="114" t="s">
        <v>97</v>
      </c>
      <c r="H320" s="114" t="s">
        <v>98</v>
      </c>
      <c r="I320" s="119">
        <v>1401401</v>
      </c>
      <c r="J320" s="114" t="s">
        <v>99</v>
      </c>
      <c r="K320" s="119">
        <v>350101</v>
      </c>
      <c r="L320" s="114" t="s">
        <v>125</v>
      </c>
      <c r="M320" s="114">
        <v>1401401</v>
      </c>
      <c r="N320" s="114" t="s">
        <v>99</v>
      </c>
      <c r="O320" s="114" t="s">
        <v>155</v>
      </c>
      <c r="P320" s="116">
        <v>44879</v>
      </c>
      <c r="Q320" s="116">
        <v>44879</v>
      </c>
      <c r="R320" s="116">
        <v>44879</v>
      </c>
      <c r="S320" s="114" t="s">
        <v>155</v>
      </c>
      <c r="T320" s="119">
        <v>4960</v>
      </c>
      <c r="U320" s="114" t="s">
        <v>126</v>
      </c>
      <c r="V320" s="119">
        <v>648899</v>
      </c>
      <c r="W320" s="114" t="s">
        <v>102</v>
      </c>
      <c r="X320" s="119">
        <v>648899</v>
      </c>
      <c r="Y320" s="114" t="s">
        <v>102</v>
      </c>
      <c r="Z320" s="119">
        <v>11100731</v>
      </c>
      <c r="AA320" s="114" t="s">
        <v>103</v>
      </c>
      <c r="AB320" s="119">
        <v>30481415</v>
      </c>
      <c r="AC320" s="114" t="s">
        <v>103</v>
      </c>
      <c r="AD320" s="119">
        <v>2964365</v>
      </c>
      <c r="AE320" s="119">
        <v>175320</v>
      </c>
      <c r="AF320" s="114" t="s">
        <v>2611</v>
      </c>
      <c r="AG320" s="114" t="s">
        <v>105</v>
      </c>
      <c r="AH320" s="114" t="s">
        <v>106</v>
      </c>
      <c r="AI320" s="114" t="s">
        <v>107</v>
      </c>
      <c r="AJ320" s="114" t="s">
        <v>108</v>
      </c>
      <c r="AK320" s="119">
        <v>0</v>
      </c>
      <c r="AL320" s="117">
        <v>0</v>
      </c>
      <c r="AM320" s="118">
        <v>1.57</v>
      </c>
      <c r="AN320" t="str">
        <f t="shared" si="4"/>
        <v>1000</v>
      </c>
    </row>
    <row r="321" spans="1:40" ht="15.75" thickBot="1" x14ac:dyDescent="0.3">
      <c r="A321" s="119">
        <v>2023</v>
      </c>
      <c r="B321" s="119">
        <v>5</v>
      </c>
      <c r="C321" s="119">
        <v>201988</v>
      </c>
      <c r="D321" s="114" t="s">
        <v>94</v>
      </c>
      <c r="E321" s="114" t="s">
        <v>95</v>
      </c>
      <c r="F321" s="114" t="s">
        <v>96</v>
      </c>
      <c r="G321" s="114" t="s">
        <v>97</v>
      </c>
      <c r="H321" s="114" t="s">
        <v>98</v>
      </c>
      <c r="I321" s="119">
        <v>1401401</v>
      </c>
      <c r="J321" s="114" t="s">
        <v>99</v>
      </c>
      <c r="K321" s="119">
        <v>360101</v>
      </c>
      <c r="L321" s="114" t="s">
        <v>127</v>
      </c>
      <c r="M321" s="114">
        <v>1401401</v>
      </c>
      <c r="N321" s="114" t="s">
        <v>99</v>
      </c>
      <c r="O321" s="119">
        <v>202210</v>
      </c>
      <c r="P321" s="116">
        <v>44839</v>
      </c>
      <c r="Q321" s="116">
        <v>44879</v>
      </c>
      <c r="R321" s="116">
        <v>44879</v>
      </c>
      <c r="S321" s="114" t="s">
        <v>155</v>
      </c>
      <c r="T321" s="114" t="s">
        <v>128</v>
      </c>
      <c r="U321" s="114" t="s">
        <v>129</v>
      </c>
      <c r="V321" s="119">
        <v>565622</v>
      </c>
      <c r="W321" s="114" t="s">
        <v>2612</v>
      </c>
      <c r="X321" s="119">
        <v>565622</v>
      </c>
      <c r="Y321" s="114" t="s">
        <v>2612</v>
      </c>
      <c r="Z321" s="119">
        <v>11100731</v>
      </c>
      <c r="AA321" s="114" t="s">
        <v>103</v>
      </c>
      <c r="AB321" s="119">
        <v>30025228</v>
      </c>
      <c r="AC321" s="114" t="s">
        <v>138</v>
      </c>
      <c r="AD321" s="119">
        <v>2964364</v>
      </c>
      <c r="AE321" s="119">
        <v>175332</v>
      </c>
      <c r="AF321" s="114" t="s">
        <v>2611</v>
      </c>
      <c r="AG321" s="114" t="s">
        <v>105</v>
      </c>
      <c r="AH321" s="114" t="s">
        <v>106</v>
      </c>
      <c r="AI321" s="114" t="s">
        <v>107</v>
      </c>
      <c r="AJ321" s="114" t="s">
        <v>108</v>
      </c>
      <c r="AK321" s="119">
        <v>0</v>
      </c>
      <c r="AL321" s="117">
        <v>0</v>
      </c>
      <c r="AM321" s="118">
        <v>2</v>
      </c>
      <c r="AN321" t="str">
        <f t="shared" si="4"/>
        <v>1000</v>
      </c>
    </row>
    <row r="322" spans="1:40" ht="15.75" thickBot="1" x14ac:dyDescent="0.3">
      <c r="A322" s="119">
        <v>2023</v>
      </c>
      <c r="B322" s="119">
        <v>5</v>
      </c>
      <c r="C322" s="119">
        <v>201988</v>
      </c>
      <c r="D322" s="114" t="s">
        <v>94</v>
      </c>
      <c r="E322" s="114" t="s">
        <v>95</v>
      </c>
      <c r="F322" s="114" t="s">
        <v>96</v>
      </c>
      <c r="G322" s="114" t="s">
        <v>97</v>
      </c>
      <c r="H322" s="114" t="s">
        <v>98</v>
      </c>
      <c r="I322" s="119">
        <v>1401401</v>
      </c>
      <c r="J322" s="114" t="s">
        <v>99</v>
      </c>
      <c r="K322" s="119">
        <v>360101</v>
      </c>
      <c r="L322" s="114" t="s">
        <v>127</v>
      </c>
      <c r="M322" s="114">
        <v>1401401</v>
      </c>
      <c r="N322" s="114" t="s">
        <v>99</v>
      </c>
      <c r="O322" s="119">
        <v>202210</v>
      </c>
      <c r="P322" s="116">
        <v>44839</v>
      </c>
      <c r="Q322" s="116">
        <v>44879</v>
      </c>
      <c r="R322" s="116">
        <v>44879</v>
      </c>
      <c r="S322" s="114" t="s">
        <v>155</v>
      </c>
      <c r="T322" s="114" t="s">
        <v>128</v>
      </c>
      <c r="U322" s="114" t="s">
        <v>129</v>
      </c>
      <c r="V322" s="119">
        <v>625870</v>
      </c>
      <c r="W322" s="114" t="s">
        <v>2613</v>
      </c>
      <c r="X322" s="119">
        <v>625870</v>
      </c>
      <c r="Y322" s="114" t="s">
        <v>2613</v>
      </c>
      <c r="Z322" s="119">
        <v>11100731</v>
      </c>
      <c r="AA322" s="114" t="s">
        <v>103</v>
      </c>
      <c r="AB322" s="119">
        <v>30022450</v>
      </c>
      <c r="AC322" s="114" t="s">
        <v>138</v>
      </c>
      <c r="AD322" s="119">
        <v>2964402</v>
      </c>
      <c r="AE322" s="119">
        <v>175328</v>
      </c>
      <c r="AF322" s="114" t="s">
        <v>2611</v>
      </c>
      <c r="AG322" s="114" t="s">
        <v>105</v>
      </c>
      <c r="AH322" s="114" t="s">
        <v>106</v>
      </c>
      <c r="AI322" s="114" t="s">
        <v>107</v>
      </c>
      <c r="AJ322" s="114" t="s">
        <v>108</v>
      </c>
      <c r="AK322" s="119">
        <v>0</v>
      </c>
      <c r="AL322" s="117">
        <v>0</v>
      </c>
      <c r="AM322" s="118">
        <v>2.0499999999999998</v>
      </c>
      <c r="AN322" t="str">
        <f t="shared" si="4"/>
        <v>1000</v>
      </c>
    </row>
    <row r="323" spans="1:40" ht="15.75" thickBot="1" x14ac:dyDescent="0.3">
      <c r="A323" s="119">
        <v>2023</v>
      </c>
      <c r="B323" s="119">
        <v>5</v>
      </c>
      <c r="C323" s="119">
        <v>201988</v>
      </c>
      <c r="D323" s="114" t="s">
        <v>94</v>
      </c>
      <c r="E323" s="114" t="s">
        <v>95</v>
      </c>
      <c r="F323" s="114" t="s">
        <v>96</v>
      </c>
      <c r="G323" s="114" t="s">
        <v>97</v>
      </c>
      <c r="H323" s="114" t="s">
        <v>98</v>
      </c>
      <c r="I323" s="119">
        <v>1401401</v>
      </c>
      <c r="J323" s="114" t="s">
        <v>99</v>
      </c>
      <c r="K323" s="119">
        <v>360101</v>
      </c>
      <c r="L323" s="114" t="s">
        <v>127</v>
      </c>
      <c r="M323" s="114">
        <v>1401401</v>
      </c>
      <c r="N323" s="114" t="s">
        <v>99</v>
      </c>
      <c r="O323" s="119">
        <v>202210</v>
      </c>
      <c r="P323" s="116">
        <v>44839</v>
      </c>
      <c r="Q323" s="116">
        <v>44879</v>
      </c>
      <c r="R323" s="116">
        <v>44879</v>
      </c>
      <c r="S323" s="114" t="s">
        <v>155</v>
      </c>
      <c r="T323" s="114" t="s">
        <v>128</v>
      </c>
      <c r="U323" s="114" t="s">
        <v>129</v>
      </c>
      <c r="V323" s="119">
        <v>626494</v>
      </c>
      <c r="W323" s="114" t="s">
        <v>2614</v>
      </c>
      <c r="X323" s="119">
        <v>626494</v>
      </c>
      <c r="Y323" s="114" t="s">
        <v>2614</v>
      </c>
      <c r="Z323" s="119">
        <v>11100731</v>
      </c>
      <c r="AA323" s="114" t="s">
        <v>103</v>
      </c>
      <c r="AB323" s="119">
        <v>30022880</v>
      </c>
      <c r="AC323" s="114" t="s">
        <v>138</v>
      </c>
      <c r="AD323" s="119">
        <v>2964402</v>
      </c>
      <c r="AE323" s="119">
        <v>175328</v>
      </c>
      <c r="AF323" s="114" t="s">
        <v>2611</v>
      </c>
      <c r="AG323" s="114" t="s">
        <v>105</v>
      </c>
      <c r="AH323" s="114" t="s">
        <v>106</v>
      </c>
      <c r="AI323" s="114" t="s">
        <v>107</v>
      </c>
      <c r="AJ323" s="114" t="s">
        <v>108</v>
      </c>
      <c r="AK323" s="119">
        <v>0</v>
      </c>
      <c r="AL323" s="117">
        <v>0</v>
      </c>
      <c r="AM323" s="118">
        <v>1.94</v>
      </c>
      <c r="AN323" t="str">
        <f t="shared" si="4"/>
        <v>1000</v>
      </c>
    </row>
    <row r="324" spans="1:40" ht="15.75" thickBot="1" x14ac:dyDescent="0.3">
      <c r="A324" s="119">
        <v>2023</v>
      </c>
      <c r="B324" s="119">
        <v>5</v>
      </c>
      <c r="C324" s="119">
        <v>201988</v>
      </c>
      <c r="D324" s="114" t="s">
        <v>94</v>
      </c>
      <c r="E324" s="114" t="s">
        <v>95</v>
      </c>
      <c r="F324" s="114" t="s">
        <v>96</v>
      </c>
      <c r="G324" s="114" t="s">
        <v>97</v>
      </c>
      <c r="H324" s="114" t="s">
        <v>98</v>
      </c>
      <c r="I324" s="119">
        <v>1401401</v>
      </c>
      <c r="J324" s="114" t="s">
        <v>99</v>
      </c>
      <c r="K324" s="119">
        <v>360101</v>
      </c>
      <c r="L324" s="114" t="s">
        <v>127</v>
      </c>
      <c r="M324" s="114">
        <v>1401401</v>
      </c>
      <c r="N324" s="114" t="s">
        <v>99</v>
      </c>
      <c r="O324" s="119">
        <v>202210</v>
      </c>
      <c r="P324" s="116">
        <v>44839</v>
      </c>
      <c r="Q324" s="116">
        <v>44879</v>
      </c>
      <c r="R324" s="116">
        <v>44879</v>
      </c>
      <c r="S324" s="114" t="s">
        <v>155</v>
      </c>
      <c r="T324" s="114" t="s">
        <v>128</v>
      </c>
      <c r="U324" s="114" t="s">
        <v>129</v>
      </c>
      <c r="V324" s="119">
        <v>648899</v>
      </c>
      <c r="W324" s="114" t="s">
        <v>102</v>
      </c>
      <c r="X324" s="119">
        <v>648899</v>
      </c>
      <c r="Y324" s="114" t="s">
        <v>102</v>
      </c>
      <c r="Z324" s="119">
        <v>11100731</v>
      </c>
      <c r="AA324" s="114" t="s">
        <v>103</v>
      </c>
      <c r="AB324" s="119">
        <v>30481415</v>
      </c>
      <c r="AC324" s="114" t="s">
        <v>103</v>
      </c>
      <c r="AD324" s="119">
        <v>2964365</v>
      </c>
      <c r="AE324" s="119">
        <v>175320</v>
      </c>
      <c r="AF324" s="114" t="s">
        <v>2611</v>
      </c>
      <c r="AG324" s="114" t="s">
        <v>105</v>
      </c>
      <c r="AH324" s="114" t="s">
        <v>106</v>
      </c>
      <c r="AI324" s="114" t="s">
        <v>107</v>
      </c>
      <c r="AJ324" s="114" t="s">
        <v>108</v>
      </c>
      <c r="AK324" s="119">
        <v>0</v>
      </c>
      <c r="AL324" s="117">
        <v>0</v>
      </c>
      <c r="AM324" s="118">
        <v>2.0099999999999998</v>
      </c>
      <c r="AN324" t="str">
        <f t="shared" si="4"/>
        <v>1000</v>
      </c>
    </row>
    <row r="325" spans="1:40" ht="15.75" thickBot="1" x14ac:dyDescent="0.3">
      <c r="A325" s="119">
        <v>2023</v>
      </c>
      <c r="B325" s="119">
        <v>5</v>
      </c>
      <c r="C325" s="119">
        <v>201988</v>
      </c>
      <c r="D325" s="114" t="s">
        <v>94</v>
      </c>
      <c r="E325" s="114" t="s">
        <v>95</v>
      </c>
      <c r="F325" s="114" t="s">
        <v>96</v>
      </c>
      <c r="G325" s="114" t="s">
        <v>97</v>
      </c>
      <c r="H325" s="114" t="s">
        <v>98</v>
      </c>
      <c r="I325" s="119">
        <v>1401401</v>
      </c>
      <c r="J325" s="114" t="s">
        <v>99</v>
      </c>
      <c r="K325" s="119">
        <v>360101</v>
      </c>
      <c r="L325" s="114" t="s">
        <v>127</v>
      </c>
      <c r="M325" s="114">
        <v>1401401</v>
      </c>
      <c r="N325" s="114" t="s">
        <v>99</v>
      </c>
      <c r="O325" s="119">
        <v>202210</v>
      </c>
      <c r="P325" s="116">
        <v>44839</v>
      </c>
      <c r="Q325" s="116">
        <v>44879</v>
      </c>
      <c r="R325" s="116">
        <v>44879</v>
      </c>
      <c r="S325" s="114" t="s">
        <v>155</v>
      </c>
      <c r="T325" s="114" t="s">
        <v>128</v>
      </c>
      <c r="U325" s="114" t="s">
        <v>129</v>
      </c>
      <c r="V325" s="119">
        <v>1141934</v>
      </c>
      <c r="W325" s="114" t="s">
        <v>2615</v>
      </c>
      <c r="X325" s="119">
        <v>1141934</v>
      </c>
      <c r="Y325" s="114" t="s">
        <v>2615</v>
      </c>
      <c r="Z325" s="119">
        <v>11100731</v>
      </c>
      <c r="AA325" s="114" t="s">
        <v>103</v>
      </c>
      <c r="AB325" s="119">
        <v>30010251</v>
      </c>
      <c r="AC325" s="114" t="s">
        <v>138</v>
      </c>
      <c r="AD325" s="119">
        <v>2964330</v>
      </c>
      <c r="AE325" s="119">
        <v>175341</v>
      </c>
      <c r="AF325" s="114" t="s">
        <v>2611</v>
      </c>
      <c r="AG325" s="114" t="s">
        <v>105</v>
      </c>
      <c r="AH325" s="114" t="s">
        <v>106</v>
      </c>
      <c r="AI325" s="114" t="s">
        <v>107</v>
      </c>
      <c r="AJ325" s="114" t="s">
        <v>108</v>
      </c>
      <c r="AK325" s="119">
        <v>0</v>
      </c>
      <c r="AL325" s="117">
        <v>0</v>
      </c>
      <c r="AM325" s="118">
        <v>1.43</v>
      </c>
      <c r="AN325" t="str">
        <f t="shared" si="4"/>
        <v>1000</v>
      </c>
    </row>
    <row r="326" spans="1:40" ht="15.75" thickBot="1" x14ac:dyDescent="0.3">
      <c r="A326" s="119">
        <v>2023</v>
      </c>
      <c r="B326" s="119">
        <v>5</v>
      </c>
      <c r="C326" s="119">
        <v>201988</v>
      </c>
      <c r="D326" s="114" t="s">
        <v>94</v>
      </c>
      <c r="E326" s="114" t="s">
        <v>95</v>
      </c>
      <c r="F326" s="114" t="s">
        <v>96</v>
      </c>
      <c r="G326" s="114" t="s">
        <v>97</v>
      </c>
      <c r="H326" s="114" t="s">
        <v>98</v>
      </c>
      <c r="I326" s="119">
        <v>1401401</v>
      </c>
      <c r="J326" s="114" t="s">
        <v>99</v>
      </c>
      <c r="K326" s="119">
        <v>360101</v>
      </c>
      <c r="L326" s="114" t="s">
        <v>127</v>
      </c>
      <c r="M326" s="114">
        <v>1401401</v>
      </c>
      <c r="N326" s="114" t="s">
        <v>99</v>
      </c>
      <c r="O326" s="119">
        <v>202211</v>
      </c>
      <c r="P326" s="116">
        <v>44869</v>
      </c>
      <c r="Q326" s="116">
        <v>44879</v>
      </c>
      <c r="R326" s="116">
        <v>44879</v>
      </c>
      <c r="S326" s="114" t="s">
        <v>155</v>
      </c>
      <c r="T326" s="114" t="s">
        <v>128</v>
      </c>
      <c r="U326" s="114" t="s">
        <v>129</v>
      </c>
      <c r="V326" s="119">
        <v>565622</v>
      </c>
      <c r="W326" s="114" t="s">
        <v>2612</v>
      </c>
      <c r="X326" s="119">
        <v>565622</v>
      </c>
      <c r="Y326" s="114" t="s">
        <v>2612</v>
      </c>
      <c r="Z326" s="119">
        <v>11100731</v>
      </c>
      <c r="AA326" s="114" t="s">
        <v>103</v>
      </c>
      <c r="AB326" s="119">
        <v>30025228</v>
      </c>
      <c r="AC326" s="114" t="s">
        <v>138</v>
      </c>
      <c r="AD326" s="119">
        <v>2964364</v>
      </c>
      <c r="AE326" s="119">
        <v>175332</v>
      </c>
      <c r="AF326" s="114" t="s">
        <v>2611</v>
      </c>
      <c r="AG326" s="114" t="s">
        <v>105</v>
      </c>
      <c r="AH326" s="114" t="s">
        <v>106</v>
      </c>
      <c r="AI326" s="114" t="s">
        <v>107</v>
      </c>
      <c r="AJ326" s="114" t="s">
        <v>108</v>
      </c>
      <c r="AK326" s="119">
        <v>0</v>
      </c>
      <c r="AL326" s="117">
        <v>0</v>
      </c>
      <c r="AM326" s="118">
        <v>2</v>
      </c>
      <c r="AN326" t="str">
        <f t="shared" si="4"/>
        <v>1000</v>
      </c>
    </row>
    <row r="327" spans="1:40" ht="15.75" thickBot="1" x14ac:dyDescent="0.3">
      <c r="A327" s="119">
        <v>2023</v>
      </c>
      <c r="B327" s="119">
        <v>5</v>
      </c>
      <c r="C327" s="119">
        <v>201988</v>
      </c>
      <c r="D327" s="114" t="s">
        <v>94</v>
      </c>
      <c r="E327" s="114" t="s">
        <v>95</v>
      </c>
      <c r="F327" s="114" t="s">
        <v>96</v>
      </c>
      <c r="G327" s="114" t="s">
        <v>97</v>
      </c>
      <c r="H327" s="114" t="s">
        <v>98</v>
      </c>
      <c r="I327" s="119">
        <v>1401401</v>
      </c>
      <c r="J327" s="114" t="s">
        <v>99</v>
      </c>
      <c r="K327" s="119">
        <v>360101</v>
      </c>
      <c r="L327" s="114" t="s">
        <v>127</v>
      </c>
      <c r="M327" s="114">
        <v>1401401</v>
      </c>
      <c r="N327" s="114" t="s">
        <v>99</v>
      </c>
      <c r="O327" s="119">
        <v>202211</v>
      </c>
      <c r="P327" s="116">
        <v>44869</v>
      </c>
      <c r="Q327" s="116">
        <v>44879</v>
      </c>
      <c r="R327" s="116">
        <v>44879</v>
      </c>
      <c r="S327" s="114" t="s">
        <v>155</v>
      </c>
      <c r="T327" s="114" t="s">
        <v>128</v>
      </c>
      <c r="U327" s="114" t="s">
        <v>129</v>
      </c>
      <c r="V327" s="119">
        <v>625870</v>
      </c>
      <c r="W327" s="114" t="s">
        <v>2613</v>
      </c>
      <c r="X327" s="119">
        <v>625870</v>
      </c>
      <c r="Y327" s="114" t="s">
        <v>2613</v>
      </c>
      <c r="Z327" s="119">
        <v>11100731</v>
      </c>
      <c r="AA327" s="114" t="s">
        <v>103</v>
      </c>
      <c r="AB327" s="119">
        <v>30022450</v>
      </c>
      <c r="AC327" s="114" t="s">
        <v>138</v>
      </c>
      <c r="AD327" s="119">
        <v>2964402</v>
      </c>
      <c r="AE327" s="119">
        <v>175328</v>
      </c>
      <c r="AF327" s="114" t="s">
        <v>2611</v>
      </c>
      <c r="AG327" s="114" t="s">
        <v>105</v>
      </c>
      <c r="AH327" s="114" t="s">
        <v>106</v>
      </c>
      <c r="AI327" s="114" t="s">
        <v>107</v>
      </c>
      <c r="AJ327" s="114" t="s">
        <v>108</v>
      </c>
      <c r="AK327" s="119">
        <v>0</v>
      </c>
      <c r="AL327" s="117">
        <v>0</v>
      </c>
      <c r="AM327" s="118">
        <v>2.0499999999999998</v>
      </c>
      <c r="AN327" t="str">
        <f t="shared" si="4"/>
        <v>1000</v>
      </c>
    </row>
    <row r="328" spans="1:40" ht="15.75" thickBot="1" x14ac:dyDescent="0.3">
      <c r="A328" s="119">
        <v>2023</v>
      </c>
      <c r="B328" s="119">
        <v>5</v>
      </c>
      <c r="C328" s="119">
        <v>201988</v>
      </c>
      <c r="D328" s="114" t="s">
        <v>94</v>
      </c>
      <c r="E328" s="114" t="s">
        <v>95</v>
      </c>
      <c r="F328" s="114" t="s">
        <v>96</v>
      </c>
      <c r="G328" s="114" t="s">
        <v>97</v>
      </c>
      <c r="H328" s="114" t="s">
        <v>98</v>
      </c>
      <c r="I328" s="119">
        <v>1401401</v>
      </c>
      <c r="J328" s="114" t="s">
        <v>99</v>
      </c>
      <c r="K328" s="119">
        <v>360101</v>
      </c>
      <c r="L328" s="114" t="s">
        <v>127</v>
      </c>
      <c r="M328" s="114">
        <v>1401401</v>
      </c>
      <c r="N328" s="114" t="s">
        <v>99</v>
      </c>
      <c r="O328" s="119">
        <v>202211</v>
      </c>
      <c r="P328" s="116">
        <v>44869</v>
      </c>
      <c r="Q328" s="116">
        <v>44879</v>
      </c>
      <c r="R328" s="116">
        <v>44879</v>
      </c>
      <c r="S328" s="114" t="s">
        <v>155</v>
      </c>
      <c r="T328" s="114" t="s">
        <v>128</v>
      </c>
      <c r="U328" s="114" t="s">
        <v>129</v>
      </c>
      <c r="V328" s="119">
        <v>648899</v>
      </c>
      <c r="W328" s="114" t="s">
        <v>102</v>
      </c>
      <c r="X328" s="119">
        <v>648899</v>
      </c>
      <c r="Y328" s="114" t="s">
        <v>102</v>
      </c>
      <c r="Z328" s="119">
        <v>11100731</v>
      </c>
      <c r="AA328" s="114" t="s">
        <v>103</v>
      </c>
      <c r="AB328" s="119">
        <v>30481415</v>
      </c>
      <c r="AC328" s="114" t="s">
        <v>103</v>
      </c>
      <c r="AD328" s="119">
        <v>2964365</v>
      </c>
      <c r="AE328" s="119">
        <v>175320</v>
      </c>
      <c r="AF328" s="114" t="s">
        <v>2611</v>
      </c>
      <c r="AG328" s="114" t="s">
        <v>105</v>
      </c>
      <c r="AH328" s="114" t="s">
        <v>106</v>
      </c>
      <c r="AI328" s="114" t="s">
        <v>107</v>
      </c>
      <c r="AJ328" s="114" t="s">
        <v>108</v>
      </c>
      <c r="AK328" s="119">
        <v>0</v>
      </c>
      <c r="AL328" s="117">
        <v>0</v>
      </c>
      <c r="AM328" s="118">
        <v>2.13</v>
      </c>
      <c r="AN328" t="str">
        <f t="shared" ref="AN328:AN391" si="5">LEFT(Z328,1)&amp;"000"</f>
        <v>1000</v>
      </c>
    </row>
    <row r="329" spans="1:40" ht="15.75" thickBot="1" x14ac:dyDescent="0.3">
      <c r="A329" s="119">
        <v>2023</v>
      </c>
      <c r="B329" s="119">
        <v>5</v>
      </c>
      <c r="C329" s="119">
        <v>201988</v>
      </c>
      <c r="D329" s="114" t="s">
        <v>94</v>
      </c>
      <c r="E329" s="114" t="s">
        <v>95</v>
      </c>
      <c r="F329" s="114" t="s">
        <v>96</v>
      </c>
      <c r="G329" s="114" t="s">
        <v>97</v>
      </c>
      <c r="H329" s="114" t="s">
        <v>98</v>
      </c>
      <c r="I329" s="119">
        <v>1401401</v>
      </c>
      <c r="J329" s="114" t="s">
        <v>99</v>
      </c>
      <c r="K329" s="119">
        <v>360101</v>
      </c>
      <c r="L329" s="114" t="s">
        <v>127</v>
      </c>
      <c r="M329" s="114">
        <v>1401401</v>
      </c>
      <c r="N329" s="114" t="s">
        <v>99</v>
      </c>
      <c r="O329" s="119">
        <v>202212</v>
      </c>
      <c r="P329" s="116">
        <v>44900</v>
      </c>
      <c r="Q329" s="116">
        <v>44900</v>
      </c>
      <c r="R329" s="116">
        <v>44895</v>
      </c>
      <c r="S329" s="119">
        <v>202212</v>
      </c>
      <c r="T329" s="114" t="s">
        <v>128</v>
      </c>
      <c r="U329" s="114" t="s">
        <v>129</v>
      </c>
      <c r="V329" s="119">
        <v>648899</v>
      </c>
      <c r="W329" s="114" t="s">
        <v>102</v>
      </c>
      <c r="X329" s="119">
        <v>648899</v>
      </c>
      <c r="Y329" s="114" t="s">
        <v>102</v>
      </c>
      <c r="Z329" s="119">
        <v>11100731</v>
      </c>
      <c r="AA329" s="114" t="s">
        <v>103</v>
      </c>
      <c r="AB329" s="119">
        <v>30481415</v>
      </c>
      <c r="AC329" s="114" t="s">
        <v>103</v>
      </c>
      <c r="AD329" s="119">
        <v>2968061</v>
      </c>
      <c r="AE329" s="119">
        <v>175567</v>
      </c>
      <c r="AF329" s="114" t="s">
        <v>2611</v>
      </c>
      <c r="AG329" s="114" t="s">
        <v>105</v>
      </c>
      <c r="AH329" s="114" t="s">
        <v>106</v>
      </c>
      <c r="AI329" s="114" t="s">
        <v>107</v>
      </c>
      <c r="AJ329" s="114" t="s">
        <v>108</v>
      </c>
      <c r="AK329" s="119">
        <v>0</v>
      </c>
      <c r="AL329" s="117">
        <v>0</v>
      </c>
      <c r="AM329" s="118">
        <v>211.15</v>
      </c>
      <c r="AN329" t="str">
        <f t="shared" si="5"/>
        <v>1000</v>
      </c>
    </row>
    <row r="330" spans="1:40" ht="15.75" thickBot="1" x14ac:dyDescent="0.3">
      <c r="A330" s="119">
        <v>2023</v>
      </c>
      <c r="B330" s="119">
        <v>5</v>
      </c>
      <c r="C330" s="119">
        <v>201988</v>
      </c>
      <c r="D330" s="114" t="s">
        <v>94</v>
      </c>
      <c r="E330" s="114" t="s">
        <v>95</v>
      </c>
      <c r="F330" s="114" t="s">
        <v>96</v>
      </c>
      <c r="G330" s="114" t="s">
        <v>97</v>
      </c>
      <c r="H330" s="114" t="s">
        <v>98</v>
      </c>
      <c r="I330" s="119">
        <v>1401401</v>
      </c>
      <c r="J330" s="114" t="s">
        <v>99</v>
      </c>
      <c r="K330" s="119">
        <v>360101</v>
      </c>
      <c r="L330" s="114" t="s">
        <v>127</v>
      </c>
      <c r="M330" s="114">
        <v>1401401</v>
      </c>
      <c r="N330" s="114" t="s">
        <v>99</v>
      </c>
      <c r="O330" s="119">
        <v>202222</v>
      </c>
      <c r="P330" s="116">
        <v>44888</v>
      </c>
      <c r="Q330" s="116">
        <v>44888</v>
      </c>
      <c r="R330" s="116">
        <v>44895</v>
      </c>
      <c r="S330" s="119">
        <v>202222</v>
      </c>
      <c r="T330" s="114" t="s">
        <v>128</v>
      </c>
      <c r="U330" s="114" t="s">
        <v>129</v>
      </c>
      <c r="V330" s="119">
        <v>1176670</v>
      </c>
      <c r="W330" s="114" t="s">
        <v>111</v>
      </c>
      <c r="X330" s="119">
        <v>1176670</v>
      </c>
      <c r="Y330" s="114" t="s">
        <v>111</v>
      </c>
      <c r="Z330" s="119">
        <v>11500953</v>
      </c>
      <c r="AA330" s="114" t="s">
        <v>112</v>
      </c>
      <c r="AB330" s="119">
        <v>30481413</v>
      </c>
      <c r="AC330" s="114" t="s">
        <v>112</v>
      </c>
      <c r="AD330" s="119">
        <v>2964541</v>
      </c>
      <c r="AE330" s="119">
        <v>175465</v>
      </c>
      <c r="AF330" s="114" t="s">
        <v>2611</v>
      </c>
      <c r="AG330" s="114" t="s">
        <v>113</v>
      </c>
      <c r="AH330" s="114" t="s">
        <v>114</v>
      </c>
      <c r="AI330" s="114" t="s">
        <v>115</v>
      </c>
      <c r="AJ330" s="114" t="s">
        <v>116</v>
      </c>
      <c r="AK330" s="119">
        <v>0</v>
      </c>
      <c r="AL330" s="117">
        <v>0</v>
      </c>
      <c r="AM330" s="118">
        <v>27.58</v>
      </c>
      <c r="AN330" t="str">
        <f t="shared" si="5"/>
        <v>1000</v>
      </c>
    </row>
    <row r="331" spans="1:40" ht="15.75" thickBot="1" x14ac:dyDescent="0.3">
      <c r="A331" s="119">
        <v>2023</v>
      </c>
      <c r="B331" s="119">
        <v>5</v>
      </c>
      <c r="C331" s="119">
        <v>201988</v>
      </c>
      <c r="D331" s="114" t="s">
        <v>94</v>
      </c>
      <c r="E331" s="114" t="s">
        <v>95</v>
      </c>
      <c r="F331" s="114" t="s">
        <v>96</v>
      </c>
      <c r="G331" s="114" t="s">
        <v>97</v>
      </c>
      <c r="H331" s="114" t="s">
        <v>98</v>
      </c>
      <c r="I331" s="119">
        <v>1401401</v>
      </c>
      <c r="J331" s="114" t="s">
        <v>99</v>
      </c>
      <c r="K331" s="119">
        <v>360101</v>
      </c>
      <c r="L331" s="114" t="s">
        <v>127</v>
      </c>
      <c r="M331" s="114">
        <v>1401401</v>
      </c>
      <c r="N331" s="114" t="s">
        <v>99</v>
      </c>
      <c r="O331" s="119">
        <v>202222</v>
      </c>
      <c r="P331" s="116">
        <v>44888</v>
      </c>
      <c r="Q331" s="116">
        <v>44888</v>
      </c>
      <c r="R331" s="116">
        <v>44895</v>
      </c>
      <c r="S331" s="119">
        <v>202222</v>
      </c>
      <c r="T331" s="114" t="s">
        <v>128</v>
      </c>
      <c r="U331" s="114" t="s">
        <v>129</v>
      </c>
      <c r="V331" s="119">
        <v>1176790</v>
      </c>
      <c r="W331" s="114" t="s">
        <v>154</v>
      </c>
      <c r="X331" s="119">
        <v>1176790</v>
      </c>
      <c r="Y331" s="114" t="s">
        <v>154</v>
      </c>
      <c r="Z331" s="119">
        <v>11500953</v>
      </c>
      <c r="AA331" s="114" t="s">
        <v>112</v>
      </c>
      <c r="AB331" s="119">
        <v>30481414</v>
      </c>
      <c r="AC331" s="114" t="s">
        <v>112</v>
      </c>
      <c r="AD331" s="119">
        <v>2964541</v>
      </c>
      <c r="AE331" s="119">
        <v>175465</v>
      </c>
      <c r="AF331" s="114" t="s">
        <v>2611</v>
      </c>
      <c r="AG331" s="114" t="s">
        <v>113</v>
      </c>
      <c r="AH331" s="114" t="s">
        <v>114</v>
      </c>
      <c r="AI331" s="114" t="s">
        <v>115</v>
      </c>
      <c r="AJ331" s="114" t="s">
        <v>116</v>
      </c>
      <c r="AK331" s="119">
        <v>0</v>
      </c>
      <c r="AL331" s="117">
        <v>0</v>
      </c>
      <c r="AM331" s="118">
        <v>27.49</v>
      </c>
      <c r="AN331" t="str">
        <f t="shared" si="5"/>
        <v>1000</v>
      </c>
    </row>
    <row r="332" spans="1:40" ht="15.75" thickBot="1" x14ac:dyDescent="0.3">
      <c r="A332" s="119">
        <v>2023</v>
      </c>
      <c r="B332" s="119">
        <v>5</v>
      </c>
      <c r="C332" s="119">
        <v>201988</v>
      </c>
      <c r="D332" s="114" t="s">
        <v>94</v>
      </c>
      <c r="E332" s="114" t="s">
        <v>95</v>
      </c>
      <c r="F332" s="114" t="s">
        <v>96</v>
      </c>
      <c r="G332" s="114" t="s">
        <v>97</v>
      </c>
      <c r="H332" s="114" t="s">
        <v>98</v>
      </c>
      <c r="I332" s="119">
        <v>1401401</v>
      </c>
      <c r="J332" s="114" t="s">
        <v>99</v>
      </c>
      <c r="K332" s="119">
        <v>360101</v>
      </c>
      <c r="L332" s="114" t="s">
        <v>127</v>
      </c>
      <c r="M332" s="114">
        <v>1401401</v>
      </c>
      <c r="N332" s="114" t="s">
        <v>99</v>
      </c>
      <c r="O332" s="119">
        <v>202223</v>
      </c>
      <c r="P332" s="116">
        <v>44903</v>
      </c>
      <c r="Q332" s="116">
        <v>44903</v>
      </c>
      <c r="R332" s="116">
        <v>44895</v>
      </c>
      <c r="S332" s="119">
        <v>202223</v>
      </c>
      <c r="T332" s="114" t="s">
        <v>128</v>
      </c>
      <c r="U332" s="114" t="s">
        <v>129</v>
      </c>
      <c r="V332" s="119">
        <v>1176670</v>
      </c>
      <c r="W332" s="114" t="s">
        <v>111</v>
      </c>
      <c r="X332" s="119">
        <v>1176670</v>
      </c>
      <c r="Y332" s="114" t="s">
        <v>111</v>
      </c>
      <c r="Z332" s="119">
        <v>11500953</v>
      </c>
      <c r="AA332" s="114" t="s">
        <v>112</v>
      </c>
      <c r="AB332" s="119">
        <v>30481413</v>
      </c>
      <c r="AC332" s="114" t="s">
        <v>112</v>
      </c>
      <c r="AD332" s="119">
        <v>2969919</v>
      </c>
      <c r="AE332" s="119">
        <v>175654</v>
      </c>
      <c r="AF332" s="114" t="s">
        <v>2611</v>
      </c>
      <c r="AG332" s="114" t="s">
        <v>113</v>
      </c>
      <c r="AH332" s="114" t="s">
        <v>114</v>
      </c>
      <c r="AI332" s="114" t="s">
        <v>115</v>
      </c>
      <c r="AJ332" s="114" t="s">
        <v>116</v>
      </c>
      <c r="AK332" s="119">
        <v>0</v>
      </c>
      <c r="AL332" s="117">
        <v>0</v>
      </c>
      <c r="AM332" s="118">
        <v>16.55</v>
      </c>
      <c r="AN332" t="str">
        <f t="shared" si="5"/>
        <v>1000</v>
      </c>
    </row>
    <row r="333" spans="1:40" ht="15.75" thickBot="1" x14ac:dyDescent="0.3">
      <c r="A333" s="119">
        <v>2023</v>
      </c>
      <c r="B333" s="119">
        <v>5</v>
      </c>
      <c r="C333" s="119">
        <v>201988</v>
      </c>
      <c r="D333" s="114" t="s">
        <v>94</v>
      </c>
      <c r="E333" s="114" t="s">
        <v>95</v>
      </c>
      <c r="F333" s="114" t="s">
        <v>96</v>
      </c>
      <c r="G333" s="114" t="s">
        <v>97</v>
      </c>
      <c r="H333" s="114" t="s">
        <v>98</v>
      </c>
      <c r="I333" s="119">
        <v>1401401</v>
      </c>
      <c r="J333" s="114" t="s">
        <v>99</v>
      </c>
      <c r="K333" s="119">
        <v>360101</v>
      </c>
      <c r="L333" s="114" t="s">
        <v>127</v>
      </c>
      <c r="M333" s="114">
        <v>1401401</v>
      </c>
      <c r="N333" s="114" t="s">
        <v>99</v>
      </c>
      <c r="O333" s="119">
        <v>202223</v>
      </c>
      <c r="P333" s="116">
        <v>44903</v>
      </c>
      <c r="Q333" s="116">
        <v>44903</v>
      </c>
      <c r="R333" s="116">
        <v>44895</v>
      </c>
      <c r="S333" s="119">
        <v>202223</v>
      </c>
      <c r="T333" s="114" t="s">
        <v>128</v>
      </c>
      <c r="U333" s="114" t="s">
        <v>129</v>
      </c>
      <c r="V333" s="119">
        <v>1176790</v>
      </c>
      <c r="W333" s="114" t="s">
        <v>154</v>
      </c>
      <c r="X333" s="119">
        <v>1176790</v>
      </c>
      <c r="Y333" s="114" t="s">
        <v>154</v>
      </c>
      <c r="Z333" s="119">
        <v>11500953</v>
      </c>
      <c r="AA333" s="114" t="s">
        <v>112</v>
      </c>
      <c r="AB333" s="119">
        <v>30481414</v>
      </c>
      <c r="AC333" s="114" t="s">
        <v>112</v>
      </c>
      <c r="AD333" s="119">
        <v>2969919</v>
      </c>
      <c r="AE333" s="119">
        <v>175654</v>
      </c>
      <c r="AF333" s="114" t="s">
        <v>2611</v>
      </c>
      <c r="AG333" s="114" t="s">
        <v>113</v>
      </c>
      <c r="AH333" s="114" t="s">
        <v>114</v>
      </c>
      <c r="AI333" s="114" t="s">
        <v>115</v>
      </c>
      <c r="AJ333" s="114" t="s">
        <v>116</v>
      </c>
      <c r="AK333" s="119">
        <v>0</v>
      </c>
      <c r="AL333" s="117">
        <v>0</v>
      </c>
      <c r="AM333" s="118">
        <v>16.37</v>
      </c>
      <c r="AN333" t="str">
        <f t="shared" si="5"/>
        <v>1000</v>
      </c>
    </row>
    <row r="334" spans="1:40" ht="15.75" thickBot="1" x14ac:dyDescent="0.3">
      <c r="A334" s="119">
        <v>2023</v>
      </c>
      <c r="B334" s="119">
        <v>5</v>
      </c>
      <c r="C334" s="119">
        <v>201988</v>
      </c>
      <c r="D334" s="114" t="s">
        <v>94</v>
      </c>
      <c r="E334" s="114" t="s">
        <v>95</v>
      </c>
      <c r="F334" s="114" t="s">
        <v>96</v>
      </c>
      <c r="G334" s="114" t="s">
        <v>97</v>
      </c>
      <c r="H334" s="114" t="s">
        <v>98</v>
      </c>
      <c r="I334" s="119">
        <v>1401401</v>
      </c>
      <c r="J334" s="114" t="s">
        <v>99</v>
      </c>
      <c r="K334" s="119">
        <v>370101</v>
      </c>
      <c r="L334" s="114" t="s">
        <v>130</v>
      </c>
      <c r="M334" s="114">
        <v>1401401</v>
      </c>
      <c r="N334" s="114" t="s">
        <v>99</v>
      </c>
      <c r="O334" s="119">
        <v>202212</v>
      </c>
      <c r="P334" s="116">
        <v>44900</v>
      </c>
      <c r="Q334" s="116">
        <v>44900</v>
      </c>
      <c r="R334" s="116">
        <v>44895</v>
      </c>
      <c r="S334" s="119">
        <v>202212</v>
      </c>
      <c r="T334" s="119">
        <v>4928</v>
      </c>
      <c r="U334" s="114" t="s">
        <v>131</v>
      </c>
      <c r="V334" s="119">
        <v>648899</v>
      </c>
      <c r="W334" s="114" t="s">
        <v>102</v>
      </c>
      <c r="X334" s="119">
        <v>648899</v>
      </c>
      <c r="Y334" s="114" t="s">
        <v>102</v>
      </c>
      <c r="Z334" s="119">
        <v>11100731</v>
      </c>
      <c r="AA334" s="114" t="s">
        <v>103</v>
      </c>
      <c r="AB334" s="119">
        <v>30481415</v>
      </c>
      <c r="AC334" s="114" t="s">
        <v>103</v>
      </c>
      <c r="AD334" s="119">
        <v>2968061</v>
      </c>
      <c r="AE334" s="119">
        <v>175567</v>
      </c>
      <c r="AF334" s="114" t="s">
        <v>2611</v>
      </c>
      <c r="AG334" s="114" t="s">
        <v>105</v>
      </c>
      <c r="AH334" s="114" t="s">
        <v>106</v>
      </c>
      <c r="AI334" s="114" t="s">
        <v>107</v>
      </c>
      <c r="AJ334" s="114" t="s">
        <v>108</v>
      </c>
      <c r="AK334" s="119">
        <v>0</v>
      </c>
      <c r="AL334" s="117">
        <v>0</v>
      </c>
      <c r="AM334" s="118">
        <v>375</v>
      </c>
      <c r="AN334" t="str">
        <f t="shared" si="5"/>
        <v>1000</v>
      </c>
    </row>
    <row r="335" spans="1:40" ht="15.75" thickBot="1" x14ac:dyDescent="0.3">
      <c r="A335" s="119">
        <v>2023</v>
      </c>
      <c r="B335" s="119">
        <v>5</v>
      </c>
      <c r="C335" s="119">
        <v>201988</v>
      </c>
      <c r="D335" s="114" t="s">
        <v>94</v>
      </c>
      <c r="E335" s="114" t="s">
        <v>95</v>
      </c>
      <c r="F335" s="114" t="s">
        <v>96</v>
      </c>
      <c r="G335" s="114" t="s">
        <v>97</v>
      </c>
      <c r="H335" s="114" t="s">
        <v>98</v>
      </c>
      <c r="I335" s="119">
        <v>1465801</v>
      </c>
      <c r="J335" s="114" t="s">
        <v>132</v>
      </c>
      <c r="K335" s="119">
        <v>110004</v>
      </c>
      <c r="L335" s="114" t="s">
        <v>263</v>
      </c>
      <c r="M335" s="114">
        <v>1465801</v>
      </c>
      <c r="N335" s="114" t="s">
        <v>132</v>
      </c>
      <c r="O335" s="119">
        <v>202210</v>
      </c>
      <c r="P335" s="116">
        <v>44839</v>
      </c>
      <c r="Q335" s="116">
        <v>44900</v>
      </c>
      <c r="R335" s="116">
        <v>44895</v>
      </c>
      <c r="S335" s="119">
        <v>202212</v>
      </c>
      <c r="T335" s="119">
        <v>102</v>
      </c>
      <c r="U335" s="114" t="s">
        <v>2599</v>
      </c>
      <c r="V335" s="119">
        <v>583410</v>
      </c>
      <c r="W335" s="114" t="s">
        <v>2616</v>
      </c>
      <c r="X335" s="119">
        <v>583410</v>
      </c>
      <c r="Y335" s="114" t="s">
        <v>2616</v>
      </c>
      <c r="Z335" s="119">
        <v>11100731</v>
      </c>
      <c r="AA335" s="114" t="s">
        <v>103</v>
      </c>
      <c r="AB335" s="119">
        <v>30005260</v>
      </c>
      <c r="AC335" s="114" t="s">
        <v>138</v>
      </c>
      <c r="AD335" s="119">
        <v>2968274</v>
      </c>
      <c r="AE335" s="119">
        <v>175577</v>
      </c>
      <c r="AF335" s="114" t="s">
        <v>2611</v>
      </c>
      <c r="AG335" s="114" t="s">
        <v>105</v>
      </c>
      <c r="AH335" s="114" t="s">
        <v>106</v>
      </c>
      <c r="AI335" s="114" t="s">
        <v>107</v>
      </c>
      <c r="AJ335" s="114" t="s">
        <v>108</v>
      </c>
      <c r="AK335" s="119">
        <v>79.25</v>
      </c>
      <c r="AL335" s="117">
        <v>2</v>
      </c>
      <c r="AM335" s="118">
        <v>158.51</v>
      </c>
      <c r="AN335" t="str">
        <f t="shared" si="5"/>
        <v>1000</v>
      </c>
    </row>
    <row r="336" spans="1:40" ht="15.75" thickBot="1" x14ac:dyDescent="0.3">
      <c r="A336" s="119">
        <v>2023</v>
      </c>
      <c r="B336" s="119">
        <v>5</v>
      </c>
      <c r="C336" s="119">
        <v>201988</v>
      </c>
      <c r="D336" s="114" t="s">
        <v>94</v>
      </c>
      <c r="E336" s="114" t="s">
        <v>95</v>
      </c>
      <c r="F336" s="114" t="s">
        <v>96</v>
      </c>
      <c r="G336" s="114" t="s">
        <v>97</v>
      </c>
      <c r="H336" s="114" t="s">
        <v>98</v>
      </c>
      <c r="I336" s="119">
        <v>1465801</v>
      </c>
      <c r="J336" s="114" t="s">
        <v>132</v>
      </c>
      <c r="K336" s="119">
        <v>110004</v>
      </c>
      <c r="L336" s="114" t="s">
        <v>263</v>
      </c>
      <c r="M336" s="114">
        <v>1465801</v>
      </c>
      <c r="N336" s="114" t="s">
        <v>132</v>
      </c>
      <c r="O336" s="119">
        <v>202210</v>
      </c>
      <c r="P336" s="116">
        <v>44839</v>
      </c>
      <c r="Q336" s="116">
        <v>44900</v>
      </c>
      <c r="R336" s="116">
        <v>44895</v>
      </c>
      <c r="S336" s="119">
        <v>202212</v>
      </c>
      <c r="T336" s="119">
        <v>102</v>
      </c>
      <c r="U336" s="114" t="s">
        <v>2599</v>
      </c>
      <c r="V336" s="119">
        <v>646547</v>
      </c>
      <c r="W336" s="114" t="s">
        <v>2617</v>
      </c>
      <c r="X336" s="119">
        <v>646547</v>
      </c>
      <c r="Y336" s="114" t="s">
        <v>2617</v>
      </c>
      <c r="Z336" s="119">
        <v>11100731</v>
      </c>
      <c r="AA336" s="114" t="s">
        <v>103</v>
      </c>
      <c r="AB336" s="119">
        <v>30016177</v>
      </c>
      <c r="AC336" s="114" t="s">
        <v>138</v>
      </c>
      <c r="AD336" s="119">
        <v>2968286</v>
      </c>
      <c r="AE336" s="119">
        <v>175565</v>
      </c>
      <c r="AF336" s="114" t="s">
        <v>2611</v>
      </c>
      <c r="AG336" s="114" t="s">
        <v>105</v>
      </c>
      <c r="AH336" s="114" t="s">
        <v>106</v>
      </c>
      <c r="AI336" s="114" t="s">
        <v>107</v>
      </c>
      <c r="AJ336" s="114" t="s">
        <v>108</v>
      </c>
      <c r="AK336" s="119">
        <v>75.930000000000007</v>
      </c>
      <c r="AL336" s="117">
        <v>1</v>
      </c>
      <c r="AM336" s="118">
        <v>75.930000000000007</v>
      </c>
      <c r="AN336" t="str">
        <f t="shared" si="5"/>
        <v>1000</v>
      </c>
    </row>
    <row r="337" spans="1:40" ht="15.75" thickBot="1" x14ac:dyDescent="0.3">
      <c r="A337" s="119">
        <v>2023</v>
      </c>
      <c r="B337" s="119">
        <v>5</v>
      </c>
      <c r="C337" s="119">
        <v>201988</v>
      </c>
      <c r="D337" s="114" t="s">
        <v>94</v>
      </c>
      <c r="E337" s="114" t="s">
        <v>95</v>
      </c>
      <c r="F337" s="114" t="s">
        <v>96</v>
      </c>
      <c r="G337" s="114" t="s">
        <v>97</v>
      </c>
      <c r="H337" s="114" t="s">
        <v>98</v>
      </c>
      <c r="I337" s="119">
        <v>1465801</v>
      </c>
      <c r="J337" s="114" t="s">
        <v>132</v>
      </c>
      <c r="K337" s="119">
        <v>110004</v>
      </c>
      <c r="L337" s="114" t="s">
        <v>263</v>
      </c>
      <c r="M337" s="114">
        <v>1465801</v>
      </c>
      <c r="N337" s="114" t="s">
        <v>132</v>
      </c>
      <c r="O337" s="119">
        <v>202210</v>
      </c>
      <c r="P337" s="116">
        <v>44839</v>
      </c>
      <c r="Q337" s="116">
        <v>44900</v>
      </c>
      <c r="R337" s="116">
        <v>44895</v>
      </c>
      <c r="S337" s="119">
        <v>202212</v>
      </c>
      <c r="T337" s="119">
        <v>102</v>
      </c>
      <c r="U337" s="114" t="s">
        <v>2599</v>
      </c>
      <c r="V337" s="119">
        <v>801853</v>
      </c>
      <c r="W337" s="114" t="s">
        <v>2600</v>
      </c>
      <c r="X337" s="119">
        <v>801853</v>
      </c>
      <c r="Y337" s="114" t="s">
        <v>2600</v>
      </c>
      <c r="Z337" s="119">
        <v>11100731</v>
      </c>
      <c r="AA337" s="114" t="s">
        <v>103</v>
      </c>
      <c r="AB337" s="119">
        <v>30325105</v>
      </c>
      <c r="AC337" s="114" t="s">
        <v>138</v>
      </c>
      <c r="AD337" s="119">
        <v>2968295</v>
      </c>
      <c r="AE337" s="119">
        <v>175569</v>
      </c>
      <c r="AF337" s="114" t="s">
        <v>2611</v>
      </c>
      <c r="AG337" s="114" t="s">
        <v>105</v>
      </c>
      <c r="AH337" s="114" t="s">
        <v>106</v>
      </c>
      <c r="AI337" s="114" t="s">
        <v>107</v>
      </c>
      <c r="AJ337" s="114" t="s">
        <v>108</v>
      </c>
      <c r="AK337" s="119">
        <v>52.7</v>
      </c>
      <c r="AL337" s="117">
        <v>2</v>
      </c>
      <c r="AM337" s="118">
        <v>105.4</v>
      </c>
      <c r="AN337" t="str">
        <f t="shared" si="5"/>
        <v>1000</v>
      </c>
    </row>
    <row r="338" spans="1:40" ht="15.75" thickBot="1" x14ac:dyDescent="0.3">
      <c r="A338" s="119">
        <v>2023</v>
      </c>
      <c r="B338" s="119">
        <v>5</v>
      </c>
      <c r="C338" s="119">
        <v>201988</v>
      </c>
      <c r="D338" s="114" t="s">
        <v>94</v>
      </c>
      <c r="E338" s="114" t="s">
        <v>95</v>
      </c>
      <c r="F338" s="114" t="s">
        <v>96</v>
      </c>
      <c r="G338" s="114" t="s">
        <v>97</v>
      </c>
      <c r="H338" s="114" t="s">
        <v>98</v>
      </c>
      <c r="I338" s="119">
        <v>1465801</v>
      </c>
      <c r="J338" s="114" t="s">
        <v>132</v>
      </c>
      <c r="K338" s="119">
        <v>110004</v>
      </c>
      <c r="L338" s="114" t="s">
        <v>263</v>
      </c>
      <c r="M338" s="114">
        <v>1465801</v>
      </c>
      <c r="N338" s="114" t="s">
        <v>132</v>
      </c>
      <c r="O338" s="119">
        <v>202211</v>
      </c>
      <c r="P338" s="116">
        <v>44869</v>
      </c>
      <c r="Q338" s="116">
        <v>44879</v>
      </c>
      <c r="R338" s="116">
        <v>44879</v>
      </c>
      <c r="S338" s="114" t="s">
        <v>155</v>
      </c>
      <c r="T338" s="119">
        <v>102</v>
      </c>
      <c r="U338" s="114" t="s">
        <v>2599</v>
      </c>
      <c r="V338" s="119">
        <v>583410</v>
      </c>
      <c r="W338" s="114" t="s">
        <v>2616</v>
      </c>
      <c r="X338" s="119">
        <v>583410</v>
      </c>
      <c r="Y338" s="114" t="s">
        <v>2616</v>
      </c>
      <c r="Z338" s="119">
        <v>11100731</v>
      </c>
      <c r="AA338" s="114" t="s">
        <v>103</v>
      </c>
      <c r="AB338" s="119">
        <v>30005260</v>
      </c>
      <c r="AC338" s="114" t="s">
        <v>138</v>
      </c>
      <c r="AD338" s="119">
        <v>2964412</v>
      </c>
      <c r="AE338" s="119">
        <v>175330</v>
      </c>
      <c r="AF338" s="114" t="s">
        <v>2611</v>
      </c>
      <c r="AG338" s="114" t="s">
        <v>105</v>
      </c>
      <c r="AH338" s="114" t="s">
        <v>106</v>
      </c>
      <c r="AI338" s="114" t="s">
        <v>107</v>
      </c>
      <c r="AJ338" s="114" t="s">
        <v>108</v>
      </c>
      <c r="AK338" s="119">
        <v>79.25</v>
      </c>
      <c r="AL338" s="117">
        <v>1</v>
      </c>
      <c r="AM338" s="118">
        <v>79.25</v>
      </c>
      <c r="AN338" t="str">
        <f t="shared" si="5"/>
        <v>1000</v>
      </c>
    </row>
    <row r="339" spans="1:40" ht="15.75" thickBot="1" x14ac:dyDescent="0.3">
      <c r="A339" s="119">
        <v>2023</v>
      </c>
      <c r="B339" s="119">
        <v>5</v>
      </c>
      <c r="C339" s="119">
        <v>201988</v>
      </c>
      <c r="D339" s="114" t="s">
        <v>94</v>
      </c>
      <c r="E339" s="114" t="s">
        <v>95</v>
      </c>
      <c r="F339" s="114" t="s">
        <v>96</v>
      </c>
      <c r="G339" s="114" t="s">
        <v>97</v>
      </c>
      <c r="H339" s="114" t="s">
        <v>98</v>
      </c>
      <c r="I339" s="119">
        <v>1465801</v>
      </c>
      <c r="J339" s="114" t="s">
        <v>132</v>
      </c>
      <c r="K339" s="119">
        <v>110004</v>
      </c>
      <c r="L339" s="114" t="s">
        <v>263</v>
      </c>
      <c r="M339" s="114">
        <v>1465801</v>
      </c>
      <c r="N339" s="114" t="s">
        <v>132</v>
      </c>
      <c r="O339" s="119">
        <v>202211</v>
      </c>
      <c r="P339" s="116">
        <v>44869</v>
      </c>
      <c r="Q339" s="116">
        <v>44879</v>
      </c>
      <c r="R339" s="116">
        <v>44879</v>
      </c>
      <c r="S339" s="114" t="s">
        <v>155</v>
      </c>
      <c r="T339" s="119">
        <v>102</v>
      </c>
      <c r="U339" s="114" t="s">
        <v>2599</v>
      </c>
      <c r="V339" s="119">
        <v>646547</v>
      </c>
      <c r="W339" s="114" t="s">
        <v>2617</v>
      </c>
      <c r="X339" s="119">
        <v>646547</v>
      </c>
      <c r="Y339" s="114" t="s">
        <v>2617</v>
      </c>
      <c r="Z339" s="119">
        <v>11100731</v>
      </c>
      <c r="AA339" s="114" t="s">
        <v>103</v>
      </c>
      <c r="AB339" s="119">
        <v>30016177</v>
      </c>
      <c r="AC339" s="114" t="s">
        <v>138</v>
      </c>
      <c r="AD339" s="119">
        <v>2964502</v>
      </c>
      <c r="AE339" s="119">
        <v>175361</v>
      </c>
      <c r="AF339" s="114" t="s">
        <v>2611</v>
      </c>
      <c r="AG339" s="114" t="s">
        <v>105</v>
      </c>
      <c r="AH339" s="114" t="s">
        <v>106</v>
      </c>
      <c r="AI339" s="114" t="s">
        <v>107</v>
      </c>
      <c r="AJ339" s="114" t="s">
        <v>108</v>
      </c>
      <c r="AK339" s="119">
        <v>75.930000000000007</v>
      </c>
      <c r="AL339" s="117">
        <v>1</v>
      </c>
      <c r="AM339" s="118">
        <v>75.930000000000007</v>
      </c>
      <c r="AN339" t="str">
        <f t="shared" si="5"/>
        <v>1000</v>
      </c>
    </row>
    <row r="340" spans="1:40" ht="15.75" thickBot="1" x14ac:dyDescent="0.3">
      <c r="A340" s="119">
        <v>2023</v>
      </c>
      <c r="B340" s="119">
        <v>5</v>
      </c>
      <c r="C340" s="119">
        <v>201988</v>
      </c>
      <c r="D340" s="114" t="s">
        <v>94</v>
      </c>
      <c r="E340" s="114" t="s">
        <v>95</v>
      </c>
      <c r="F340" s="114" t="s">
        <v>96</v>
      </c>
      <c r="G340" s="114" t="s">
        <v>97</v>
      </c>
      <c r="H340" s="114" t="s">
        <v>98</v>
      </c>
      <c r="I340" s="119">
        <v>1465801</v>
      </c>
      <c r="J340" s="114" t="s">
        <v>132</v>
      </c>
      <c r="K340" s="119">
        <v>110004</v>
      </c>
      <c r="L340" s="114" t="s">
        <v>263</v>
      </c>
      <c r="M340" s="114">
        <v>1465801</v>
      </c>
      <c r="N340" s="114" t="s">
        <v>132</v>
      </c>
      <c r="O340" s="119">
        <v>202212</v>
      </c>
      <c r="P340" s="116">
        <v>44900</v>
      </c>
      <c r="Q340" s="116">
        <v>44900</v>
      </c>
      <c r="R340" s="116">
        <v>44895</v>
      </c>
      <c r="S340" s="119">
        <v>202212</v>
      </c>
      <c r="T340" s="119">
        <v>102</v>
      </c>
      <c r="U340" s="114" t="s">
        <v>2599</v>
      </c>
      <c r="V340" s="119">
        <v>646547</v>
      </c>
      <c r="W340" s="114" t="s">
        <v>2617</v>
      </c>
      <c r="X340" s="119">
        <v>646547</v>
      </c>
      <c r="Y340" s="114" t="s">
        <v>2617</v>
      </c>
      <c r="Z340" s="119">
        <v>11100731</v>
      </c>
      <c r="AA340" s="114" t="s">
        <v>103</v>
      </c>
      <c r="AB340" s="119">
        <v>30016177</v>
      </c>
      <c r="AC340" s="114" t="s">
        <v>138</v>
      </c>
      <c r="AD340" s="119">
        <v>2968286</v>
      </c>
      <c r="AE340" s="119">
        <v>175565</v>
      </c>
      <c r="AF340" s="114" t="s">
        <v>2611</v>
      </c>
      <c r="AG340" s="114" t="s">
        <v>105</v>
      </c>
      <c r="AH340" s="114" t="s">
        <v>106</v>
      </c>
      <c r="AI340" s="114" t="s">
        <v>107</v>
      </c>
      <c r="AJ340" s="114" t="s">
        <v>108</v>
      </c>
      <c r="AK340" s="119">
        <v>75.930000000000007</v>
      </c>
      <c r="AL340" s="117">
        <v>1</v>
      </c>
      <c r="AM340" s="118">
        <v>75.930000000000007</v>
      </c>
      <c r="AN340" t="str">
        <f t="shared" si="5"/>
        <v>1000</v>
      </c>
    </row>
    <row r="341" spans="1:40" ht="15.75" thickBot="1" x14ac:dyDescent="0.3">
      <c r="A341" s="119">
        <v>2023</v>
      </c>
      <c r="B341" s="119">
        <v>5</v>
      </c>
      <c r="C341" s="119">
        <v>201988</v>
      </c>
      <c r="D341" s="114" t="s">
        <v>94</v>
      </c>
      <c r="E341" s="114" t="s">
        <v>95</v>
      </c>
      <c r="F341" s="114" t="s">
        <v>96</v>
      </c>
      <c r="G341" s="114" t="s">
        <v>97</v>
      </c>
      <c r="H341" s="114" t="s">
        <v>98</v>
      </c>
      <c r="I341" s="119">
        <v>1465801</v>
      </c>
      <c r="J341" s="114" t="s">
        <v>132</v>
      </c>
      <c r="K341" s="119">
        <v>310101</v>
      </c>
      <c r="L341" s="114" t="s">
        <v>117</v>
      </c>
      <c r="M341" s="114">
        <v>1465801</v>
      </c>
      <c r="N341" s="114" t="s">
        <v>132</v>
      </c>
      <c r="O341" s="119">
        <v>202210</v>
      </c>
      <c r="P341" s="116">
        <v>44839</v>
      </c>
      <c r="Q341" s="116">
        <v>44900</v>
      </c>
      <c r="R341" s="116">
        <v>44895</v>
      </c>
      <c r="S341" s="119">
        <v>202212</v>
      </c>
      <c r="T341" s="119">
        <v>4945</v>
      </c>
      <c r="U341" s="114" t="s">
        <v>118</v>
      </c>
      <c r="V341" s="119">
        <v>583410</v>
      </c>
      <c r="W341" s="114" t="s">
        <v>2616</v>
      </c>
      <c r="X341" s="119">
        <v>583410</v>
      </c>
      <c r="Y341" s="114" t="s">
        <v>2616</v>
      </c>
      <c r="Z341" s="119">
        <v>11100731</v>
      </c>
      <c r="AA341" s="114" t="s">
        <v>103</v>
      </c>
      <c r="AB341" s="119">
        <v>30005260</v>
      </c>
      <c r="AC341" s="114" t="s">
        <v>138</v>
      </c>
      <c r="AD341" s="119">
        <v>2968274</v>
      </c>
      <c r="AE341" s="119">
        <v>175577</v>
      </c>
      <c r="AF341" s="114" t="s">
        <v>2611</v>
      </c>
      <c r="AG341" s="114" t="s">
        <v>105</v>
      </c>
      <c r="AH341" s="114" t="s">
        <v>106</v>
      </c>
      <c r="AI341" s="114" t="s">
        <v>107</v>
      </c>
      <c r="AJ341" s="114" t="s">
        <v>108</v>
      </c>
      <c r="AK341" s="119">
        <v>0</v>
      </c>
      <c r="AL341" s="117">
        <v>0</v>
      </c>
      <c r="AM341" s="118">
        <v>30.28</v>
      </c>
      <c r="AN341" t="str">
        <f t="shared" si="5"/>
        <v>1000</v>
      </c>
    </row>
    <row r="342" spans="1:40" ht="15.75" thickBot="1" x14ac:dyDescent="0.3">
      <c r="A342" s="119">
        <v>2023</v>
      </c>
      <c r="B342" s="119">
        <v>5</v>
      </c>
      <c r="C342" s="119">
        <v>201988</v>
      </c>
      <c r="D342" s="114" t="s">
        <v>94</v>
      </c>
      <c r="E342" s="114" t="s">
        <v>95</v>
      </c>
      <c r="F342" s="114" t="s">
        <v>96</v>
      </c>
      <c r="G342" s="114" t="s">
        <v>97</v>
      </c>
      <c r="H342" s="114" t="s">
        <v>98</v>
      </c>
      <c r="I342" s="119">
        <v>1465801</v>
      </c>
      <c r="J342" s="114" t="s">
        <v>132</v>
      </c>
      <c r="K342" s="119">
        <v>310101</v>
      </c>
      <c r="L342" s="114" t="s">
        <v>117</v>
      </c>
      <c r="M342" s="114">
        <v>1465801</v>
      </c>
      <c r="N342" s="114" t="s">
        <v>132</v>
      </c>
      <c r="O342" s="119">
        <v>202210</v>
      </c>
      <c r="P342" s="116">
        <v>44839</v>
      </c>
      <c r="Q342" s="116">
        <v>44900</v>
      </c>
      <c r="R342" s="116">
        <v>44895</v>
      </c>
      <c r="S342" s="119">
        <v>202212</v>
      </c>
      <c r="T342" s="119">
        <v>4945</v>
      </c>
      <c r="U342" s="114" t="s">
        <v>118</v>
      </c>
      <c r="V342" s="119">
        <v>646547</v>
      </c>
      <c r="W342" s="114" t="s">
        <v>2617</v>
      </c>
      <c r="X342" s="119">
        <v>646547</v>
      </c>
      <c r="Y342" s="114" t="s">
        <v>2617</v>
      </c>
      <c r="Z342" s="119">
        <v>11100731</v>
      </c>
      <c r="AA342" s="114" t="s">
        <v>103</v>
      </c>
      <c r="AB342" s="119">
        <v>30016177</v>
      </c>
      <c r="AC342" s="114" t="s">
        <v>138</v>
      </c>
      <c r="AD342" s="119">
        <v>2968286</v>
      </c>
      <c r="AE342" s="119">
        <v>175565</v>
      </c>
      <c r="AF342" s="114" t="s">
        <v>2611</v>
      </c>
      <c r="AG342" s="114" t="s">
        <v>105</v>
      </c>
      <c r="AH342" s="114" t="s">
        <v>106</v>
      </c>
      <c r="AI342" s="114" t="s">
        <v>107</v>
      </c>
      <c r="AJ342" s="114" t="s">
        <v>108</v>
      </c>
      <c r="AK342" s="119">
        <v>0</v>
      </c>
      <c r="AL342" s="117">
        <v>0</v>
      </c>
      <c r="AM342" s="118">
        <v>14.5</v>
      </c>
      <c r="AN342" t="str">
        <f t="shared" si="5"/>
        <v>1000</v>
      </c>
    </row>
    <row r="343" spans="1:40" ht="15.75" thickBot="1" x14ac:dyDescent="0.3">
      <c r="A343" s="119">
        <v>2023</v>
      </c>
      <c r="B343" s="119">
        <v>5</v>
      </c>
      <c r="C343" s="119">
        <v>201988</v>
      </c>
      <c r="D343" s="114" t="s">
        <v>94</v>
      </c>
      <c r="E343" s="114" t="s">
        <v>95</v>
      </c>
      <c r="F343" s="114" t="s">
        <v>96</v>
      </c>
      <c r="G343" s="114" t="s">
        <v>97</v>
      </c>
      <c r="H343" s="114" t="s">
        <v>98</v>
      </c>
      <c r="I343" s="119">
        <v>1465801</v>
      </c>
      <c r="J343" s="114" t="s">
        <v>132</v>
      </c>
      <c r="K343" s="119">
        <v>310101</v>
      </c>
      <c r="L343" s="114" t="s">
        <v>117</v>
      </c>
      <c r="M343" s="114">
        <v>1465801</v>
      </c>
      <c r="N343" s="114" t="s">
        <v>132</v>
      </c>
      <c r="O343" s="119">
        <v>202210</v>
      </c>
      <c r="P343" s="116">
        <v>44839</v>
      </c>
      <c r="Q343" s="116">
        <v>44900</v>
      </c>
      <c r="R343" s="116">
        <v>44895</v>
      </c>
      <c r="S343" s="119">
        <v>202212</v>
      </c>
      <c r="T343" s="119">
        <v>4945</v>
      </c>
      <c r="U343" s="114" t="s">
        <v>118</v>
      </c>
      <c r="V343" s="119">
        <v>801853</v>
      </c>
      <c r="W343" s="114" t="s">
        <v>2600</v>
      </c>
      <c r="X343" s="119">
        <v>801853</v>
      </c>
      <c r="Y343" s="114" t="s">
        <v>2600</v>
      </c>
      <c r="Z343" s="119">
        <v>11100731</v>
      </c>
      <c r="AA343" s="114" t="s">
        <v>103</v>
      </c>
      <c r="AB343" s="119">
        <v>30325105</v>
      </c>
      <c r="AC343" s="114" t="s">
        <v>138</v>
      </c>
      <c r="AD343" s="119">
        <v>2968295</v>
      </c>
      <c r="AE343" s="119">
        <v>175569</v>
      </c>
      <c r="AF343" s="114" t="s">
        <v>2611</v>
      </c>
      <c r="AG343" s="114" t="s">
        <v>105</v>
      </c>
      <c r="AH343" s="114" t="s">
        <v>106</v>
      </c>
      <c r="AI343" s="114" t="s">
        <v>107</v>
      </c>
      <c r="AJ343" s="114" t="s">
        <v>108</v>
      </c>
      <c r="AK343" s="119">
        <v>0</v>
      </c>
      <c r="AL343" s="117">
        <v>0</v>
      </c>
      <c r="AM343" s="118">
        <v>20.13</v>
      </c>
      <c r="AN343" t="str">
        <f t="shared" si="5"/>
        <v>1000</v>
      </c>
    </row>
    <row r="344" spans="1:40" ht="15.75" thickBot="1" x14ac:dyDescent="0.3">
      <c r="A344" s="119">
        <v>2023</v>
      </c>
      <c r="B344" s="119">
        <v>5</v>
      </c>
      <c r="C344" s="119">
        <v>201988</v>
      </c>
      <c r="D344" s="114" t="s">
        <v>94</v>
      </c>
      <c r="E344" s="114" t="s">
        <v>95</v>
      </c>
      <c r="F344" s="114" t="s">
        <v>96</v>
      </c>
      <c r="G344" s="114" t="s">
        <v>97</v>
      </c>
      <c r="H344" s="114" t="s">
        <v>98</v>
      </c>
      <c r="I344" s="119">
        <v>1465801</v>
      </c>
      <c r="J344" s="114" t="s">
        <v>132</v>
      </c>
      <c r="K344" s="119">
        <v>310101</v>
      </c>
      <c r="L344" s="114" t="s">
        <v>117</v>
      </c>
      <c r="M344" s="114">
        <v>1465801</v>
      </c>
      <c r="N344" s="114" t="s">
        <v>132</v>
      </c>
      <c r="O344" s="119">
        <v>202211</v>
      </c>
      <c r="P344" s="116">
        <v>44869</v>
      </c>
      <c r="Q344" s="116">
        <v>44879</v>
      </c>
      <c r="R344" s="116">
        <v>44879</v>
      </c>
      <c r="S344" s="114" t="s">
        <v>155</v>
      </c>
      <c r="T344" s="119">
        <v>4945</v>
      </c>
      <c r="U344" s="114" t="s">
        <v>118</v>
      </c>
      <c r="V344" s="119">
        <v>583410</v>
      </c>
      <c r="W344" s="114" t="s">
        <v>2616</v>
      </c>
      <c r="X344" s="119">
        <v>583410</v>
      </c>
      <c r="Y344" s="114" t="s">
        <v>2616</v>
      </c>
      <c r="Z344" s="119">
        <v>11100731</v>
      </c>
      <c r="AA344" s="114" t="s">
        <v>103</v>
      </c>
      <c r="AB344" s="119">
        <v>30005260</v>
      </c>
      <c r="AC344" s="114" t="s">
        <v>138</v>
      </c>
      <c r="AD344" s="119">
        <v>2964412</v>
      </c>
      <c r="AE344" s="119">
        <v>175330</v>
      </c>
      <c r="AF344" s="114" t="s">
        <v>2611</v>
      </c>
      <c r="AG344" s="114" t="s">
        <v>105</v>
      </c>
      <c r="AH344" s="114" t="s">
        <v>106</v>
      </c>
      <c r="AI344" s="114" t="s">
        <v>107</v>
      </c>
      <c r="AJ344" s="114" t="s">
        <v>108</v>
      </c>
      <c r="AK344" s="119">
        <v>0</v>
      </c>
      <c r="AL344" s="117">
        <v>0</v>
      </c>
      <c r="AM344" s="118">
        <v>15.14</v>
      </c>
      <c r="AN344" t="str">
        <f t="shared" si="5"/>
        <v>1000</v>
      </c>
    </row>
    <row r="345" spans="1:40" ht="15.75" thickBot="1" x14ac:dyDescent="0.3">
      <c r="A345" s="119">
        <v>2023</v>
      </c>
      <c r="B345" s="119">
        <v>5</v>
      </c>
      <c r="C345" s="119">
        <v>201988</v>
      </c>
      <c r="D345" s="114" t="s">
        <v>94</v>
      </c>
      <c r="E345" s="114" t="s">
        <v>95</v>
      </c>
      <c r="F345" s="114" t="s">
        <v>96</v>
      </c>
      <c r="G345" s="114" t="s">
        <v>97</v>
      </c>
      <c r="H345" s="114" t="s">
        <v>98</v>
      </c>
      <c r="I345" s="119">
        <v>1465801</v>
      </c>
      <c r="J345" s="114" t="s">
        <v>132</v>
      </c>
      <c r="K345" s="119">
        <v>310101</v>
      </c>
      <c r="L345" s="114" t="s">
        <v>117</v>
      </c>
      <c r="M345" s="114">
        <v>1465801</v>
      </c>
      <c r="N345" s="114" t="s">
        <v>132</v>
      </c>
      <c r="O345" s="119">
        <v>202211</v>
      </c>
      <c r="P345" s="116">
        <v>44869</v>
      </c>
      <c r="Q345" s="116">
        <v>44879</v>
      </c>
      <c r="R345" s="116">
        <v>44879</v>
      </c>
      <c r="S345" s="114" t="s">
        <v>155</v>
      </c>
      <c r="T345" s="119">
        <v>4945</v>
      </c>
      <c r="U345" s="114" t="s">
        <v>118</v>
      </c>
      <c r="V345" s="119">
        <v>646547</v>
      </c>
      <c r="W345" s="114" t="s">
        <v>2617</v>
      </c>
      <c r="X345" s="119">
        <v>646547</v>
      </c>
      <c r="Y345" s="114" t="s">
        <v>2617</v>
      </c>
      <c r="Z345" s="119">
        <v>11100731</v>
      </c>
      <c r="AA345" s="114" t="s">
        <v>103</v>
      </c>
      <c r="AB345" s="119">
        <v>30016177</v>
      </c>
      <c r="AC345" s="114" t="s">
        <v>138</v>
      </c>
      <c r="AD345" s="119">
        <v>2964502</v>
      </c>
      <c r="AE345" s="119">
        <v>175361</v>
      </c>
      <c r="AF345" s="114" t="s">
        <v>2611</v>
      </c>
      <c r="AG345" s="114" t="s">
        <v>105</v>
      </c>
      <c r="AH345" s="114" t="s">
        <v>106</v>
      </c>
      <c r="AI345" s="114" t="s">
        <v>107</v>
      </c>
      <c r="AJ345" s="114" t="s">
        <v>108</v>
      </c>
      <c r="AK345" s="119">
        <v>0</v>
      </c>
      <c r="AL345" s="117">
        <v>0</v>
      </c>
      <c r="AM345" s="118">
        <v>14.5</v>
      </c>
      <c r="AN345" t="str">
        <f t="shared" si="5"/>
        <v>1000</v>
      </c>
    </row>
    <row r="346" spans="1:40" ht="15.75" thickBot="1" x14ac:dyDescent="0.3">
      <c r="A346" s="119">
        <v>2023</v>
      </c>
      <c r="B346" s="119">
        <v>5</v>
      </c>
      <c r="C346" s="119">
        <v>201988</v>
      </c>
      <c r="D346" s="114" t="s">
        <v>94</v>
      </c>
      <c r="E346" s="114" t="s">
        <v>95</v>
      </c>
      <c r="F346" s="114" t="s">
        <v>96</v>
      </c>
      <c r="G346" s="114" t="s">
        <v>97</v>
      </c>
      <c r="H346" s="114" t="s">
        <v>98</v>
      </c>
      <c r="I346" s="119">
        <v>1465801</v>
      </c>
      <c r="J346" s="114" t="s">
        <v>132</v>
      </c>
      <c r="K346" s="119">
        <v>310101</v>
      </c>
      <c r="L346" s="114" t="s">
        <v>117</v>
      </c>
      <c r="M346" s="114">
        <v>1465801</v>
      </c>
      <c r="N346" s="114" t="s">
        <v>132</v>
      </c>
      <c r="O346" s="119">
        <v>202212</v>
      </c>
      <c r="P346" s="116">
        <v>44900</v>
      </c>
      <c r="Q346" s="116">
        <v>44900</v>
      </c>
      <c r="R346" s="116">
        <v>44895</v>
      </c>
      <c r="S346" s="119">
        <v>202212</v>
      </c>
      <c r="T346" s="119">
        <v>4945</v>
      </c>
      <c r="U346" s="114" t="s">
        <v>118</v>
      </c>
      <c r="V346" s="119">
        <v>646547</v>
      </c>
      <c r="W346" s="114" t="s">
        <v>2617</v>
      </c>
      <c r="X346" s="119">
        <v>646547</v>
      </c>
      <c r="Y346" s="114" t="s">
        <v>2617</v>
      </c>
      <c r="Z346" s="119">
        <v>11100731</v>
      </c>
      <c r="AA346" s="114" t="s">
        <v>103</v>
      </c>
      <c r="AB346" s="119">
        <v>30016177</v>
      </c>
      <c r="AC346" s="114" t="s">
        <v>138</v>
      </c>
      <c r="AD346" s="119">
        <v>2968286</v>
      </c>
      <c r="AE346" s="119">
        <v>175565</v>
      </c>
      <c r="AF346" s="114" t="s">
        <v>2611</v>
      </c>
      <c r="AG346" s="114" t="s">
        <v>105</v>
      </c>
      <c r="AH346" s="114" t="s">
        <v>106</v>
      </c>
      <c r="AI346" s="114" t="s">
        <v>107</v>
      </c>
      <c r="AJ346" s="114" t="s">
        <v>108</v>
      </c>
      <c r="AK346" s="119">
        <v>0</v>
      </c>
      <c r="AL346" s="117">
        <v>0</v>
      </c>
      <c r="AM346" s="118">
        <v>14.5</v>
      </c>
      <c r="AN346" t="str">
        <f t="shared" si="5"/>
        <v>1000</v>
      </c>
    </row>
    <row r="347" spans="1:40" ht="15.75" thickBot="1" x14ac:dyDescent="0.3">
      <c r="A347" s="119">
        <v>2023</v>
      </c>
      <c r="B347" s="119">
        <v>5</v>
      </c>
      <c r="C347" s="119">
        <v>201988</v>
      </c>
      <c r="D347" s="114" t="s">
        <v>94</v>
      </c>
      <c r="E347" s="114" t="s">
        <v>95</v>
      </c>
      <c r="F347" s="114" t="s">
        <v>96</v>
      </c>
      <c r="G347" s="114" t="s">
        <v>97</v>
      </c>
      <c r="H347" s="114" t="s">
        <v>98</v>
      </c>
      <c r="I347" s="119">
        <v>1465801</v>
      </c>
      <c r="J347" s="114" t="s">
        <v>132</v>
      </c>
      <c r="K347" s="119">
        <v>330102</v>
      </c>
      <c r="L347" s="114" t="s">
        <v>119</v>
      </c>
      <c r="M347" s="114">
        <v>1465801</v>
      </c>
      <c r="N347" s="114" t="s">
        <v>132</v>
      </c>
      <c r="O347" s="119">
        <v>202210</v>
      </c>
      <c r="P347" s="116">
        <v>44839</v>
      </c>
      <c r="Q347" s="116">
        <v>44900</v>
      </c>
      <c r="R347" s="116">
        <v>44895</v>
      </c>
      <c r="S347" s="119">
        <v>202212</v>
      </c>
      <c r="T347" s="119">
        <v>4956</v>
      </c>
      <c r="U347" s="114" t="s">
        <v>120</v>
      </c>
      <c r="V347" s="119">
        <v>583410</v>
      </c>
      <c r="W347" s="114" t="s">
        <v>2616</v>
      </c>
      <c r="X347" s="119">
        <v>583410</v>
      </c>
      <c r="Y347" s="114" t="s">
        <v>2616</v>
      </c>
      <c r="Z347" s="119">
        <v>11100731</v>
      </c>
      <c r="AA347" s="114" t="s">
        <v>103</v>
      </c>
      <c r="AB347" s="119">
        <v>30005260</v>
      </c>
      <c r="AC347" s="114" t="s">
        <v>138</v>
      </c>
      <c r="AD347" s="119">
        <v>2968274</v>
      </c>
      <c r="AE347" s="119">
        <v>175577</v>
      </c>
      <c r="AF347" s="114" t="s">
        <v>2611</v>
      </c>
      <c r="AG347" s="114" t="s">
        <v>105</v>
      </c>
      <c r="AH347" s="114" t="s">
        <v>106</v>
      </c>
      <c r="AI347" s="114" t="s">
        <v>107</v>
      </c>
      <c r="AJ347" s="114" t="s">
        <v>108</v>
      </c>
      <c r="AK347" s="119">
        <v>0</v>
      </c>
      <c r="AL347" s="117">
        <v>0</v>
      </c>
      <c r="AM347" s="118">
        <v>2.1800000000000002</v>
      </c>
      <c r="AN347" t="str">
        <f t="shared" si="5"/>
        <v>1000</v>
      </c>
    </row>
    <row r="348" spans="1:40" ht="15.75" thickBot="1" x14ac:dyDescent="0.3">
      <c r="A348" s="119">
        <v>2023</v>
      </c>
      <c r="B348" s="119">
        <v>5</v>
      </c>
      <c r="C348" s="119">
        <v>201988</v>
      </c>
      <c r="D348" s="114" t="s">
        <v>94</v>
      </c>
      <c r="E348" s="114" t="s">
        <v>95</v>
      </c>
      <c r="F348" s="114" t="s">
        <v>96</v>
      </c>
      <c r="G348" s="114" t="s">
        <v>97</v>
      </c>
      <c r="H348" s="114" t="s">
        <v>98</v>
      </c>
      <c r="I348" s="119">
        <v>1465801</v>
      </c>
      <c r="J348" s="114" t="s">
        <v>132</v>
      </c>
      <c r="K348" s="119">
        <v>330102</v>
      </c>
      <c r="L348" s="114" t="s">
        <v>119</v>
      </c>
      <c r="M348" s="114">
        <v>1465801</v>
      </c>
      <c r="N348" s="114" t="s">
        <v>132</v>
      </c>
      <c r="O348" s="119">
        <v>202210</v>
      </c>
      <c r="P348" s="116">
        <v>44839</v>
      </c>
      <c r="Q348" s="116">
        <v>44900</v>
      </c>
      <c r="R348" s="116">
        <v>44895</v>
      </c>
      <c r="S348" s="119">
        <v>202212</v>
      </c>
      <c r="T348" s="119">
        <v>4956</v>
      </c>
      <c r="U348" s="114" t="s">
        <v>120</v>
      </c>
      <c r="V348" s="119">
        <v>646547</v>
      </c>
      <c r="W348" s="114" t="s">
        <v>2617</v>
      </c>
      <c r="X348" s="119">
        <v>646547</v>
      </c>
      <c r="Y348" s="114" t="s">
        <v>2617</v>
      </c>
      <c r="Z348" s="119">
        <v>11100731</v>
      </c>
      <c r="AA348" s="114" t="s">
        <v>103</v>
      </c>
      <c r="AB348" s="119">
        <v>30016177</v>
      </c>
      <c r="AC348" s="114" t="s">
        <v>138</v>
      </c>
      <c r="AD348" s="119">
        <v>2968286</v>
      </c>
      <c r="AE348" s="119">
        <v>175565</v>
      </c>
      <c r="AF348" s="114" t="s">
        <v>2611</v>
      </c>
      <c r="AG348" s="114" t="s">
        <v>105</v>
      </c>
      <c r="AH348" s="114" t="s">
        <v>106</v>
      </c>
      <c r="AI348" s="114" t="s">
        <v>107</v>
      </c>
      <c r="AJ348" s="114" t="s">
        <v>108</v>
      </c>
      <c r="AK348" s="119">
        <v>0</v>
      </c>
      <c r="AL348" s="117">
        <v>0</v>
      </c>
      <c r="AM348" s="118">
        <v>1.08</v>
      </c>
      <c r="AN348" t="str">
        <f t="shared" si="5"/>
        <v>1000</v>
      </c>
    </row>
    <row r="349" spans="1:40" ht="15.75" thickBot="1" x14ac:dyDescent="0.3">
      <c r="A349" s="119">
        <v>2023</v>
      </c>
      <c r="B349" s="119">
        <v>5</v>
      </c>
      <c r="C349" s="119">
        <v>201988</v>
      </c>
      <c r="D349" s="114" t="s">
        <v>94</v>
      </c>
      <c r="E349" s="114" t="s">
        <v>95</v>
      </c>
      <c r="F349" s="114" t="s">
        <v>96</v>
      </c>
      <c r="G349" s="114" t="s">
        <v>97</v>
      </c>
      <c r="H349" s="114" t="s">
        <v>98</v>
      </c>
      <c r="I349" s="119">
        <v>1465801</v>
      </c>
      <c r="J349" s="114" t="s">
        <v>132</v>
      </c>
      <c r="K349" s="119">
        <v>330102</v>
      </c>
      <c r="L349" s="114" t="s">
        <v>119</v>
      </c>
      <c r="M349" s="114">
        <v>1465801</v>
      </c>
      <c r="N349" s="114" t="s">
        <v>132</v>
      </c>
      <c r="O349" s="119">
        <v>202210</v>
      </c>
      <c r="P349" s="116">
        <v>44839</v>
      </c>
      <c r="Q349" s="116">
        <v>44900</v>
      </c>
      <c r="R349" s="116">
        <v>44895</v>
      </c>
      <c r="S349" s="119">
        <v>202212</v>
      </c>
      <c r="T349" s="119">
        <v>4956</v>
      </c>
      <c r="U349" s="114" t="s">
        <v>120</v>
      </c>
      <c r="V349" s="119">
        <v>801853</v>
      </c>
      <c r="W349" s="114" t="s">
        <v>2600</v>
      </c>
      <c r="X349" s="119">
        <v>801853</v>
      </c>
      <c r="Y349" s="114" t="s">
        <v>2600</v>
      </c>
      <c r="Z349" s="119">
        <v>11100731</v>
      </c>
      <c r="AA349" s="114" t="s">
        <v>103</v>
      </c>
      <c r="AB349" s="119">
        <v>30325105</v>
      </c>
      <c r="AC349" s="114" t="s">
        <v>138</v>
      </c>
      <c r="AD349" s="119">
        <v>2968295</v>
      </c>
      <c r="AE349" s="119">
        <v>175569</v>
      </c>
      <c r="AF349" s="114" t="s">
        <v>2611</v>
      </c>
      <c r="AG349" s="114" t="s">
        <v>105</v>
      </c>
      <c r="AH349" s="114" t="s">
        <v>106</v>
      </c>
      <c r="AI349" s="114" t="s">
        <v>107</v>
      </c>
      <c r="AJ349" s="114" t="s">
        <v>108</v>
      </c>
      <c r="AK349" s="119">
        <v>0</v>
      </c>
      <c r="AL349" s="117">
        <v>0</v>
      </c>
      <c r="AM349" s="118">
        <v>1.1000000000000001</v>
      </c>
      <c r="AN349" t="str">
        <f t="shared" si="5"/>
        <v>1000</v>
      </c>
    </row>
    <row r="350" spans="1:40" ht="15.75" thickBot="1" x14ac:dyDescent="0.3">
      <c r="A350" s="119">
        <v>2023</v>
      </c>
      <c r="B350" s="119">
        <v>5</v>
      </c>
      <c r="C350" s="119">
        <v>201988</v>
      </c>
      <c r="D350" s="114" t="s">
        <v>94</v>
      </c>
      <c r="E350" s="114" t="s">
        <v>95</v>
      </c>
      <c r="F350" s="114" t="s">
        <v>96</v>
      </c>
      <c r="G350" s="114" t="s">
        <v>97</v>
      </c>
      <c r="H350" s="114" t="s">
        <v>98</v>
      </c>
      <c r="I350" s="119">
        <v>1465801</v>
      </c>
      <c r="J350" s="114" t="s">
        <v>132</v>
      </c>
      <c r="K350" s="119">
        <v>330102</v>
      </c>
      <c r="L350" s="114" t="s">
        <v>119</v>
      </c>
      <c r="M350" s="114">
        <v>1465801</v>
      </c>
      <c r="N350" s="114" t="s">
        <v>132</v>
      </c>
      <c r="O350" s="119">
        <v>202211</v>
      </c>
      <c r="P350" s="116">
        <v>44869</v>
      </c>
      <c r="Q350" s="116">
        <v>44879</v>
      </c>
      <c r="R350" s="116">
        <v>44879</v>
      </c>
      <c r="S350" s="114" t="s">
        <v>155</v>
      </c>
      <c r="T350" s="119">
        <v>4956</v>
      </c>
      <c r="U350" s="114" t="s">
        <v>120</v>
      </c>
      <c r="V350" s="119">
        <v>583410</v>
      </c>
      <c r="W350" s="114" t="s">
        <v>2616</v>
      </c>
      <c r="X350" s="119">
        <v>583410</v>
      </c>
      <c r="Y350" s="114" t="s">
        <v>2616</v>
      </c>
      <c r="Z350" s="119">
        <v>11100731</v>
      </c>
      <c r="AA350" s="114" t="s">
        <v>103</v>
      </c>
      <c r="AB350" s="119">
        <v>30005260</v>
      </c>
      <c r="AC350" s="114" t="s">
        <v>138</v>
      </c>
      <c r="AD350" s="119">
        <v>2964412</v>
      </c>
      <c r="AE350" s="119">
        <v>175330</v>
      </c>
      <c r="AF350" s="114" t="s">
        <v>2611</v>
      </c>
      <c r="AG350" s="114" t="s">
        <v>105</v>
      </c>
      <c r="AH350" s="114" t="s">
        <v>106</v>
      </c>
      <c r="AI350" s="114" t="s">
        <v>107</v>
      </c>
      <c r="AJ350" s="114" t="s">
        <v>108</v>
      </c>
      <c r="AK350" s="119">
        <v>0</v>
      </c>
      <c r="AL350" s="117">
        <v>0</v>
      </c>
      <c r="AM350" s="118">
        <v>1.1399999999999999</v>
      </c>
      <c r="AN350" t="str">
        <f t="shared" si="5"/>
        <v>1000</v>
      </c>
    </row>
    <row r="351" spans="1:40" ht="15.75" thickBot="1" x14ac:dyDescent="0.3">
      <c r="A351" s="119">
        <v>2023</v>
      </c>
      <c r="B351" s="119">
        <v>5</v>
      </c>
      <c r="C351" s="119">
        <v>201988</v>
      </c>
      <c r="D351" s="114" t="s">
        <v>94</v>
      </c>
      <c r="E351" s="114" t="s">
        <v>95</v>
      </c>
      <c r="F351" s="114" t="s">
        <v>96</v>
      </c>
      <c r="G351" s="114" t="s">
        <v>97</v>
      </c>
      <c r="H351" s="114" t="s">
        <v>98</v>
      </c>
      <c r="I351" s="119">
        <v>1465801</v>
      </c>
      <c r="J351" s="114" t="s">
        <v>132</v>
      </c>
      <c r="K351" s="119">
        <v>330102</v>
      </c>
      <c r="L351" s="114" t="s">
        <v>119</v>
      </c>
      <c r="M351" s="114">
        <v>1465801</v>
      </c>
      <c r="N351" s="114" t="s">
        <v>132</v>
      </c>
      <c r="O351" s="119">
        <v>202211</v>
      </c>
      <c r="P351" s="116">
        <v>44869</v>
      </c>
      <c r="Q351" s="116">
        <v>44879</v>
      </c>
      <c r="R351" s="116">
        <v>44879</v>
      </c>
      <c r="S351" s="114" t="s">
        <v>155</v>
      </c>
      <c r="T351" s="119">
        <v>4956</v>
      </c>
      <c r="U351" s="114" t="s">
        <v>120</v>
      </c>
      <c r="V351" s="119">
        <v>646547</v>
      </c>
      <c r="W351" s="114" t="s">
        <v>2617</v>
      </c>
      <c r="X351" s="119">
        <v>646547</v>
      </c>
      <c r="Y351" s="114" t="s">
        <v>2617</v>
      </c>
      <c r="Z351" s="119">
        <v>11100731</v>
      </c>
      <c r="AA351" s="114" t="s">
        <v>103</v>
      </c>
      <c r="AB351" s="119">
        <v>30016177</v>
      </c>
      <c r="AC351" s="114" t="s">
        <v>138</v>
      </c>
      <c r="AD351" s="119">
        <v>2964502</v>
      </c>
      <c r="AE351" s="119">
        <v>175361</v>
      </c>
      <c r="AF351" s="114" t="s">
        <v>2611</v>
      </c>
      <c r="AG351" s="114" t="s">
        <v>105</v>
      </c>
      <c r="AH351" s="114" t="s">
        <v>106</v>
      </c>
      <c r="AI351" s="114" t="s">
        <v>107</v>
      </c>
      <c r="AJ351" s="114" t="s">
        <v>108</v>
      </c>
      <c r="AK351" s="119">
        <v>0</v>
      </c>
      <c r="AL351" s="117">
        <v>0</v>
      </c>
      <c r="AM351" s="118">
        <v>1.0900000000000001</v>
      </c>
      <c r="AN351" t="str">
        <f t="shared" si="5"/>
        <v>1000</v>
      </c>
    </row>
    <row r="352" spans="1:40" ht="15.75" thickBot="1" x14ac:dyDescent="0.3">
      <c r="A352" s="119">
        <v>2023</v>
      </c>
      <c r="B352" s="119">
        <v>5</v>
      </c>
      <c r="C352" s="119">
        <v>201988</v>
      </c>
      <c r="D352" s="114" t="s">
        <v>94</v>
      </c>
      <c r="E352" s="114" t="s">
        <v>95</v>
      </c>
      <c r="F352" s="114" t="s">
        <v>96</v>
      </c>
      <c r="G352" s="114" t="s">
        <v>97</v>
      </c>
      <c r="H352" s="114" t="s">
        <v>98</v>
      </c>
      <c r="I352" s="119">
        <v>1465801</v>
      </c>
      <c r="J352" s="114" t="s">
        <v>132</v>
      </c>
      <c r="K352" s="119">
        <v>330102</v>
      </c>
      <c r="L352" s="114" t="s">
        <v>119</v>
      </c>
      <c r="M352" s="114">
        <v>1465801</v>
      </c>
      <c r="N352" s="114" t="s">
        <v>132</v>
      </c>
      <c r="O352" s="119">
        <v>202211</v>
      </c>
      <c r="P352" s="116">
        <v>44869</v>
      </c>
      <c r="Q352" s="116">
        <v>44900</v>
      </c>
      <c r="R352" s="116">
        <v>44895</v>
      </c>
      <c r="S352" s="119">
        <v>202212</v>
      </c>
      <c r="T352" s="119">
        <v>4956</v>
      </c>
      <c r="U352" s="114" t="s">
        <v>120</v>
      </c>
      <c r="V352" s="119">
        <v>646547</v>
      </c>
      <c r="W352" s="114" t="s">
        <v>2617</v>
      </c>
      <c r="X352" s="119">
        <v>646547</v>
      </c>
      <c r="Y352" s="114" t="s">
        <v>2617</v>
      </c>
      <c r="Z352" s="119">
        <v>11100731</v>
      </c>
      <c r="AA352" s="114" t="s">
        <v>103</v>
      </c>
      <c r="AB352" s="119">
        <v>30016177</v>
      </c>
      <c r="AC352" s="114" t="s">
        <v>138</v>
      </c>
      <c r="AD352" s="119">
        <v>2968286</v>
      </c>
      <c r="AE352" s="119">
        <v>175565</v>
      </c>
      <c r="AF352" s="114" t="s">
        <v>2611</v>
      </c>
      <c r="AG352" s="114" t="s">
        <v>105</v>
      </c>
      <c r="AH352" s="114" t="s">
        <v>106</v>
      </c>
      <c r="AI352" s="114" t="s">
        <v>107</v>
      </c>
      <c r="AJ352" s="114" t="s">
        <v>108</v>
      </c>
      <c r="AK352" s="119">
        <v>0</v>
      </c>
      <c r="AL352" s="117">
        <v>0</v>
      </c>
      <c r="AM352" s="118">
        <v>-0.04</v>
      </c>
      <c r="AN352" t="str">
        <f t="shared" si="5"/>
        <v>1000</v>
      </c>
    </row>
    <row r="353" spans="1:40" ht="15.75" thickBot="1" x14ac:dyDescent="0.3">
      <c r="A353" s="119">
        <v>2023</v>
      </c>
      <c r="B353" s="119">
        <v>5</v>
      </c>
      <c r="C353" s="119">
        <v>201988</v>
      </c>
      <c r="D353" s="114" t="s">
        <v>94</v>
      </c>
      <c r="E353" s="114" t="s">
        <v>95</v>
      </c>
      <c r="F353" s="114" t="s">
        <v>96</v>
      </c>
      <c r="G353" s="114" t="s">
        <v>97</v>
      </c>
      <c r="H353" s="114" t="s">
        <v>98</v>
      </c>
      <c r="I353" s="119">
        <v>1465801</v>
      </c>
      <c r="J353" s="114" t="s">
        <v>132</v>
      </c>
      <c r="K353" s="119">
        <v>330102</v>
      </c>
      <c r="L353" s="114" t="s">
        <v>119</v>
      </c>
      <c r="M353" s="114">
        <v>1465801</v>
      </c>
      <c r="N353" s="114" t="s">
        <v>132</v>
      </c>
      <c r="O353" s="119">
        <v>202212</v>
      </c>
      <c r="P353" s="116">
        <v>44900</v>
      </c>
      <c r="Q353" s="116">
        <v>44900</v>
      </c>
      <c r="R353" s="116">
        <v>44895</v>
      </c>
      <c r="S353" s="119">
        <v>202212</v>
      </c>
      <c r="T353" s="119">
        <v>4956</v>
      </c>
      <c r="U353" s="114" t="s">
        <v>120</v>
      </c>
      <c r="V353" s="119">
        <v>646547</v>
      </c>
      <c r="W353" s="114" t="s">
        <v>2617</v>
      </c>
      <c r="X353" s="119">
        <v>646547</v>
      </c>
      <c r="Y353" s="114" t="s">
        <v>2617</v>
      </c>
      <c r="Z353" s="119">
        <v>11100731</v>
      </c>
      <c r="AA353" s="114" t="s">
        <v>103</v>
      </c>
      <c r="AB353" s="119">
        <v>30016177</v>
      </c>
      <c r="AC353" s="114" t="s">
        <v>138</v>
      </c>
      <c r="AD353" s="119">
        <v>2968286</v>
      </c>
      <c r="AE353" s="119">
        <v>175565</v>
      </c>
      <c r="AF353" s="114" t="s">
        <v>2611</v>
      </c>
      <c r="AG353" s="114" t="s">
        <v>105</v>
      </c>
      <c r="AH353" s="114" t="s">
        <v>106</v>
      </c>
      <c r="AI353" s="114" t="s">
        <v>107</v>
      </c>
      <c r="AJ353" s="114" t="s">
        <v>108</v>
      </c>
      <c r="AK353" s="119">
        <v>0</v>
      </c>
      <c r="AL353" s="117">
        <v>0</v>
      </c>
      <c r="AM353" s="118">
        <v>1.1599999999999999</v>
      </c>
      <c r="AN353" t="str">
        <f t="shared" si="5"/>
        <v>1000</v>
      </c>
    </row>
    <row r="354" spans="1:40" ht="15.75" thickBot="1" x14ac:dyDescent="0.3">
      <c r="A354" s="119">
        <v>2023</v>
      </c>
      <c r="B354" s="119">
        <v>5</v>
      </c>
      <c r="C354" s="119">
        <v>201988</v>
      </c>
      <c r="D354" s="114" t="s">
        <v>94</v>
      </c>
      <c r="E354" s="114" t="s">
        <v>95</v>
      </c>
      <c r="F354" s="114" t="s">
        <v>96</v>
      </c>
      <c r="G354" s="114" t="s">
        <v>97</v>
      </c>
      <c r="H354" s="114" t="s">
        <v>98</v>
      </c>
      <c r="I354" s="119">
        <v>1465801</v>
      </c>
      <c r="J354" s="114" t="s">
        <v>132</v>
      </c>
      <c r="K354" s="119">
        <v>350101</v>
      </c>
      <c r="L354" s="114" t="s">
        <v>125</v>
      </c>
      <c r="M354" s="114">
        <v>1465801</v>
      </c>
      <c r="N354" s="114" t="s">
        <v>132</v>
      </c>
      <c r="O354" s="119">
        <v>202210</v>
      </c>
      <c r="P354" s="116">
        <v>44839</v>
      </c>
      <c r="Q354" s="116">
        <v>44900</v>
      </c>
      <c r="R354" s="116">
        <v>44895</v>
      </c>
      <c r="S354" s="119">
        <v>202212</v>
      </c>
      <c r="T354" s="119">
        <v>4960</v>
      </c>
      <c r="U354" s="114" t="s">
        <v>126</v>
      </c>
      <c r="V354" s="119">
        <v>583410</v>
      </c>
      <c r="W354" s="114" t="s">
        <v>2616</v>
      </c>
      <c r="X354" s="119">
        <v>583410</v>
      </c>
      <c r="Y354" s="114" t="s">
        <v>2616</v>
      </c>
      <c r="Z354" s="119">
        <v>11100731</v>
      </c>
      <c r="AA354" s="114" t="s">
        <v>103</v>
      </c>
      <c r="AB354" s="119">
        <v>30005260</v>
      </c>
      <c r="AC354" s="114" t="s">
        <v>138</v>
      </c>
      <c r="AD354" s="119">
        <v>2968274</v>
      </c>
      <c r="AE354" s="119">
        <v>175577</v>
      </c>
      <c r="AF354" s="114" t="s">
        <v>2611</v>
      </c>
      <c r="AG354" s="114" t="s">
        <v>105</v>
      </c>
      <c r="AH354" s="114" t="s">
        <v>106</v>
      </c>
      <c r="AI354" s="114" t="s">
        <v>107</v>
      </c>
      <c r="AJ354" s="114" t="s">
        <v>108</v>
      </c>
      <c r="AK354" s="119">
        <v>0</v>
      </c>
      <c r="AL354" s="117">
        <v>0</v>
      </c>
      <c r="AM354" s="118">
        <v>0.75</v>
      </c>
      <c r="AN354" t="str">
        <f t="shared" si="5"/>
        <v>1000</v>
      </c>
    </row>
    <row r="355" spans="1:40" ht="15.75" thickBot="1" x14ac:dyDescent="0.3">
      <c r="A355" s="119">
        <v>2023</v>
      </c>
      <c r="B355" s="119">
        <v>5</v>
      </c>
      <c r="C355" s="119">
        <v>201988</v>
      </c>
      <c r="D355" s="114" t="s">
        <v>94</v>
      </c>
      <c r="E355" s="114" t="s">
        <v>95</v>
      </c>
      <c r="F355" s="114" t="s">
        <v>96</v>
      </c>
      <c r="G355" s="114" t="s">
        <v>97</v>
      </c>
      <c r="H355" s="114" t="s">
        <v>98</v>
      </c>
      <c r="I355" s="119">
        <v>1465801</v>
      </c>
      <c r="J355" s="114" t="s">
        <v>132</v>
      </c>
      <c r="K355" s="119">
        <v>350101</v>
      </c>
      <c r="L355" s="114" t="s">
        <v>125</v>
      </c>
      <c r="M355" s="114">
        <v>1465801</v>
      </c>
      <c r="N355" s="114" t="s">
        <v>132</v>
      </c>
      <c r="O355" s="119">
        <v>202210</v>
      </c>
      <c r="P355" s="116">
        <v>44839</v>
      </c>
      <c r="Q355" s="116">
        <v>44900</v>
      </c>
      <c r="R355" s="116">
        <v>44895</v>
      </c>
      <c r="S355" s="119">
        <v>202212</v>
      </c>
      <c r="T355" s="119">
        <v>4960</v>
      </c>
      <c r="U355" s="114" t="s">
        <v>126</v>
      </c>
      <c r="V355" s="119">
        <v>646547</v>
      </c>
      <c r="W355" s="114" t="s">
        <v>2617</v>
      </c>
      <c r="X355" s="119">
        <v>646547</v>
      </c>
      <c r="Y355" s="114" t="s">
        <v>2617</v>
      </c>
      <c r="Z355" s="119">
        <v>11100731</v>
      </c>
      <c r="AA355" s="114" t="s">
        <v>103</v>
      </c>
      <c r="AB355" s="119">
        <v>30016177</v>
      </c>
      <c r="AC355" s="114" t="s">
        <v>138</v>
      </c>
      <c r="AD355" s="119">
        <v>2968286</v>
      </c>
      <c r="AE355" s="119">
        <v>175565</v>
      </c>
      <c r="AF355" s="114" t="s">
        <v>2611</v>
      </c>
      <c r="AG355" s="114" t="s">
        <v>105</v>
      </c>
      <c r="AH355" s="114" t="s">
        <v>106</v>
      </c>
      <c r="AI355" s="114" t="s">
        <v>107</v>
      </c>
      <c r="AJ355" s="114" t="s">
        <v>108</v>
      </c>
      <c r="AK355" s="119">
        <v>0</v>
      </c>
      <c r="AL355" s="117">
        <v>0</v>
      </c>
      <c r="AM355" s="118">
        <v>0.37</v>
      </c>
      <c r="AN355" t="str">
        <f t="shared" si="5"/>
        <v>1000</v>
      </c>
    </row>
    <row r="356" spans="1:40" ht="15.75" thickBot="1" x14ac:dyDescent="0.3">
      <c r="A356" s="119">
        <v>2023</v>
      </c>
      <c r="B356" s="119">
        <v>5</v>
      </c>
      <c r="C356" s="119">
        <v>201988</v>
      </c>
      <c r="D356" s="114" t="s">
        <v>94</v>
      </c>
      <c r="E356" s="114" t="s">
        <v>95</v>
      </c>
      <c r="F356" s="114" t="s">
        <v>96</v>
      </c>
      <c r="G356" s="114" t="s">
        <v>97</v>
      </c>
      <c r="H356" s="114" t="s">
        <v>98</v>
      </c>
      <c r="I356" s="119">
        <v>1465801</v>
      </c>
      <c r="J356" s="114" t="s">
        <v>132</v>
      </c>
      <c r="K356" s="119">
        <v>350101</v>
      </c>
      <c r="L356" s="114" t="s">
        <v>125</v>
      </c>
      <c r="M356" s="114">
        <v>1465801</v>
      </c>
      <c r="N356" s="114" t="s">
        <v>132</v>
      </c>
      <c r="O356" s="119">
        <v>202210</v>
      </c>
      <c r="P356" s="116">
        <v>44839</v>
      </c>
      <c r="Q356" s="116">
        <v>44900</v>
      </c>
      <c r="R356" s="116">
        <v>44895</v>
      </c>
      <c r="S356" s="119">
        <v>202212</v>
      </c>
      <c r="T356" s="119">
        <v>4960</v>
      </c>
      <c r="U356" s="114" t="s">
        <v>126</v>
      </c>
      <c r="V356" s="119">
        <v>801853</v>
      </c>
      <c r="W356" s="114" t="s">
        <v>2600</v>
      </c>
      <c r="X356" s="119">
        <v>801853</v>
      </c>
      <c r="Y356" s="114" t="s">
        <v>2600</v>
      </c>
      <c r="Z356" s="119">
        <v>11100731</v>
      </c>
      <c r="AA356" s="114" t="s">
        <v>103</v>
      </c>
      <c r="AB356" s="119">
        <v>30325105</v>
      </c>
      <c r="AC356" s="114" t="s">
        <v>138</v>
      </c>
      <c r="AD356" s="119">
        <v>2968295</v>
      </c>
      <c r="AE356" s="119">
        <v>175569</v>
      </c>
      <c r="AF356" s="114" t="s">
        <v>2611</v>
      </c>
      <c r="AG356" s="114" t="s">
        <v>105</v>
      </c>
      <c r="AH356" s="114" t="s">
        <v>106</v>
      </c>
      <c r="AI356" s="114" t="s">
        <v>107</v>
      </c>
      <c r="AJ356" s="114" t="s">
        <v>108</v>
      </c>
      <c r="AK356" s="119">
        <v>0</v>
      </c>
      <c r="AL356" s="117">
        <v>0</v>
      </c>
      <c r="AM356" s="118">
        <v>0.38</v>
      </c>
      <c r="AN356" t="str">
        <f t="shared" si="5"/>
        <v>1000</v>
      </c>
    </row>
    <row r="357" spans="1:40" ht="15.75" thickBot="1" x14ac:dyDescent="0.3">
      <c r="A357" s="119">
        <v>2023</v>
      </c>
      <c r="B357" s="119">
        <v>5</v>
      </c>
      <c r="C357" s="119">
        <v>201988</v>
      </c>
      <c r="D357" s="114" t="s">
        <v>94</v>
      </c>
      <c r="E357" s="114" t="s">
        <v>95</v>
      </c>
      <c r="F357" s="114" t="s">
        <v>96</v>
      </c>
      <c r="G357" s="114" t="s">
        <v>97</v>
      </c>
      <c r="H357" s="114" t="s">
        <v>98</v>
      </c>
      <c r="I357" s="119">
        <v>1465801</v>
      </c>
      <c r="J357" s="114" t="s">
        <v>132</v>
      </c>
      <c r="K357" s="119">
        <v>350101</v>
      </c>
      <c r="L357" s="114" t="s">
        <v>125</v>
      </c>
      <c r="M357" s="114">
        <v>1465801</v>
      </c>
      <c r="N357" s="114" t="s">
        <v>132</v>
      </c>
      <c r="O357" s="119">
        <v>202211</v>
      </c>
      <c r="P357" s="116">
        <v>44869</v>
      </c>
      <c r="Q357" s="116">
        <v>44879</v>
      </c>
      <c r="R357" s="116">
        <v>44879</v>
      </c>
      <c r="S357" s="114" t="s">
        <v>155</v>
      </c>
      <c r="T357" s="119">
        <v>4960</v>
      </c>
      <c r="U357" s="114" t="s">
        <v>126</v>
      </c>
      <c r="V357" s="119">
        <v>583410</v>
      </c>
      <c r="W357" s="114" t="s">
        <v>2616</v>
      </c>
      <c r="X357" s="119">
        <v>583410</v>
      </c>
      <c r="Y357" s="114" t="s">
        <v>2616</v>
      </c>
      <c r="Z357" s="119">
        <v>11100731</v>
      </c>
      <c r="AA357" s="114" t="s">
        <v>103</v>
      </c>
      <c r="AB357" s="119">
        <v>30005260</v>
      </c>
      <c r="AC357" s="114" t="s">
        <v>138</v>
      </c>
      <c r="AD357" s="119">
        <v>2964412</v>
      </c>
      <c r="AE357" s="119">
        <v>175330</v>
      </c>
      <c r="AF357" s="114" t="s">
        <v>2611</v>
      </c>
      <c r="AG357" s="114" t="s">
        <v>105</v>
      </c>
      <c r="AH357" s="114" t="s">
        <v>106</v>
      </c>
      <c r="AI357" s="114" t="s">
        <v>107</v>
      </c>
      <c r="AJ357" s="114" t="s">
        <v>108</v>
      </c>
      <c r="AK357" s="119">
        <v>0</v>
      </c>
      <c r="AL357" s="117">
        <v>0</v>
      </c>
      <c r="AM357" s="118">
        <v>0.39</v>
      </c>
      <c r="AN357" t="str">
        <f t="shared" si="5"/>
        <v>1000</v>
      </c>
    </row>
    <row r="358" spans="1:40" ht="15.75" thickBot="1" x14ac:dyDescent="0.3">
      <c r="A358" s="119">
        <v>2023</v>
      </c>
      <c r="B358" s="119">
        <v>5</v>
      </c>
      <c r="C358" s="119">
        <v>201988</v>
      </c>
      <c r="D358" s="114" t="s">
        <v>94</v>
      </c>
      <c r="E358" s="114" t="s">
        <v>95</v>
      </c>
      <c r="F358" s="114" t="s">
        <v>96</v>
      </c>
      <c r="G358" s="114" t="s">
        <v>97</v>
      </c>
      <c r="H358" s="114" t="s">
        <v>98</v>
      </c>
      <c r="I358" s="119">
        <v>1465801</v>
      </c>
      <c r="J358" s="114" t="s">
        <v>132</v>
      </c>
      <c r="K358" s="119">
        <v>350101</v>
      </c>
      <c r="L358" s="114" t="s">
        <v>125</v>
      </c>
      <c r="M358" s="114">
        <v>1465801</v>
      </c>
      <c r="N358" s="114" t="s">
        <v>132</v>
      </c>
      <c r="O358" s="119">
        <v>202211</v>
      </c>
      <c r="P358" s="116">
        <v>44869</v>
      </c>
      <c r="Q358" s="116">
        <v>44879</v>
      </c>
      <c r="R358" s="116">
        <v>44879</v>
      </c>
      <c r="S358" s="114" t="s">
        <v>155</v>
      </c>
      <c r="T358" s="119">
        <v>4960</v>
      </c>
      <c r="U358" s="114" t="s">
        <v>126</v>
      </c>
      <c r="V358" s="119">
        <v>646547</v>
      </c>
      <c r="W358" s="114" t="s">
        <v>2617</v>
      </c>
      <c r="X358" s="119">
        <v>646547</v>
      </c>
      <c r="Y358" s="114" t="s">
        <v>2617</v>
      </c>
      <c r="Z358" s="119">
        <v>11100731</v>
      </c>
      <c r="AA358" s="114" t="s">
        <v>103</v>
      </c>
      <c r="AB358" s="119">
        <v>30016177</v>
      </c>
      <c r="AC358" s="114" t="s">
        <v>138</v>
      </c>
      <c r="AD358" s="119">
        <v>2964502</v>
      </c>
      <c r="AE358" s="119">
        <v>175361</v>
      </c>
      <c r="AF358" s="114" t="s">
        <v>2611</v>
      </c>
      <c r="AG358" s="114" t="s">
        <v>105</v>
      </c>
      <c r="AH358" s="114" t="s">
        <v>106</v>
      </c>
      <c r="AI358" s="114" t="s">
        <v>107</v>
      </c>
      <c r="AJ358" s="114" t="s">
        <v>108</v>
      </c>
      <c r="AK358" s="119">
        <v>0</v>
      </c>
      <c r="AL358" s="117">
        <v>0</v>
      </c>
      <c r="AM358" s="118">
        <v>0.38</v>
      </c>
      <c r="AN358" t="str">
        <f t="shared" si="5"/>
        <v>1000</v>
      </c>
    </row>
    <row r="359" spans="1:40" ht="15.75" thickBot="1" x14ac:dyDescent="0.3">
      <c r="A359" s="119">
        <v>2023</v>
      </c>
      <c r="B359" s="119">
        <v>5</v>
      </c>
      <c r="C359" s="119">
        <v>201988</v>
      </c>
      <c r="D359" s="114" t="s">
        <v>94</v>
      </c>
      <c r="E359" s="114" t="s">
        <v>95</v>
      </c>
      <c r="F359" s="114" t="s">
        <v>96</v>
      </c>
      <c r="G359" s="114" t="s">
        <v>97</v>
      </c>
      <c r="H359" s="114" t="s">
        <v>98</v>
      </c>
      <c r="I359" s="119">
        <v>1465801</v>
      </c>
      <c r="J359" s="114" t="s">
        <v>132</v>
      </c>
      <c r="K359" s="119">
        <v>350101</v>
      </c>
      <c r="L359" s="114" t="s">
        <v>125</v>
      </c>
      <c r="M359" s="114">
        <v>1465801</v>
      </c>
      <c r="N359" s="114" t="s">
        <v>132</v>
      </c>
      <c r="O359" s="119">
        <v>202211</v>
      </c>
      <c r="P359" s="116">
        <v>44869</v>
      </c>
      <c r="Q359" s="116">
        <v>44900</v>
      </c>
      <c r="R359" s="116">
        <v>44895</v>
      </c>
      <c r="S359" s="119">
        <v>202212</v>
      </c>
      <c r="T359" s="119">
        <v>4960</v>
      </c>
      <c r="U359" s="114" t="s">
        <v>126</v>
      </c>
      <c r="V359" s="119">
        <v>646547</v>
      </c>
      <c r="W359" s="114" t="s">
        <v>2617</v>
      </c>
      <c r="X359" s="119">
        <v>646547</v>
      </c>
      <c r="Y359" s="114" t="s">
        <v>2617</v>
      </c>
      <c r="Z359" s="119">
        <v>11100731</v>
      </c>
      <c r="AA359" s="114" t="s">
        <v>103</v>
      </c>
      <c r="AB359" s="119">
        <v>30016177</v>
      </c>
      <c r="AC359" s="114" t="s">
        <v>138</v>
      </c>
      <c r="AD359" s="119">
        <v>2968286</v>
      </c>
      <c r="AE359" s="119">
        <v>175565</v>
      </c>
      <c r="AF359" s="114" t="s">
        <v>2611</v>
      </c>
      <c r="AG359" s="114" t="s">
        <v>105</v>
      </c>
      <c r="AH359" s="114" t="s">
        <v>106</v>
      </c>
      <c r="AI359" s="114" t="s">
        <v>107</v>
      </c>
      <c r="AJ359" s="114" t="s">
        <v>108</v>
      </c>
      <c r="AK359" s="119">
        <v>0</v>
      </c>
      <c r="AL359" s="117">
        <v>0</v>
      </c>
      <c r="AM359" s="118">
        <v>-0.02</v>
      </c>
      <c r="AN359" t="str">
        <f t="shared" si="5"/>
        <v>1000</v>
      </c>
    </row>
    <row r="360" spans="1:40" ht="15.75" thickBot="1" x14ac:dyDescent="0.3">
      <c r="A360" s="119">
        <v>2023</v>
      </c>
      <c r="B360" s="119">
        <v>5</v>
      </c>
      <c r="C360" s="119">
        <v>201988</v>
      </c>
      <c r="D360" s="114" t="s">
        <v>94</v>
      </c>
      <c r="E360" s="114" t="s">
        <v>95</v>
      </c>
      <c r="F360" s="114" t="s">
        <v>96</v>
      </c>
      <c r="G360" s="114" t="s">
        <v>97</v>
      </c>
      <c r="H360" s="114" t="s">
        <v>98</v>
      </c>
      <c r="I360" s="119">
        <v>1465801</v>
      </c>
      <c r="J360" s="114" t="s">
        <v>132</v>
      </c>
      <c r="K360" s="119">
        <v>350101</v>
      </c>
      <c r="L360" s="114" t="s">
        <v>125</v>
      </c>
      <c r="M360" s="114">
        <v>1465801</v>
      </c>
      <c r="N360" s="114" t="s">
        <v>132</v>
      </c>
      <c r="O360" s="119">
        <v>202212</v>
      </c>
      <c r="P360" s="116">
        <v>44900</v>
      </c>
      <c r="Q360" s="116">
        <v>44900</v>
      </c>
      <c r="R360" s="116">
        <v>44895</v>
      </c>
      <c r="S360" s="119">
        <v>202212</v>
      </c>
      <c r="T360" s="119">
        <v>4960</v>
      </c>
      <c r="U360" s="114" t="s">
        <v>126</v>
      </c>
      <c r="V360" s="119">
        <v>646547</v>
      </c>
      <c r="W360" s="114" t="s">
        <v>2617</v>
      </c>
      <c r="X360" s="119">
        <v>646547</v>
      </c>
      <c r="Y360" s="114" t="s">
        <v>2617</v>
      </c>
      <c r="Z360" s="119">
        <v>11100731</v>
      </c>
      <c r="AA360" s="114" t="s">
        <v>103</v>
      </c>
      <c r="AB360" s="119">
        <v>30016177</v>
      </c>
      <c r="AC360" s="114" t="s">
        <v>138</v>
      </c>
      <c r="AD360" s="119">
        <v>2968286</v>
      </c>
      <c r="AE360" s="119">
        <v>175565</v>
      </c>
      <c r="AF360" s="114" t="s">
        <v>2611</v>
      </c>
      <c r="AG360" s="114" t="s">
        <v>105</v>
      </c>
      <c r="AH360" s="114" t="s">
        <v>106</v>
      </c>
      <c r="AI360" s="114" t="s">
        <v>107</v>
      </c>
      <c r="AJ360" s="114" t="s">
        <v>108</v>
      </c>
      <c r="AK360" s="119">
        <v>0</v>
      </c>
      <c r="AL360" s="117">
        <v>0</v>
      </c>
      <c r="AM360" s="118">
        <v>0.4</v>
      </c>
      <c r="AN360" t="str">
        <f t="shared" si="5"/>
        <v>1000</v>
      </c>
    </row>
    <row r="361" spans="1:40" ht="15.75" thickBot="1" x14ac:dyDescent="0.3">
      <c r="A361" s="119">
        <v>2023</v>
      </c>
      <c r="B361" s="119">
        <v>5</v>
      </c>
      <c r="C361" s="119">
        <v>201988</v>
      </c>
      <c r="D361" s="114" t="s">
        <v>94</v>
      </c>
      <c r="E361" s="114" t="s">
        <v>95</v>
      </c>
      <c r="F361" s="114" t="s">
        <v>96</v>
      </c>
      <c r="G361" s="114" t="s">
        <v>97</v>
      </c>
      <c r="H361" s="114" t="s">
        <v>98</v>
      </c>
      <c r="I361" s="119">
        <v>1465801</v>
      </c>
      <c r="J361" s="114" t="s">
        <v>132</v>
      </c>
      <c r="K361" s="119">
        <v>360101</v>
      </c>
      <c r="L361" s="114" t="s">
        <v>127</v>
      </c>
      <c r="M361" s="114">
        <v>1465801</v>
      </c>
      <c r="N361" s="114" t="s">
        <v>132</v>
      </c>
      <c r="O361" s="119">
        <v>202210</v>
      </c>
      <c r="P361" s="116">
        <v>44839</v>
      </c>
      <c r="Q361" s="116">
        <v>44900</v>
      </c>
      <c r="R361" s="116">
        <v>44895</v>
      </c>
      <c r="S361" s="119">
        <v>202212</v>
      </c>
      <c r="T361" s="114" t="s">
        <v>128</v>
      </c>
      <c r="U361" s="114" t="s">
        <v>129</v>
      </c>
      <c r="V361" s="119">
        <v>583410</v>
      </c>
      <c r="W361" s="114" t="s">
        <v>2616</v>
      </c>
      <c r="X361" s="119">
        <v>583410</v>
      </c>
      <c r="Y361" s="114" t="s">
        <v>2616</v>
      </c>
      <c r="Z361" s="119">
        <v>11100731</v>
      </c>
      <c r="AA361" s="114" t="s">
        <v>103</v>
      </c>
      <c r="AB361" s="119">
        <v>30005260</v>
      </c>
      <c r="AC361" s="114" t="s">
        <v>138</v>
      </c>
      <c r="AD361" s="119">
        <v>2968274</v>
      </c>
      <c r="AE361" s="119">
        <v>175577</v>
      </c>
      <c r="AF361" s="114" t="s">
        <v>2611</v>
      </c>
      <c r="AG361" s="114" t="s">
        <v>105</v>
      </c>
      <c r="AH361" s="114" t="s">
        <v>106</v>
      </c>
      <c r="AI361" s="114" t="s">
        <v>107</v>
      </c>
      <c r="AJ361" s="114" t="s">
        <v>108</v>
      </c>
      <c r="AK361" s="119">
        <v>0</v>
      </c>
      <c r="AL361" s="117">
        <v>0</v>
      </c>
      <c r="AM361" s="118">
        <v>4.17</v>
      </c>
      <c r="AN361" t="str">
        <f t="shared" si="5"/>
        <v>1000</v>
      </c>
    </row>
    <row r="362" spans="1:40" ht="15.75" thickBot="1" x14ac:dyDescent="0.3">
      <c r="A362" s="119">
        <v>2023</v>
      </c>
      <c r="B362" s="119">
        <v>5</v>
      </c>
      <c r="C362" s="119">
        <v>201988</v>
      </c>
      <c r="D362" s="114" t="s">
        <v>94</v>
      </c>
      <c r="E362" s="114" t="s">
        <v>95</v>
      </c>
      <c r="F362" s="114" t="s">
        <v>96</v>
      </c>
      <c r="G362" s="114" t="s">
        <v>97</v>
      </c>
      <c r="H362" s="114" t="s">
        <v>98</v>
      </c>
      <c r="I362" s="119">
        <v>1465801</v>
      </c>
      <c r="J362" s="114" t="s">
        <v>132</v>
      </c>
      <c r="K362" s="119">
        <v>360101</v>
      </c>
      <c r="L362" s="114" t="s">
        <v>127</v>
      </c>
      <c r="M362" s="114">
        <v>1465801</v>
      </c>
      <c r="N362" s="114" t="s">
        <v>132</v>
      </c>
      <c r="O362" s="119">
        <v>202210</v>
      </c>
      <c r="P362" s="116">
        <v>44839</v>
      </c>
      <c r="Q362" s="116">
        <v>44900</v>
      </c>
      <c r="R362" s="116">
        <v>44895</v>
      </c>
      <c r="S362" s="119">
        <v>202212</v>
      </c>
      <c r="T362" s="114" t="s">
        <v>128</v>
      </c>
      <c r="U362" s="114" t="s">
        <v>129</v>
      </c>
      <c r="V362" s="119">
        <v>646547</v>
      </c>
      <c r="W362" s="114" t="s">
        <v>2617</v>
      </c>
      <c r="X362" s="119">
        <v>646547</v>
      </c>
      <c r="Y362" s="114" t="s">
        <v>2617</v>
      </c>
      <c r="Z362" s="119">
        <v>11100731</v>
      </c>
      <c r="AA362" s="114" t="s">
        <v>103</v>
      </c>
      <c r="AB362" s="119">
        <v>30016177</v>
      </c>
      <c r="AC362" s="114" t="s">
        <v>138</v>
      </c>
      <c r="AD362" s="119">
        <v>2968286</v>
      </c>
      <c r="AE362" s="119">
        <v>175565</v>
      </c>
      <c r="AF362" s="114" t="s">
        <v>2611</v>
      </c>
      <c r="AG362" s="114" t="s">
        <v>105</v>
      </c>
      <c r="AH362" s="114" t="s">
        <v>106</v>
      </c>
      <c r="AI362" s="114" t="s">
        <v>107</v>
      </c>
      <c r="AJ362" s="114" t="s">
        <v>108</v>
      </c>
      <c r="AK362" s="119">
        <v>0</v>
      </c>
      <c r="AL362" s="117">
        <v>0</v>
      </c>
      <c r="AM362" s="118">
        <v>2</v>
      </c>
      <c r="AN362" t="str">
        <f t="shared" si="5"/>
        <v>1000</v>
      </c>
    </row>
    <row r="363" spans="1:40" ht="15.75" thickBot="1" x14ac:dyDescent="0.3">
      <c r="A363" s="119">
        <v>2023</v>
      </c>
      <c r="B363" s="119">
        <v>5</v>
      </c>
      <c r="C363" s="119">
        <v>201988</v>
      </c>
      <c r="D363" s="114" t="s">
        <v>94</v>
      </c>
      <c r="E363" s="114" t="s">
        <v>95</v>
      </c>
      <c r="F363" s="114" t="s">
        <v>96</v>
      </c>
      <c r="G363" s="114" t="s">
        <v>97</v>
      </c>
      <c r="H363" s="114" t="s">
        <v>98</v>
      </c>
      <c r="I363" s="119">
        <v>1465801</v>
      </c>
      <c r="J363" s="114" t="s">
        <v>132</v>
      </c>
      <c r="K363" s="119">
        <v>360101</v>
      </c>
      <c r="L363" s="114" t="s">
        <v>127</v>
      </c>
      <c r="M363" s="114">
        <v>1465801</v>
      </c>
      <c r="N363" s="114" t="s">
        <v>132</v>
      </c>
      <c r="O363" s="119">
        <v>202210</v>
      </c>
      <c r="P363" s="116">
        <v>44839</v>
      </c>
      <c r="Q363" s="116">
        <v>44900</v>
      </c>
      <c r="R363" s="116">
        <v>44895</v>
      </c>
      <c r="S363" s="119">
        <v>202212</v>
      </c>
      <c r="T363" s="114" t="s">
        <v>128</v>
      </c>
      <c r="U363" s="114" t="s">
        <v>129</v>
      </c>
      <c r="V363" s="119">
        <v>801853</v>
      </c>
      <c r="W363" s="114" t="s">
        <v>2600</v>
      </c>
      <c r="X363" s="119">
        <v>801853</v>
      </c>
      <c r="Y363" s="114" t="s">
        <v>2600</v>
      </c>
      <c r="Z363" s="119">
        <v>11100731</v>
      </c>
      <c r="AA363" s="114" t="s">
        <v>103</v>
      </c>
      <c r="AB363" s="119">
        <v>30325105</v>
      </c>
      <c r="AC363" s="114" t="s">
        <v>138</v>
      </c>
      <c r="AD363" s="119">
        <v>2968295</v>
      </c>
      <c r="AE363" s="119">
        <v>175569</v>
      </c>
      <c r="AF363" s="114" t="s">
        <v>2611</v>
      </c>
      <c r="AG363" s="114" t="s">
        <v>105</v>
      </c>
      <c r="AH363" s="114" t="s">
        <v>106</v>
      </c>
      <c r="AI363" s="114" t="s">
        <v>107</v>
      </c>
      <c r="AJ363" s="114" t="s">
        <v>108</v>
      </c>
      <c r="AK363" s="119">
        <v>0</v>
      </c>
      <c r="AL363" s="117">
        <v>0</v>
      </c>
      <c r="AM363" s="118">
        <v>2.78</v>
      </c>
      <c r="AN363" t="str">
        <f t="shared" si="5"/>
        <v>1000</v>
      </c>
    </row>
    <row r="364" spans="1:40" ht="15.75" thickBot="1" x14ac:dyDescent="0.3">
      <c r="A364" s="119">
        <v>2023</v>
      </c>
      <c r="B364" s="119">
        <v>5</v>
      </c>
      <c r="C364" s="119">
        <v>201988</v>
      </c>
      <c r="D364" s="114" t="s">
        <v>94</v>
      </c>
      <c r="E364" s="114" t="s">
        <v>95</v>
      </c>
      <c r="F364" s="114" t="s">
        <v>96</v>
      </c>
      <c r="G364" s="114" t="s">
        <v>97</v>
      </c>
      <c r="H364" s="114" t="s">
        <v>98</v>
      </c>
      <c r="I364" s="119">
        <v>1465801</v>
      </c>
      <c r="J364" s="114" t="s">
        <v>132</v>
      </c>
      <c r="K364" s="119">
        <v>360101</v>
      </c>
      <c r="L364" s="114" t="s">
        <v>127</v>
      </c>
      <c r="M364" s="114">
        <v>1465801</v>
      </c>
      <c r="N364" s="114" t="s">
        <v>132</v>
      </c>
      <c r="O364" s="119">
        <v>202211</v>
      </c>
      <c r="P364" s="116">
        <v>44869</v>
      </c>
      <c r="Q364" s="116">
        <v>44879</v>
      </c>
      <c r="R364" s="116">
        <v>44879</v>
      </c>
      <c r="S364" s="114" t="s">
        <v>155</v>
      </c>
      <c r="T364" s="114" t="s">
        <v>128</v>
      </c>
      <c r="U364" s="114" t="s">
        <v>129</v>
      </c>
      <c r="V364" s="119">
        <v>583410</v>
      </c>
      <c r="W364" s="114" t="s">
        <v>2616</v>
      </c>
      <c r="X364" s="119">
        <v>583410</v>
      </c>
      <c r="Y364" s="114" t="s">
        <v>2616</v>
      </c>
      <c r="Z364" s="119">
        <v>11100731</v>
      </c>
      <c r="AA364" s="114" t="s">
        <v>103</v>
      </c>
      <c r="AB364" s="119">
        <v>30005260</v>
      </c>
      <c r="AC364" s="114" t="s">
        <v>138</v>
      </c>
      <c r="AD364" s="119">
        <v>2964412</v>
      </c>
      <c r="AE364" s="119">
        <v>175330</v>
      </c>
      <c r="AF364" s="114" t="s">
        <v>2611</v>
      </c>
      <c r="AG364" s="114" t="s">
        <v>105</v>
      </c>
      <c r="AH364" s="114" t="s">
        <v>106</v>
      </c>
      <c r="AI364" s="114" t="s">
        <v>107</v>
      </c>
      <c r="AJ364" s="114" t="s">
        <v>108</v>
      </c>
      <c r="AK364" s="119">
        <v>0</v>
      </c>
      <c r="AL364" s="117">
        <v>0</v>
      </c>
      <c r="AM364" s="118">
        <v>2.08</v>
      </c>
      <c r="AN364" t="str">
        <f t="shared" si="5"/>
        <v>1000</v>
      </c>
    </row>
    <row r="365" spans="1:40" ht="15.75" thickBot="1" x14ac:dyDescent="0.3">
      <c r="A365" s="119">
        <v>2023</v>
      </c>
      <c r="B365" s="119">
        <v>5</v>
      </c>
      <c r="C365" s="119">
        <v>201988</v>
      </c>
      <c r="D365" s="114" t="s">
        <v>94</v>
      </c>
      <c r="E365" s="114" t="s">
        <v>95</v>
      </c>
      <c r="F365" s="114" t="s">
        <v>96</v>
      </c>
      <c r="G365" s="114" t="s">
        <v>97</v>
      </c>
      <c r="H365" s="114" t="s">
        <v>98</v>
      </c>
      <c r="I365" s="119">
        <v>1465801</v>
      </c>
      <c r="J365" s="114" t="s">
        <v>132</v>
      </c>
      <c r="K365" s="119">
        <v>360101</v>
      </c>
      <c r="L365" s="114" t="s">
        <v>127</v>
      </c>
      <c r="M365" s="114">
        <v>1465801</v>
      </c>
      <c r="N365" s="114" t="s">
        <v>132</v>
      </c>
      <c r="O365" s="119">
        <v>202211</v>
      </c>
      <c r="P365" s="116">
        <v>44869</v>
      </c>
      <c r="Q365" s="116">
        <v>44879</v>
      </c>
      <c r="R365" s="116">
        <v>44879</v>
      </c>
      <c r="S365" s="114" t="s">
        <v>155</v>
      </c>
      <c r="T365" s="114" t="s">
        <v>128</v>
      </c>
      <c r="U365" s="114" t="s">
        <v>129</v>
      </c>
      <c r="V365" s="119">
        <v>646547</v>
      </c>
      <c r="W365" s="114" t="s">
        <v>2617</v>
      </c>
      <c r="X365" s="119">
        <v>646547</v>
      </c>
      <c r="Y365" s="114" t="s">
        <v>2617</v>
      </c>
      <c r="Z365" s="119">
        <v>11100731</v>
      </c>
      <c r="AA365" s="114" t="s">
        <v>103</v>
      </c>
      <c r="AB365" s="119">
        <v>30016177</v>
      </c>
      <c r="AC365" s="114" t="s">
        <v>138</v>
      </c>
      <c r="AD365" s="119">
        <v>2964502</v>
      </c>
      <c r="AE365" s="119">
        <v>175361</v>
      </c>
      <c r="AF365" s="114" t="s">
        <v>2611</v>
      </c>
      <c r="AG365" s="114" t="s">
        <v>105</v>
      </c>
      <c r="AH365" s="114" t="s">
        <v>106</v>
      </c>
      <c r="AI365" s="114" t="s">
        <v>107</v>
      </c>
      <c r="AJ365" s="114" t="s">
        <v>108</v>
      </c>
      <c r="AK365" s="119">
        <v>0</v>
      </c>
      <c r="AL365" s="117">
        <v>0</v>
      </c>
      <c r="AM365" s="118">
        <v>2</v>
      </c>
      <c r="AN365" t="str">
        <f t="shared" si="5"/>
        <v>1000</v>
      </c>
    </row>
    <row r="366" spans="1:40" ht="15.75" thickBot="1" x14ac:dyDescent="0.3">
      <c r="A366" s="119">
        <v>2023</v>
      </c>
      <c r="B366" s="119">
        <v>5</v>
      </c>
      <c r="C366" s="119">
        <v>201988</v>
      </c>
      <c r="D366" s="114" t="s">
        <v>94</v>
      </c>
      <c r="E366" s="114" t="s">
        <v>95</v>
      </c>
      <c r="F366" s="114" t="s">
        <v>96</v>
      </c>
      <c r="G366" s="114" t="s">
        <v>97</v>
      </c>
      <c r="H366" s="114" t="s">
        <v>98</v>
      </c>
      <c r="I366" s="119">
        <v>1465801</v>
      </c>
      <c r="J366" s="114" t="s">
        <v>132</v>
      </c>
      <c r="K366" s="119">
        <v>360101</v>
      </c>
      <c r="L366" s="114" t="s">
        <v>127</v>
      </c>
      <c r="M366" s="114">
        <v>1465801</v>
      </c>
      <c r="N366" s="114" t="s">
        <v>132</v>
      </c>
      <c r="O366" s="119">
        <v>202212</v>
      </c>
      <c r="P366" s="116">
        <v>44900</v>
      </c>
      <c r="Q366" s="116">
        <v>44900</v>
      </c>
      <c r="R366" s="116">
        <v>44895</v>
      </c>
      <c r="S366" s="119">
        <v>202212</v>
      </c>
      <c r="T366" s="114" t="s">
        <v>128</v>
      </c>
      <c r="U366" s="114" t="s">
        <v>129</v>
      </c>
      <c r="V366" s="119">
        <v>646547</v>
      </c>
      <c r="W366" s="114" t="s">
        <v>2617</v>
      </c>
      <c r="X366" s="119">
        <v>646547</v>
      </c>
      <c r="Y366" s="114" t="s">
        <v>2617</v>
      </c>
      <c r="Z366" s="119">
        <v>11100731</v>
      </c>
      <c r="AA366" s="114" t="s">
        <v>103</v>
      </c>
      <c r="AB366" s="119">
        <v>30016177</v>
      </c>
      <c r="AC366" s="114" t="s">
        <v>138</v>
      </c>
      <c r="AD366" s="119">
        <v>2968286</v>
      </c>
      <c r="AE366" s="119">
        <v>175565</v>
      </c>
      <c r="AF366" s="114" t="s">
        <v>2611</v>
      </c>
      <c r="AG366" s="114" t="s">
        <v>105</v>
      </c>
      <c r="AH366" s="114" t="s">
        <v>106</v>
      </c>
      <c r="AI366" s="114" t="s">
        <v>107</v>
      </c>
      <c r="AJ366" s="114" t="s">
        <v>108</v>
      </c>
      <c r="AK366" s="119">
        <v>0</v>
      </c>
      <c r="AL366" s="117">
        <v>0</v>
      </c>
      <c r="AM366" s="118">
        <v>2</v>
      </c>
      <c r="AN366" t="str">
        <f t="shared" si="5"/>
        <v>1000</v>
      </c>
    </row>
    <row r="367" spans="1:40" ht="15.75" thickBot="1" x14ac:dyDescent="0.3">
      <c r="A367" s="119">
        <v>2023</v>
      </c>
      <c r="B367" s="119">
        <v>5</v>
      </c>
      <c r="C367" s="119">
        <v>201988</v>
      </c>
      <c r="D367" s="114" t="s">
        <v>94</v>
      </c>
      <c r="E367" s="114" t="s">
        <v>95</v>
      </c>
      <c r="F367" s="114" t="s">
        <v>96</v>
      </c>
      <c r="G367" s="114" t="s">
        <v>97</v>
      </c>
      <c r="H367" s="114" t="s">
        <v>98</v>
      </c>
      <c r="I367" s="119">
        <v>1478601</v>
      </c>
      <c r="J367" s="114" t="s">
        <v>134</v>
      </c>
      <c r="K367" s="119">
        <v>110004</v>
      </c>
      <c r="L367" s="114" t="s">
        <v>263</v>
      </c>
      <c r="M367" s="114">
        <v>1478601</v>
      </c>
      <c r="N367" s="114" t="s">
        <v>134</v>
      </c>
      <c r="O367" s="119">
        <v>202203</v>
      </c>
      <c r="P367" s="116">
        <v>44624</v>
      </c>
      <c r="Q367" s="116">
        <v>44879</v>
      </c>
      <c r="R367" s="116">
        <v>44879</v>
      </c>
      <c r="S367" s="114" t="s">
        <v>155</v>
      </c>
      <c r="T367" s="119">
        <v>102</v>
      </c>
      <c r="U367" s="114" t="s">
        <v>2599</v>
      </c>
      <c r="V367" s="119">
        <v>1059266</v>
      </c>
      <c r="W367" s="114" t="s">
        <v>135</v>
      </c>
      <c r="X367" s="119">
        <v>1059266</v>
      </c>
      <c r="Y367" s="114" t="s">
        <v>135</v>
      </c>
      <c r="Z367" s="119">
        <v>11100731</v>
      </c>
      <c r="AA367" s="114" t="s">
        <v>103</v>
      </c>
      <c r="AB367" s="119">
        <v>30364863</v>
      </c>
      <c r="AC367" s="114" t="s">
        <v>103</v>
      </c>
      <c r="AD367" s="119">
        <v>2964394</v>
      </c>
      <c r="AE367" s="119">
        <v>175338</v>
      </c>
      <c r="AF367" s="114" t="s">
        <v>2611</v>
      </c>
      <c r="AG367" s="114" t="s">
        <v>105</v>
      </c>
      <c r="AH367" s="114" t="s">
        <v>106</v>
      </c>
      <c r="AI367" s="114" t="s">
        <v>107</v>
      </c>
      <c r="AJ367" s="114" t="s">
        <v>108</v>
      </c>
      <c r="AK367" s="119">
        <v>42.44</v>
      </c>
      <c r="AL367" s="117">
        <v>0</v>
      </c>
      <c r="AM367" s="118">
        <v>3.81</v>
      </c>
      <c r="AN367" t="str">
        <f t="shared" si="5"/>
        <v>1000</v>
      </c>
    </row>
    <row r="368" spans="1:40" ht="15.75" thickBot="1" x14ac:dyDescent="0.3">
      <c r="A368" s="119">
        <v>2023</v>
      </c>
      <c r="B368" s="119">
        <v>5</v>
      </c>
      <c r="C368" s="119">
        <v>201988</v>
      </c>
      <c r="D368" s="114" t="s">
        <v>94</v>
      </c>
      <c r="E368" s="114" t="s">
        <v>95</v>
      </c>
      <c r="F368" s="114" t="s">
        <v>96</v>
      </c>
      <c r="G368" s="114" t="s">
        <v>97</v>
      </c>
      <c r="H368" s="114" t="s">
        <v>98</v>
      </c>
      <c r="I368" s="119">
        <v>1478601</v>
      </c>
      <c r="J368" s="114" t="s">
        <v>134</v>
      </c>
      <c r="K368" s="119">
        <v>110004</v>
      </c>
      <c r="L368" s="114" t="s">
        <v>263</v>
      </c>
      <c r="M368" s="114">
        <v>1478601</v>
      </c>
      <c r="N368" s="114" t="s">
        <v>134</v>
      </c>
      <c r="O368" s="119">
        <v>202203</v>
      </c>
      <c r="P368" s="116">
        <v>44624</v>
      </c>
      <c r="Q368" s="116">
        <v>44900</v>
      </c>
      <c r="R368" s="116">
        <v>44895</v>
      </c>
      <c r="S368" s="119">
        <v>202212</v>
      </c>
      <c r="T368" s="119">
        <v>102</v>
      </c>
      <c r="U368" s="114" t="s">
        <v>2599</v>
      </c>
      <c r="V368" s="119">
        <v>775916</v>
      </c>
      <c r="W368" s="114" t="s">
        <v>2618</v>
      </c>
      <c r="X368" s="119">
        <v>775916</v>
      </c>
      <c r="Y368" s="114" t="s">
        <v>2618</v>
      </c>
      <c r="Z368" s="119">
        <v>11100731</v>
      </c>
      <c r="AA368" s="114" t="s">
        <v>103</v>
      </c>
      <c r="AB368" s="119">
        <v>30024164</v>
      </c>
      <c r="AC368" s="114" t="s">
        <v>138</v>
      </c>
      <c r="AD368" s="119">
        <v>2968107</v>
      </c>
      <c r="AE368" s="119">
        <v>175568</v>
      </c>
      <c r="AF368" s="114" t="s">
        <v>2611</v>
      </c>
      <c r="AG368" s="114" t="s">
        <v>105</v>
      </c>
      <c r="AH368" s="114" t="s">
        <v>106</v>
      </c>
      <c r="AI368" s="114" t="s">
        <v>107</v>
      </c>
      <c r="AJ368" s="114" t="s">
        <v>108</v>
      </c>
      <c r="AK368" s="119">
        <v>47.85</v>
      </c>
      <c r="AL368" s="117">
        <v>8</v>
      </c>
      <c r="AM368" s="118">
        <v>382.79</v>
      </c>
      <c r="AN368" t="str">
        <f t="shared" si="5"/>
        <v>1000</v>
      </c>
    </row>
    <row r="369" spans="1:40" ht="15.75" thickBot="1" x14ac:dyDescent="0.3">
      <c r="A369" s="119">
        <v>2023</v>
      </c>
      <c r="B369" s="119">
        <v>5</v>
      </c>
      <c r="C369" s="119">
        <v>201988</v>
      </c>
      <c r="D369" s="114" t="s">
        <v>94</v>
      </c>
      <c r="E369" s="114" t="s">
        <v>95</v>
      </c>
      <c r="F369" s="114" t="s">
        <v>96</v>
      </c>
      <c r="G369" s="114" t="s">
        <v>97</v>
      </c>
      <c r="H369" s="114" t="s">
        <v>98</v>
      </c>
      <c r="I369" s="119">
        <v>1478601</v>
      </c>
      <c r="J369" s="114" t="s">
        <v>134</v>
      </c>
      <c r="K369" s="119">
        <v>110004</v>
      </c>
      <c r="L369" s="114" t="s">
        <v>263</v>
      </c>
      <c r="M369" s="114">
        <v>1478601</v>
      </c>
      <c r="N369" s="114" t="s">
        <v>134</v>
      </c>
      <c r="O369" s="119">
        <v>202203</v>
      </c>
      <c r="P369" s="116">
        <v>44624</v>
      </c>
      <c r="Q369" s="116">
        <v>44900</v>
      </c>
      <c r="R369" s="116">
        <v>44895</v>
      </c>
      <c r="S369" s="119">
        <v>202212</v>
      </c>
      <c r="T369" s="119">
        <v>102</v>
      </c>
      <c r="U369" s="114" t="s">
        <v>2599</v>
      </c>
      <c r="V369" s="119">
        <v>775916</v>
      </c>
      <c r="W369" s="114" t="s">
        <v>2618</v>
      </c>
      <c r="X369" s="119">
        <v>775916</v>
      </c>
      <c r="Y369" s="114" t="s">
        <v>2618</v>
      </c>
      <c r="Z369" s="119">
        <v>11200762</v>
      </c>
      <c r="AA369" s="114" t="s">
        <v>2603</v>
      </c>
      <c r="AB369" s="119">
        <v>30062364</v>
      </c>
      <c r="AC369" s="114" t="s">
        <v>2604</v>
      </c>
      <c r="AD369" s="119">
        <v>2968107</v>
      </c>
      <c r="AE369" s="119">
        <v>175568</v>
      </c>
      <c r="AF369" s="114" t="s">
        <v>2611</v>
      </c>
      <c r="AG369" s="114" t="s">
        <v>105</v>
      </c>
      <c r="AH369" s="114" t="s">
        <v>106</v>
      </c>
      <c r="AI369" s="114" t="s">
        <v>107</v>
      </c>
      <c r="AJ369" s="114" t="s">
        <v>108</v>
      </c>
      <c r="AK369" s="119">
        <v>35.46</v>
      </c>
      <c r="AL369" s="117">
        <v>-8</v>
      </c>
      <c r="AM369" s="118">
        <v>-283.64</v>
      </c>
      <c r="AN369" t="str">
        <f t="shared" si="5"/>
        <v>1000</v>
      </c>
    </row>
    <row r="370" spans="1:40" ht="15.75" thickBot="1" x14ac:dyDescent="0.3">
      <c r="A370" s="119">
        <v>2023</v>
      </c>
      <c r="B370" s="119">
        <v>5</v>
      </c>
      <c r="C370" s="119">
        <v>201988</v>
      </c>
      <c r="D370" s="114" t="s">
        <v>94</v>
      </c>
      <c r="E370" s="114" t="s">
        <v>95</v>
      </c>
      <c r="F370" s="114" t="s">
        <v>96</v>
      </c>
      <c r="G370" s="114" t="s">
        <v>97</v>
      </c>
      <c r="H370" s="114" t="s">
        <v>98</v>
      </c>
      <c r="I370" s="119">
        <v>1478601</v>
      </c>
      <c r="J370" s="114" t="s">
        <v>134</v>
      </c>
      <c r="K370" s="119">
        <v>110004</v>
      </c>
      <c r="L370" s="114" t="s">
        <v>263</v>
      </c>
      <c r="M370" s="114">
        <v>1478601</v>
      </c>
      <c r="N370" s="114" t="s">
        <v>134</v>
      </c>
      <c r="O370" s="119">
        <v>202204</v>
      </c>
      <c r="P370" s="116">
        <v>44656</v>
      </c>
      <c r="Q370" s="116">
        <v>44879</v>
      </c>
      <c r="R370" s="116">
        <v>44879</v>
      </c>
      <c r="S370" s="114" t="s">
        <v>155</v>
      </c>
      <c r="T370" s="119">
        <v>102</v>
      </c>
      <c r="U370" s="114" t="s">
        <v>2599</v>
      </c>
      <c r="V370" s="119">
        <v>1059266</v>
      </c>
      <c r="W370" s="114" t="s">
        <v>135</v>
      </c>
      <c r="X370" s="119">
        <v>1059266</v>
      </c>
      <c r="Y370" s="114" t="s">
        <v>135</v>
      </c>
      <c r="Z370" s="119">
        <v>11100731</v>
      </c>
      <c r="AA370" s="114" t="s">
        <v>103</v>
      </c>
      <c r="AB370" s="119">
        <v>30364863</v>
      </c>
      <c r="AC370" s="114" t="s">
        <v>103</v>
      </c>
      <c r="AD370" s="119">
        <v>2964394</v>
      </c>
      <c r="AE370" s="119">
        <v>175338</v>
      </c>
      <c r="AF370" s="114" t="s">
        <v>2611</v>
      </c>
      <c r="AG370" s="114" t="s">
        <v>105</v>
      </c>
      <c r="AH370" s="114" t="s">
        <v>106</v>
      </c>
      <c r="AI370" s="114" t="s">
        <v>107</v>
      </c>
      <c r="AJ370" s="114" t="s">
        <v>108</v>
      </c>
      <c r="AK370" s="119">
        <v>42.44</v>
      </c>
      <c r="AL370" s="117">
        <v>0</v>
      </c>
      <c r="AM370" s="118">
        <v>3.81</v>
      </c>
      <c r="AN370" t="str">
        <f t="shared" si="5"/>
        <v>1000</v>
      </c>
    </row>
    <row r="371" spans="1:40" ht="15.75" thickBot="1" x14ac:dyDescent="0.3">
      <c r="A371" s="119">
        <v>2023</v>
      </c>
      <c r="B371" s="119">
        <v>5</v>
      </c>
      <c r="C371" s="119">
        <v>201988</v>
      </c>
      <c r="D371" s="114" t="s">
        <v>94</v>
      </c>
      <c r="E371" s="114" t="s">
        <v>95</v>
      </c>
      <c r="F371" s="114" t="s">
        <v>96</v>
      </c>
      <c r="G371" s="114" t="s">
        <v>97</v>
      </c>
      <c r="H371" s="114" t="s">
        <v>98</v>
      </c>
      <c r="I371" s="119">
        <v>1478601</v>
      </c>
      <c r="J371" s="114" t="s">
        <v>134</v>
      </c>
      <c r="K371" s="119">
        <v>110004</v>
      </c>
      <c r="L371" s="114" t="s">
        <v>263</v>
      </c>
      <c r="M371" s="114">
        <v>1478601</v>
      </c>
      <c r="N371" s="114" t="s">
        <v>134</v>
      </c>
      <c r="O371" s="119">
        <v>202204</v>
      </c>
      <c r="P371" s="116">
        <v>44656</v>
      </c>
      <c r="Q371" s="116">
        <v>44900</v>
      </c>
      <c r="R371" s="116">
        <v>44895</v>
      </c>
      <c r="S371" s="119">
        <v>202212</v>
      </c>
      <c r="T371" s="119">
        <v>102</v>
      </c>
      <c r="U371" s="114" t="s">
        <v>2599</v>
      </c>
      <c r="V371" s="119">
        <v>775916</v>
      </c>
      <c r="W371" s="114" t="s">
        <v>2618</v>
      </c>
      <c r="X371" s="119">
        <v>775916</v>
      </c>
      <c r="Y371" s="114" t="s">
        <v>2618</v>
      </c>
      <c r="Z371" s="119">
        <v>11100731</v>
      </c>
      <c r="AA371" s="114" t="s">
        <v>103</v>
      </c>
      <c r="AB371" s="119">
        <v>30024164</v>
      </c>
      <c r="AC371" s="114" t="s">
        <v>138</v>
      </c>
      <c r="AD371" s="119">
        <v>2968107</v>
      </c>
      <c r="AE371" s="119">
        <v>175568</v>
      </c>
      <c r="AF371" s="114" t="s">
        <v>2611</v>
      </c>
      <c r="AG371" s="114" t="s">
        <v>105</v>
      </c>
      <c r="AH371" s="114" t="s">
        <v>106</v>
      </c>
      <c r="AI371" s="114" t="s">
        <v>107</v>
      </c>
      <c r="AJ371" s="114" t="s">
        <v>108</v>
      </c>
      <c r="AK371" s="119">
        <v>47.85</v>
      </c>
      <c r="AL371" s="117">
        <v>8</v>
      </c>
      <c r="AM371" s="118">
        <v>382.79</v>
      </c>
      <c r="AN371" t="str">
        <f t="shared" si="5"/>
        <v>1000</v>
      </c>
    </row>
    <row r="372" spans="1:40" ht="15.75" thickBot="1" x14ac:dyDescent="0.3">
      <c r="A372" s="119">
        <v>2023</v>
      </c>
      <c r="B372" s="119">
        <v>5</v>
      </c>
      <c r="C372" s="119">
        <v>201988</v>
      </c>
      <c r="D372" s="114" t="s">
        <v>94</v>
      </c>
      <c r="E372" s="114" t="s">
        <v>95</v>
      </c>
      <c r="F372" s="114" t="s">
        <v>96</v>
      </c>
      <c r="G372" s="114" t="s">
        <v>97</v>
      </c>
      <c r="H372" s="114" t="s">
        <v>98</v>
      </c>
      <c r="I372" s="119">
        <v>1478601</v>
      </c>
      <c r="J372" s="114" t="s">
        <v>134</v>
      </c>
      <c r="K372" s="119">
        <v>110004</v>
      </c>
      <c r="L372" s="114" t="s">
        <v>263</v>
      </c>
      <c r="M372" s="114">
        <v>1478601</v>
      </c>
      <c r="N372" s="114" t="s">
        <v>134</v>
      </c>
      <c r="O372" s="119">
        <v>202204</v>
      </c>
      <c r="P372" s="116">
        <v>44656</v>
      </c>
      <c r="Q372" s="116">
        <v>44900</v>
      </c>
      <c r="R372" s="116">
        <v>44895</v>
      </c>
      <c r="S372" s="119">
        <v>202212</v>
      </c>
      <c r="T372" s="119">
        <v>102</v>
      </c>
      <c r="U372" s="114" t="s">
        <v>2599</v>
      </c>
      <c r="V372" s="119">
        <v>775916</v>
      </c>
      <c r="W372" s="114" t="s">
        <v>2618</v>
      </c>
      <c r="X372" s="119">
        <v>775916</v>
      </c>
      <c r="Y372" s="114" t="s">
        <v>2618</v>
      </c>
      <c r="Z372" s="119">
        <v>11200762</v>
      </c>
      <c r="AA372" s="114" t="s">
        <v>2603</v>
      </c>
      <c r="AB372" s="119">
        <v>30062364</v>
      </c>
      <c r="AC372" s="114" t="s">
        <v>2604</v>
      </c>
      <c r="AD372" s="119">
        <v>2968107</v>
      </c>
      <c r="AE372" s="119">
        <v>175568</v>
      </c>
      <c r="AF372" s="114" t="s">
        <v>2611</v>
      </c>
      <c r="AG372" s="114" t="s">
        <v>105</v>
      </c>
      <c r="AH372" s="114" t="s">
        <v>106</v>
      </c>
      <c r="AI372" s="114" t="s">
        <v>107</v>
      </c>
      <c r="AJ372" s="114" t="s">
        <v>108</v>
      </c>
      <c r="AK372" s="119">
        <v>35.46</v>
      </c>
      <c r="AL372" s="117">
        <v>-8</v>
      </c>
      <c r="AM372" s="118">
        <v>-283.64</v>
      </c>
      <c r="AN372" t="str">
        <f t="shared" si="5"/>
        <v>1000</v>
      </c>
    </row>
    <row r="373" spans="1:40" ht="15.75" thickBot="1" x14ac:dyDescent="0.3">
      <c r="A373" s="119">
        <v>2023</v>
      </c>
      <c r="B373" s="119">
        <v>5</v>
      </c>
      <c r="C373" s="119">
        <v>201988</v>
      </c>
      <c r="D373" s="114" t="s">
        <v>94</v>
      </c>
      <c r="E373" s="114" t="s">
        <v>95</v>
      </c>
      <c r="F373" s="114" t="s">
        <v>96</v>
      </c>
      <c r="G373" s="114" t="s">
        <v>97</v>
      </c>
      <c r="H373" s="114" t="s">
        <v>98</v>
      </c>
      <c r="I373" s="119">
        <v>1478601</v>
      </c>
      <c r="J373" s="114" t="s">
        <v>134</v>
      </c>
      <c r="K373" s="119">
        <v>110004</v>
      </c>
      <c r="L373" s="114" t="s">
        <v>263</v>
      </c>
      <c r="M373" s="114">
        <v>1478601</v>
      </c>
      <c r="N373" s="114" t="s">
        <v>134</v>
      </c>
      <c r="O373" s="119">
        <v>202205</v>
      </c>
      <c r="P373" s="116">
        <v>44686</v>
      </c>
      <c r="Q373" s="116">
        <v>44879</v>
      </c>
      <c r="R373" s="116">
        <v>44879</v>
      </c>
      <c r="S373" s="114" t="s">
        <v>155</v>
      </c>
      <c r="T373" s="119">
        <v>102</v>
      </c>
      <c r="U373" s="114" t="s">
        <v>2599</v>
      </c>
      <c r="V373" s="119">
        <v>1059266</v>
      </c>
      <c r="W373" s="114" t="s">
        <v>135</v>
      </c>
      <c r="X373" s="119">
        <v>1059266</v>
      </c>
      <c r="Y373" s="114" t="s">
        <v>135</v>
      </c>
      <c r="Z373" s="119">
        <v>11100731</v>
      </c>
      <c r="AA373" s="114" t="s">
        <v>103</v>
      </c>
      <c r="AB373" s="119">
        <v>30364863</v>
      </c>
      <c r="AC373" s="114" t="s">
        <v>103</v>
      </c>
      <c r="AD373" s="119">
        <v>2964394</v>
      </c>
      <c r="AE373" s="119">
        <v>175338</v>
      </c>
      <c r="AF373" s="114" t="s">
        <v>2611</v>
      </c>
      <c r="AG373" s="114" t="s">
        <v>105</v>
      </c>
      <c r="AH373" s="114" t="s">
        <v>106</v>
      </c>
      <c r="AI373" s="114" t="s">
        <v>107</v>
      </c>
      <c r="AJ373" s="114" t="s">
        <v>108</v>
      </c>
      <c r="AK373" s="119">
        <v>42.44</v>
      </c>
      <c r="AL373" s="117">
        <v>0</v>
      </c>
      <c r="AM373" s="118">
        <v>6.68</v>
      </c>
      <c r="AN373" t="str">
        <f t="shared" si="5"/>
        <v>1000</v>
      </c>
    </row>
    <row r="374" spans="1:40" ht="15.75" thickBot="1" x14ac:dyDescent="0.3">
      <c r="A374" s="119">
        <v>2023</v>
      </c>
      <c r="B374" s="119">
        <v>5</v>
      </c>
      <c r="C374" s="119">
        <v>201988</v>
      </c>
      <c r="D374" s="114" t="s">
        <v>94</v>
      </c>
      <c r="E374" s="114" t="s">
        <v>95</v>
      </c>
      <c r="F374" s="114" t="s">
        <v>96</v>
      </c>
      <c r="G374" s="114" t="s">
        <v>97</v>
      </c>
      <c r="H374" s="114" t="s">
        <v>98</v>
      </c>
      <c r="I374" s="119">
        <v>1478601</v>
      </c>
      <c r="J374" s="114" t="s">
        <v>134</v>
      </c>
      <c r="K374" s="119">
        <v>110004</v>
      </c>
      <c r="L374" s="114" t="s">
        <v>263</v>
      </c>
      <c r="M374" s="114">
        <v>1478601</v>
      </c>
      <c r="N374" s="114" t="s">
        <v>134</v>
      </c>
      <c r="O374" s="119">
        <v>202205</v>
      </c>
      <c r="P374" s="116">
        <v>44686</v>
      </c>
      <c r="Q374" s="116">
        <v>44900</v>
      </c>
      <c r="R374" s="116">
        <v>44895</v>
      </c>
      <c r="S374" s="119">
        <v>202212</v>
      </c>
      <c r="T374" s="119">
        <v>102</v>
      </c>
      <c r="U374" s="114" t="s">
        <v>2599</v>
      </c>
      <c r="V374" s="119">
        <v>775916</v>
      </c>
      <c r="W374" s="114" t="s">
        <v>2618</v>
      </c>
      <c r="X374" s="119">
        <v>775916</v>
      </c>
      <c r="Y374" s="114" t="s">
        <v>2618</v>
      </c>
      <c r="Z374" s="119">
        <v>11100731</v>
      </c>
      <c r="AA374" s="114" t="s">
        <v>103</v>
      </c>
      <c r="AB374" s="119">
        <v>30024164</v>
      </c>
      <c r="AC374" s="114" t="s">
        <v>138</v>
      </c>
      <c r="AD374" s="119">
        <v>2968107</v>
      </c>
      <c r="AE374" s="119">
        <v>175568</v>
      </c>
      <c r="AF374" s="114" t="s">
        <v>2611</v>
      </c>
      <c r="AG374" s="114" t="s">
        <v>105</v>
      </c>
      <c r="AH374" s="114" t="s">
        <v>106</v>
      </c>
      <c r="AI374" s="114" t="s">
        <v>107</v>
      </c>
      <c r="AJ374" s="114" t="s">
        <v>108</v>
      </c>
      <c r="AK374" s="119">
        <v>47.85</v>
      </c>
      <c r="AL374" s="117">
        <v>14</v>
      </c>
      <c r="AM374" s="118">
        <v>669.88</v>
      </c>
      <c r="AN374" t="str">
        <f t="shared" si="5"/>
        <v>1000</v>
      </c>
    </row>
    <row r="375" spans="1:40" ht="15.75" thickBot="1" x14ac:dyDescent="0.3">
      <c r="A375" s="119">
        <v>2023</v>
      </c>
      <c r="B375" s="119">
        <v>5</v>
      </c>
      <c r="C375" s="119">
        <v>201988</v>
      </c>
      <c r="D375" s="114" t="s">
        <v>94</v>
      </c>
      <c r="E375" s="114" t="s">
        <v>95</v>
      </c>
      <c r="F375" s="114" t="s">
        <v>96</v>
      </c>
      <c r="G375" s="114" t="s">
        <v>97</v>
      </c>
      <c r="H375" s="114" t="s">
        <v>98</v>
      </c>
      <c r="I375" s="119">
        <v>1478601</v>
      </c>
      <c r="J375" s="114" t="s">
        <v>134</v>
      </c>
      <c r="K375" s="119">
        <v>110004</v>
      </c>
      <c r="L375" s="114" t="s">
        <v>263</v>
      </c>
      <c r="M375" s="114">
        <v>1478601</v>
      </c>
      <c r="N375" s="114" t="s">
        <v>134</v>
      </c>
      <c r="O375" s="119">
        <v>202205</v>
      </c>
      <c r="P375" s="116">
        <v>44686</v>
      </c>
      <c r="Q375" s="116">
        <v>44900</v>
      </c>
      <c r="R375" s="116">
        <v>44895</v>
      </c>
      <c r="S375" s="119">
        <v>202212</v>
      </c>
      <c r="T375" s="119">
        <v>102</v>
      </c>
      <c r="U375" s="114" t="s">
        <v>2599</v>
      </c>
      <c r="V375" s="119">
        <v>775916</v>
      </c>
      <c r="W375" s="114" t="s">
        <v>2618</v>
      </c>
      <c r="X375" s="119">
        <v>775916</v>
      </c>
      <c r="Y375" s="114" t="s">
        <v>2618</v>
      </c>
      <c r="Z375" s="119">
        <v>11200762</v>
      </c>
      <c r="AA375" s="114" t="s">
        <v>2603</v>
      </c>
      <c r="AB375" s="119">
        <v>30062364</v>
      </c>
      <c r="AC375" s="114" t="s">
        <v>2604</v>
      </c>
      <c r="AD375" s="119">
        <v>2968107</v>
      </c>
      <c r="AE375" s="119">
        <v>175568</v>
      </c>
      <c r="AF375" s="114" t="s">
        <v>2611</v>
      </c>
      <c r="AG375" s="114" t="s">
        <v>105</v>
      </c>
      <c r="AH375" s="114" t="s">
        <v>106</v>
      </c>
      <c r="AI375" s="114" t="s">
        <v>107</v>
      </c>
      <c r="AJ375" s="114" t="s">
        <v>108</v>
      </c>
      <c r="AK375" s="119">
        <v>35.46</v>
      </c>
      <c r="AL375" s="117">
        <v>-14</v>
      </c>
      <c r="AM375" s="118">
        <v>-496.38</v>
      </c>
      <c r="AN375" t="str">
        <f t="shared" si="5"/>
        <v>1000</v>
      </c>
    </row>
    <row r="376" spans="1:40" ht="15.75" thickBot="1" x14ac:dyDescent="0.3">
      <c r="A376" s="119">
        <v>2023</v>
      </c>
      <c r="B376" s="119">
        <v>5</v>
      </c>
      <c r="C376" s="119">
        <v>201988</v>
      </c>
      <c r="D376" s="114" t="s">
        <v>94</v>
      </c>
      <c r="E376" s="114" t="s">
        <v>95</v>
      </c>
      <c r="F376" s="114" t="s">
        <v>96</v>
      </c>
      <c r="G376" s="114" t="s">
        <v>97</v>
      </c>
      <c r="H376" s="114" t="s">
        <v>98</v>
      </c>
      <c r="I376" s="119">
        <v>1478601</v>
      </c>
      <c r="J376" s="114" t="s">
        <v>134</v>
      </c>
      <c r="K376" s="119">
        <v>110004</v>
      </c>
      <c r="L376" s="114" t="s">
        <v>263</v>
      </c>
      <c r="M376" s="114">
        <v>1478601</v>
      </c>
      <c r="N376" s="114" t="s">
        <v>134</v>
      </c>
      <c r="O376" s="119">
        <v>202206</v>
      </c>
      <c r="P376" s="116">
        <v>44715</v>
      </c>
      <c r="Q376" s="116">
        <v>44879</v>
      </c>
      <c r="R376" s="116">
        <v>44879</v>
      </c>
      <c r="S376" s="114" t="s">
        <v>155</v>
      </c>
      <c r="T376" s="119">
        <v>102</v>
      </c>
      <c r="U376" s="114" t="s">
        <v>2599</v>
      </c>
      <c r="V376" s="119">
        <v>1059266</v>
      </c>
      <c r="W376" s="114" t="s">
        <v>135</v>
      </c>
      <c r="X376" s="119">
        <v>1059266</v>
      </c>
      <c r="Y376" s="114" t="s">
        <v>135</v>
      </c>
      <c r="Z376" s="119">
        <v>11100731</v>
      </c>
      <c r="AA376" s="114" t="s">
        <v>103</v>
      </c>
      <c r="AB376" s="119">
        <v>30364863</v>
      </c>
      <c r="AC376" s="114" t="s">
        <v>103</v>
      </c>
      <c r="AD376" s="119">
        <v>2964394</v>
      </c>
      <c r="AE376" s="119">
        <v>175338</v>
      </c>
      <c r="AF376" s="114" t="s">
        <v>2611</v>
      </c>
      <c r="AG376" s="114" t="s">
        <v>105</v>
      </c>
      <c r="AH376" s="114" t="s">
        <v>106</v>
      </c>
      <c r="AI376" s="114" t="s">
        <v>107</v>
      </c>
      <c r="AJ376" s="114" t="s">
        <v>108</v>
      </c>
      <c r="AK376" s="119">
        <v>42.44</v>
      </c>
      <c r="AL376" s="117">
        <v>0</v>
      </c>
      <c r="AM376" s="118">
        <v>6.68</v>
      </c>
      <c r="AN376" t="str">
        <f t="shared" si="5"/>
        <v>1000</v>
      </c>
    </row>
    <row r="377" spans="1:40" ht="15.75" thickBot="1" x14ac:dyDescent="0.3">
      <c r="A377" s="119">
        <v>2023</v>
      </c>
      <c r="B377" s="119">
        <v>5</v>
      </c>
      <c r="C377" s="119">
        <v>201988</v>
      </c>
      <c r="D377" s="114" t="s">
        <v>94</v>
      </c>
      <c r="E377" s="114" t="s">
        <v>95</v>
      </c>
      <c r="F377" s="114" t="s">
        <v>96</v>
      </c>
      <c r="G377" s="114" t="s">
        <v>97</v>
      </c>
      <c r="H377" s="114" t="s">
        <v>98</v>
      </c>
      <c r="I377" s="119">
        <v>1478601</v>
      </c>
      <c r="J377" s="114" t="s">
        <v>134</v>
      </c>
      <c r="K377" s="119">
        <v>110004</v>
      </c>
      <c r="L377" s="114" t="s">
        <v>263</v>
      </c>
      <c r="M377" s="114">
        <v>1478601</v>
      </c>
      <c r="N377" s="114" t="s">
        <v>134</v>
      </c>
      <c r="O377" s="119">
        <v>202206</v>
      </c>
      <c r="P377" s="116">
        <v>44715</v>
      </c>
      <c r="Q377" s="116">
        <v>44900</v>
      </c>
      <c r="R377" s="116">
        <v>44895</v>
      </c>
      <c r="S377" s="119">
        <v>202212</v>
      </c>
      <c r="T377" s="119">
        <v>102</v>
      </c>
      <c r="U377" s="114" t="s">
        <v>2599</v>
      </c>
      <c r="V377" s="119">
        <v>775916</v>
      </c>
      <c r="W377" s="114" t="s">
        <v>2618</v>
      </c>
      <c r="X377" s="119">
        <v>775916</v>
      </c>
      <c r="Y377" s="114" t="s">
        <v>2618</v>
      </c>
      <c r="Z377" s="119">
        <v>11100731</v>
      </c>
      <c r="AA377" s="114" t="s">
        <v>103</v>
      </c>
      <c r="AB377" s="119">
        <v>30024164</v>
      </c>
      <c r="AC377" s="114" t="s">
        <v>138</v>
      </c>
      <c r="AD377" s="119">
        <v>2968107</v>
      </c>
      <c r="AE377" s="119">
        <v>175568</v>
      </c>
      <c r="AF377" s="114" t="s">
        <v>2611</v>
      </c>
      <c r="AG377" s="114" t="s">
        <v>105</v>
      </c>
      <c r="AH377" s="114" t="s">
        <v>106</v>
      </c>
      <c r="AI377" s="114" t="s">
        <v>107</v>
      </c>
      <c r="AJ377" s="114" t="s">
        <v>108</v>
      </c>
      <c r="AK377" s="119">
        <v>47.85</v>
      </c>
      <c r="AL377" s="117">
        <v>14</v>
      </c>
      <c r="AM377" s="118">
        <v>669.88</v>
      </c>
      <c r="AN377" t="str">
        <f t="shared" si="5"/>
        <v>1000</v>
      </c>
    </row>
    <row r="378" spans="1:40" ht="15.75" thickBot="1" x14ac:dyDescent="0.3">
      <c r="A378" s="119">
        <v>2023</v>
      </c>
      <c r="B378" s="119">
        <v>5</v>
      </c>
      <c r="C378" s="119">
        <v>201988</v>
      </c>
      <c r="D378" s="114" t="s">
        <v>94</v>
      </c>
      <c r="E378" s="114" t="s">
        <v>95</v>
      </c>
      <c r="F378" s="114" t="s">
        <v>96</v>
      </c>
      <c r="G378" s="114" t="s">
        <v>97</v>
      </c>
      <c r="H378" s="114" t="s">
        <v>98</v>
      </c>
      <c r="I378" s="119">
        <v>1478601</v>
      </c>
      <c r="J378" s="114" t="s">
        <v>134</v>
      </c>
      <c r="K378" s="119">
        <v>110004</v>
      </c>
      <c r="L378" s="114" t="s">
        <v>263</v>
      </c>
      <c r="M378" s="114">
        <v>1478601</v>
      </c>
      <c r="N378" s="114" t="s">
        <v>134</v>
      </c>
      <c r="O378" s="119">
        <v>202206</v>
      </c>
      <c r="P378" s="116">
        <v>44715</v>
      </c>
      <c r="Q378" s="116">
        <v>44900</v>
      </c>
      <c r="R378" s="116">
        <v>44895</v>
      </c>
      <c r="S378" s="119">
        <v>202212</v>
      </c>
      <c r="T378" s="119">
        <v>102</v>
      </c>
      <c r="U378" s="114" t="s">
        <v>2599</v>
      </c>
      <c r="V378" s="119">
        <v>775916</v>
      </c>
      <c r="W378" s="114" t="s">
        <v>2618</v>
      </c>
      <c r="X378" s="119">
        <v>775916</v>
      </c>
      <c r="Y378" s="114" t="s">
        <v>2618</v>
      </c>
      <c r="Z378" s="119">
        <v>11200762</v>
      </c>
      <c r="AA378" s="114" t="s">
        <v>2603</v>
      </c>
      <c r="AB378" s="119">
        <v>30062364</v>
      </c>
      <c r="AC378" s="114" t="s">
        <v>2604</v>
      </c>
      <c r="AD378" s="119">
        <v>2968107</v>
      </c>
      <c r="AE378" s="119">
        <v>175568</v>
      </c>
      <c r="AF378" s="114" t="s">
        <v>2611</v>
      </c>
      <c r="AG378" s="114" t="s">
        <v>105</v>
      </c>
      <c r="AH378" s="114" t="s">
        <v>106</v>
      </c>
      <c r="AI378" s="114" t="s">
        <v>107</v>
      </c>
      <c r="AJ378" s="114" t="s">
        <v>108</v>
      </c>
      <c r="AK378" s="119">
        <v>35.46</v>
      </c>
      <c r="AL378" s="117">
        <v>-14</v>
      </c>
      <c r="AM378" s="118">
        <v>-496.38</v>
      </c>
      <c r="AN378" t="str">
        <f t="shared" si="5"/>
        <v>1000</v>
      </c>
    </row>
    <row r="379" spans="1:40" ht="15.75" thickBot="1" x14ac:dyDescent="0.3">
      <c r="A379" s="119">
        <v>2023</v>
      </c>
      <c r="B379" s="119">
        <v>5</v>
      </c>
      <c r="C379" s="119">
        <v>201988</v>
      </c>
      <c r="D379" s="114" t="s">
        <v>94</v>
      </c>
      <c r="E379" s="114" t="s">
        <v>95</v>
      </c>
      <c r="F379" s="114" t="s">
        <v>96</v>
      </c>
      <c r="G379" s="114" t="s">
        <v>97</v>
      </c>
      <c r="H379" s="114" t="s">
        <v>98</v>
      </c>
      <c r="I379" s="119">
        <v>1478601</v>
      </c>
      <c r="J379" s="114" t="s">
        <v>134</v>
      </c>
      <c r="K379" s="119">
        <v>110004</v>
      </c>
      <c r="L379" s="114" t="s">
        <v>263</v>
      </c>
      <c r="M379" s="114">
        <v>1478601</v>
      </c>
      <c r="N379" s="114" t="s">
        <v>134</v>
      </c>
      <c r="O379" s="119">
        <v>202207</v>
      </c>
      <c r="P379" s="116">
        <v>44747</v>
      </c>
      <c r="Q379" s="116">
        <v>44879</v>
      </c>
      <c r="R379" s="116">
        <v>44879</v>
      </c>
      <c r="S379" s="114" t="s">
        <v>155</v>
      </c>
      <c r="T379" s="119">
        <v>102</v>
      </c>
      <c r="U379" s="114" t="s">
        <v>2599</v>
      </c>
      <c r="V379" s="119">
        <v>1059266</v>
      </c>
      <c r="W379" s="114" t="s">
        <v>135</v>
      </c>
      <c r="X379" s="119">
        <v>1059266</v>
      </c>
      <c r="Y379" s="114" t="s">
        <v>135</v>
      </c>
      <c r="Z379" s="119">
        <v>11100731</v>
      </c>
      <c r="AA379" s="114" t="s">
        <v>103</v>
      </c>
      <c r="AB379" s="119">
        <v>30364863</v>
      </c>
      <c r="AC379" s="114" t="s">
        <v>103</v>
      </c>
      <c r="AD379" s="119">
        <v>2964394</v>
      </c>
      <c r="AE379" s="119">
        <v>175338</v>
      </c>
      <c r="AF379" s="114" t="s">
        <v>2611</v>
      </c>
      <c r="AG379" s="114" t="s">
        <v>105</v>
      </c>
      <c r="AH379" s="114" t="s">
        <v>106</v>
      </c>
      <c r="AI379" s="114" t="s">
        <v>107</v>
      </c>
      <c r="AJ379" s="114" t="s">
        <v>108</v>
      </c>
      <c r="AK379" s="119">
        <v>42.44</v>
      </c>
      <c r="AL379" s="117">
        <v>0</v>
      </c>
      <c r="AM379" s="118">
        <v>11.45</v>
      </c>
      <c r="AN379" t="str">
        <f t="shared" si="5"/>
        <v>1000</v>
      </c>
    </row>
    <row r="380" spans="1:40" ht="15.75" thickBot="1" x14ac:dyDescent="0.3">
      <c r="A380" s="119">
        <v>2023</v>
      </c>
      <c r="B380" s="119">
        <v>5</v>
      </c>
      <c r="C380" s="119">
        <v>201988</v>
      </c>
      <c r="D380" s="114" t="s">
        <v>94</v>
      </c>
      <c r="E380" s="114" t="s">
        <v>95</v>
      </c>
      <c r="F380" s="114" t="s">
        <v>96</v>
      </c>
      <c r="G380" s="114" t="s">
        <v>97</v>
      </c>
      <c r="H380" s="114" t="s">
        <v>98</v>
      </c>
      <c r="I380" s="119">
        <v>1478601</v>
      </c>
      <c r="J380" s="114" t="s">
        <v>134</v>
      </c>
      <c r="K380" s="119">
        <v>310101</v>
      </c>
      <c r="L380" s="114" t="s">
        <v>117</v>
      </c>
      <c r="M380" s="114">
        <v>1478601</v>
      </c>
      <c r="N380" s="114" t="s">
        <v>134</v>
      </c>
      <c r="O380" s="119">
        <v>202203</v>
      </c>
      <c r="P380" s="116">
        <v>44624</v>
      </c>
      <c r="Q380" s="116">
        <v>44879</v>
      </c>
      <c r="R380" s="116">
        <v>44879</v>
      </c>
      <c r="S380" s="114" t="s">
        <v>155</v>
      </c>
      <c r="T380" s="119">
        <v>4945</v>
      </c>
      <c r="U380" s="114" t="s">
        <v>118</v>
      </c>
      <c r="V380" s="119">
        <v>1059266</v>
      </c>
      <c r="W380" s="114" t="s">
        <v>135</v>
      </c>
      <c r="X380" s="119">
        <v>1059266</v>
      </c>
      <c r="Y380" s="114" t="s">
        <v>135</v>
      </c>
      <c r="Z380" s="119">
        <v>11100731</v>
      </c>
      <c r="AA380" s="114" t="s">
        <v>103</v>
      </c>
      <c r="AB380" s="119">
        <v>30364863</v>
      </c>
      <c r="AC380" s="114" t="s">
        <v>103</v>
      </c>
      <c r="AD380" s="119">
        <v>2964394</v>
      </c>
      <c r="AE380" s="119">
        <v>175338</v>
      </c>
      <c r="AF380" s="114" t="s">
        <v>2611</v>
      </c>
      <c r="AG380" s="114" t="s">
        <v>105</v>
      </c>
      <c r="AH380" s="114" t="s">
        <v>106</v>
      </c>
      <c r="AI380" s="114" t="s">
        <v>107</v>
      </c>
      <c r="AJ380" s="114" t="s">
        <v>108</v>
      </c>
      <c r="AK380" s="119">
        <v>0</v>
      </c>
      <c r="AL380" s="117">
        <v>0</v>
      </c>
      <c r="AM380" s="118">
        <v>0.65</v>
      </c>
      <c r="AN380" t="str">
        <f t="shared" si="5"/>
        <v>1000</v>
      </c>
    </row>
    <row r="381" spans="1:40" ht="15.75" thickBot="1" x14ac:dyDescent="0.3">
      <c r="A381" s="119">
        <v>2023</v>
      </c>
      <c r="B381" s="119">
        <v>5</v>
      </c>
      <c r="C381" s="119">
        <v>201988</v>
      </c>
      <c r="D381" s="114" t="s">
        <v>94</v>
      </c>
      <c r="E381" s="114" t="s">
        <v>95</v>
      </c>
      <c r="F381" s="114" t="s">
        <v>96</v>
      </c>
      <c r="G381" s="114" t="s">
        <v>97</v>
      </c>
      <c r="H381" s="114" t="s">
        <v>98</v>
      </c>
      <c r="I381" s="119">
        <v>1478601</v>
      </c>
      <c r="J381" s="114" t="s">
        <v>134</v>
      </c>
      <c r="K381" s="119">
        <v>310101</v>
      </c>
      <c r="L381" s="114" t="s">
        <v>117</v>
      </c>
      <c r="M381" s="114">
        <v>1478601</v>
      </c>
      <c r="N381" s="114" t="s">
        <v>134</v>
      </c>
      <c r="O381" s="119">
        <v>202203</v>
      </c>
      <c r="P381" s="116">
        <v>44624</v>
      </c>
      <c r="Q381" s="116">
        <v>44900</v>
      </c>
      <c r="R381" s="116">
        <v>44895</v>
      </c>
      <c r="S381" s="119">
        <v>202212</v>
      </c>
      <c r="T381" s="119">
        <v>4945</v>
      </c>
      <c r="U381" s="114" t="s">
        <v>118</v>
      </c>
      <c r="V381" s="119">
        <v>775916</v>
      </c>
      <c r="W381" s="114" t="s">
        <v>2618</v>
      </c>
      <c r="X381" s="119">
        <v>775916</v>
      </c>
      <c r="Y381" s="114" t="s">
        <v>2618</v>
      </c>
      <c r="Z381" s="119">
        <v>11100731</v>
      </c>
      <c r="AA381" s="114" t="s">
        <v>103</v>
      </c>
      <c r="AB381" s="119">
        <v>30024164</v>
      </c>
      <c r="AC381" s="114" t="s">
        <v>138</v>
      </c>
      <c r="AD381" s="119">
        <v>2968107</v>
      </c>
      <c r="AE381" s="119">
        <v>175568</v>
      </c>
      <c r="AF381" s="114" t="s">
        <v>2611</v>
      </c>
      <c r="AG381" s="114" t="s">
        <v>105</v>
      </c>
      <c r="AH381" s="114" t="s">
        <v>106</v>
      </c>
      <c r="AI381" s="114" t="s">
        <v>107</v>
      </c>
      <c r="AJ381" s="114" t="s">
        <v>108</v>
      </c>
      <c r="AK381" s="119">
        <v>0</v>
      </c>
      <c r="AL381" s="117">
        <v>0</v>
      </c>
      <c r="AM381" s="118">
        <v>64.77</v>
      </c>
      <c r="AN381" t="str">
        <f t="shared" si="5"/>
        <v>1000</v>
      </c>
    </row>
    <row r="382" spans="1:40" ht="15.75" thickBot="1" x14ac:dyDescent="0.3">
      <c r="A382" s="119">
        <v>2023</v>
      </c>
      <c r="B382" s="119">
        <v>5</v>
      </c>
      <c r="C382" s="119">
        <v>201988</v>
      </c>
      <c r="D382" s="114" t="s">
        <v>94</v>
      </c>
      <c r="E382" s="114" t="s">
        <v>95</v>
      </c>
      <c r="F382" s="114" t="s">
        <v>96</v>
      </c>
      <c r="G382" s="114" t="s">
        <v>97</v>
      </c>
      <c r="H382" s="114" t="s">
        <v>98</v>
      </c>
      <c r="I382" s="119">
        <v>1478601</v>
      </c>
      <c r="J382" s="114" t="s">
        <v>134</v>
      </c>
      <c r="K382" s="119">
        <v>310101</v>
      </c>
      <c r="L382" s="114" t="s">
        <v>117</v>
      </c>
      <c r="M382" s="114">
        <v>1478601</v>
      </c>
      <c r="N382" s="114" t="s">
        <v>134</v>
      </c>
      <c r="O382" s="119">
        <v>202203</v>
      </c>
      <c r="P382" s="116">
        <v>44624</v>
      </c>
      <c r="Q382" s="116">
        <v>44900</v>
      </c>
      <c r="R382" s="116">
        <v>44895</v>
      </c>
      <c r="S382" s="119">
        <v>202212</v>
      </c>
      <c r="T382" s="119">
        <v>4945</v>
      </c>
      <c r="U382" s="114" t="s">
        <v>118</v>
      </c>
      <c r="V382" s="119">
        <v>775916</v>
      </c>
      <c r="W382" s="114" t="s">
        <v>2618</v>
      </c>
      <c r="X382" s="119">
        <v>775916</v>
      </c>
      <c r="Y382" s="114" t="s">
        <v>2618</v>
      </c>
      <c r="Z382" s="119">
        <v>11200762</v>
      </c>
      <c r="AA382" s="114" t="s">
        <v>2603</v>
      </c>
      <c r="AB382" s="119">
        <v>30062364</v>
      </c>
      <c r="AC382" s="114" t="s">
        <v>2604</v>
      </c>
      <c r="AD382" s="119">
        <v>2968107</v>
      </c>
      <c r="AE382" s="119">
        <v>175568</v>
      </c>
      <c r="AF382" s="114" t="s">
        <v>2611</v>
      </c>
      <c r="AG382" s="114" t="s">
        <v>105</v>
      </c>
      <c r="AH382" s="114" t="s">
        <v>106</v>
      </c>
      <c r="AI382" s="114" t="s">
        <v>107</v>
      </c>
      <c r="AJ382" s="114" t="s">
        <v>108</v>
      </c>
      <c r="AK382" s="119">
        <v>0</v>
      </c>
      <c r="AL382" s="117">
        <v>0</v>
      </c>
      <c r="AM382" s="118">
        <v>-47.99</v>
      </c>
      <c r="AN382" t="str">
        <f t="shared" si="5"/>
        <v>1000</v>
      </c>
    </row>
    <row r="383" spans="1:40" ht="15.75" thickBot="1" x14ac:dyDescent="0.3">
      <c r="A383" s="119">
        <v>2023</v>
      </c>
      <c r="B383" s="119">
        <v>5</v>
      </c>
      <c r="C383" s="119">
        <v>201988</v>
      </c>
      <c r="D383" s="114" t="s">
        <v>94</v>
      </c>
      <c r="E383" s="114" t="s">
        <v>95</v>
      </c>
      <c r="F383" s="114" t="s">
        <v>96</v>
      </c>
      <c r="G383" s="114" t="s">
        <v>97</v>
      </c>
      <c r="H383" s="114" t="s">
        <v>98</v>
      </c>
      <c r="I383" s="119">
        <v>1478601</v>
      </c>
      <c r="J383" s="114" t="s">
        <v>134</v>
      </c>
      <c r="K383" s="119">
        <v>310101</v>
      </c>
      <c r="L383" s="114" t="s">
        <v>117</v>
      </c>
      <c r="M383" s="114">
        <v>1478601</v>
      </c>
      <c r="N383" s="114" t="s">
        <v>134</v>
      </c>
      <c r="O383" s="119">
        <v>202204</v>
      </c>
      <c r="P383" s="116">
        <v>44656</v>
      </c>
      <c r="Q383" s="116">
        <v>44879</v>
      </c>
      <c r="R383" s="116">
        <v>44879</v>
      </c>
      <c r="S383" s="114" t="s">
        <v>155</v>
      </c>
      <c r="T383" s="119">
        <v>4945</v>
      </c>
      <c r="U383" s="114" t="s">
        <v>118</v>
      </c>
      <c r="V383" s="119">
        <v>1059266</v>
      </c>
      <c r="W383" s="114" t="s">
        <v>135</v>
      </c>
      <c r="X383" s="119">
        <v>1059266</v>
      </c>
      <c r="Y383" s="114" t="s">
        <v>135</v>
      </c>
      <c r="Z383" s="119">
        <v>11100731</v>
      </c>
      <c r="AA383" s="114" t="s">
        <v>103</v>
      </c>
      <c r="AB383" s="119">
        <v>30364863</v>
      </c>
      <c r="AC383" s="114" t="s">
        <v>103</v>
      </c>
      <c r="AD383" s="119">
        <v>2964394</v>
      </c>
      <c r="AE383" s="119">
        <v>175338</v>
      </c>
      <c r="AF383" s="114" t="s">
        <v>2611</v>
      </c>
      <c r="AG383" s="114" t="s">
        <v>105</v>
      </c>
      <c r="AH383" s="114" t="s">
        <v>106</v>
      </c>
      <c r="AI383" s="114" t="s">
        <v>107</v>
      </c>
      <c r="AJ383" s="114" t="s">
        <v>108</v>
      </c>
      <c r="AK383" s="119">
        <v>0</v>
      </c>
      <c r="AL383" s="117">
        <v>0</v>
      </c>
      <c r="AM383" s="118">
        <v>0.64</v>
      </c>
      <c r="AN383" t="str">
        <f t="shared" si="5"/>
        <v>1000</v>
      </c>
    </row>
    <row r="384" spans="1:40" ht="15.75" thickBot="1" x14ac:dyDescent="0.3">
      <c r="A384" s="119">
        <v>2023</v>
      </c>
      <c r="B384" s="119">
        <v>5</v>
      </c>
      <c r="C384" s="119">
        <v>201988</v>
      </c>
      <c r="D384" s="114" t="s">
        <v>94</v>
      </c>
      <c r="E384" s="114" t="s">
        <v>95</v>
      </c>
      <c r="F384" s="114" t="s">
        <v>96</v>
      </c>
      <c r="G384" s="114" t="s">
        <v>97</v>
      </c>
      <c r="H384" s="114" t="s">
        <v>98</v>
      </c>
      <c r="I384" s="119">
        <v>1478601</v>
      </c>
      <c r="J384" s="114" t="s">
        <v>134</v>
      </c>
      <c r="K384" s="119">
        <v>310101</v>
      </c>
      <c r="L384" s="114" t="s">
        <v>117</v>
      </c>
      <c r="M384" s="114">
        <v>1478601</v>
      </c>
      <c r="N384" s="114" t="s">
        <v>134</v>
      </c>
      <c r="O384" s="119">
        <v>202204</v>
      </c>
      <c r="P384" s="116">
        <v>44656</v>
      </c>
      <c r="Q384" s="116">
        <v>44900</v>
      </c>
      <c r="R384" s="116">
        <v>44895</v>
      </c>
      <c r="S384" s="119">
        <v>202212</v>
      </c>
      <c r="T384" s="119">
        <v>4945</v>
      </c>
      <c r="U384" s="114" t="s">
        <v>118</v>
      </c>
      <c r="V384" s="119">
        <v>775916</v>
      </c>
      <c r="W384" s="114" t="s">
        <v>2618</v>
      </c>
      <c r="X384" s="119">
        <v>775916</v>
      </c>
      <c r="Y384" s="114" t="s">
        <v>2618</v>
      </c>
      <c r="Z384" s="119">
        <v>11100731</v>
      </c>
      <c r="AA384" s="114" t="s">
        <v>103</v>
      </c>
      <c r="AB384" s="119">
        <v>30024164</v>
      </c>
      <c r="AC384" s="114" t="s">
        <v>138</v>
      </c>
      <c r="AD384" s="119">
        <v>2968107</v>
      </c>
      <c r="AE384" s="119">
        <v>175568</v>
      </c>
      <c r="AF384" s="114" t="s">
        <v>2611</v>
      </c>
      <c r="AG384" s="114" t="s">
        <v>105</v>
      </c>
      <c r="AH384" s="114" t="s">
        <v>106</v>
      </c>
      <c r="AI384" s="114" t="s">
        <v>107</v>
      </c>
      <c r="AJ384" s="114" t="s">
        <v>108</v>
      </c>
      <c r="AK384" s="119">
        <v>0</v>
      </c>
      <c r="AL384" s="117">
        <v>0</v>
      </c>
      <c r="AM384" s="118">
        <v>64.77</v>
      </c>
      <c r="AN384" t="str">
        <f t="shared" si="5"/>
        <v>1000</v>
      </c>
    </row>
    <row r="385" spans="1:40" ht="15.75" thickBot="1" x14ac:dyDescent="0.3">
      <c r="A385" s="119">
        <v>2023</v>
      </c>
      <c r="B385" s="119">
        <v>5</v>
      </c>
      <c r="C385" s="119">
        <v>201988</v>
      </c>
      <c r="D385" s="114" t="s">
        <v>94</v>
      </c>
      <c r="E385" s="114" t="s">
        <v>95</v>
      </c>
      <c r="F385" s="114" t="s">
        <v>96</v>
      </c>
      <c r="G385" s="114" t="s">
        <v>97</v>
      </c>
      <c r="H385" s="114" t="s">
        <v>98</v>
      </c>
      <c r="I385" s="119">
        <v>1478601</v>
      </c>
      <c r="J385" s="114" t="s">
        <v>134</v>
      </c>
      <c r="K385" s="119">
        <v>310101</v>
      </c>
      <c r="L385" s="114" t="s">
        <v>117</v>
      </c>
      <c r="M385" s="114">
        <v>1478601</v>
      </c>
      <c r="N385" s="114" t="s">
        <v>134</v>
      </c>
      <c r="O385" s="119">
        <v>202204</v>
      </c>
      <c r="P385" s="116">
        <v>44656</v>
      </c>
      <c r="Q385" s="116">
        <v>44900</v>
      </c>
      <c r="R385" s="116">
        <v>44895</v>
      </c>
      <c r="S385" s="119">
        <v>202212</v>
      </c>
      <c r="T385" s="119">
        <v>4945</v>
      </c>
      <c r="U385" s="114" t="s">
        <v>118</v>
      </c>
      <c r="V385" s="119">
        <v>775916</v>
      </c>
      <c r="W385" s="114" t="s">
        <v>2618</v>
      </c>
      <c r="X385" s="119">
        <v>775916</v>
      </c>
      <c r="Y385" s="114" t="s">
        <v>2618</v>
      </c>
      <c r="Z385" s="119">
        <v>11200762</v>
      </c>
      <c r="AA385" s="114" t="s">
        <v>2603</v>
      </c>
      <c r="AB385" s="119">
        <v>30062364</v>
      </c>
      <c r="AC385" s="114" t="s">
        <v>2604</v>
      </c>
      <c r="AD385" s="119">
        <v>2968107</v>
      </c>
      <c r="AE385" s="119">
        <v>175568</v>
      </c>
      <c r="AF385" s="114" t="s">
        <v>2611</v>
      </c>
      <c r="AG385" s="114" t="s">
        <v>105</v>
      </c>
      <c r="AH385" s="114" t="s">
        <v>106</v>
      </c>
      <c r="AI385" s="114" t="s">
        <v>107</v>
      </c>
      <c r="AJ385" s="114" t="s">
        <v>108</v>
      </c>
      <c r="AK385" s="119">
        <v>0</v>
      </c>
      <c r="AL385" s="117">
        <v>0</v>
      </c>
      <c r="AM385" s="118">
        <v>-47.99</v>
      </c>
      <c r="AN385" t="str">
        <f t="shared" si="5"/>
        <v>1000</v>
      </c>
    </row>
    <row r="386" spans="1:40" ht="15.75" thickBot="1" x14ac:dyDescent="0.3">
      <c r="A386" s="119">
        <v>2023</v>
      </c>
      <c r="B386" s="119">
        <v>5</v>
      </c>
      <c r="C386" s="119">
        <v>201988</v>
      </c>
      <c r="D386" s="114" t="s">
        <v>94</v>
      </c>
      <c r="E386" s="114" t="s">
        <v>95</v>
      </c>
      <c r="F386" s="114" t="s">
        <v>96</v>
      </c>
      <c r="G386" s="114" t="s">
        <v>97</v>
      </c>
      <c r="H386" s="114" t="s">
        <v>98</v>
      </c>
      <c r="I386" s="119">
        <v>1478601</v>
      </c>
      <c r="J386" s="114" t="s">
        <v>134</v>
      </c>
      <c r="K386" s="119">
        <v>310101</v>
      </c>
      <c r="L386" s="114" t="s">
        <v>117</v>
      </c>
      <c r="M386" s="114">
        <v>1478601</v>
      </c>
      <c r="N386" s="114" t="s">
        <v>134</v>
      </c>
      <c r="O386" s="119">
        <v>202205</v>
      </c>
      <c r="P386" s="116">
        <v>44686</v>
      </c>
      <c r="Q386" s="116">
        <v>44879</v>
      </c>
      <c r="R386" s="116">
        <v>44879</v>
      </c>
      <c r="S386" s="114" t="s">
        <v>155</v>
      </c>
      <c r="T386" s="119">
        <v>4945</v>
      </c>
      <c r="U386" s="114" t="s">
        <v>118</v>
      </c>
      <c r="V386" s="119">
        <v>1059266</v>
      </c>
      <c r="W386" s="114" t="s">
        <v>135</v>
      </c>
      <c r="X386" s="119">
        <v>1059266</v>
      </c>
      <c r="Y386" s="114" t="s">
        <v>135</v>
      </c>
      <c r="Z386" s="119">
        <v>11100731</v>
      </c>
      <c r="AA386" s="114" t="s">
        <v>103</v>
      </c>
      <c r="AB386" s="119">
        <v>30364863</v>
      </c>
      <c r="AC386" s="114" t="s">
        <v>103</v>
      </c>
      <c r="AD386" s="119">
        <v>2964394</v>
      </c>
      <c r="AE386" s="119">
        <v>175338</v>
      </c>
      <c r="AF386" s="114" t="s">
        <v>2611</v>
      </c>
      <c r="AG386" s="114" t="s">
        <v>105</v>
      </c>
      <c r="AH386" s="114" t="s">
        <v>106</v>
      </c>
      <c r="AI386" s="114" t="s">
        <v>107</v>
      </c>
      <c r="AJ386" s="114" t="s">
        <v>108</v>
      </c>
      <c r="AK386" s="119">
        <v>0</v>
      </c>
      <c r="AL386" s="117">
        <v>0</v>
      </c>
      <c r="AM386" s="118">
        <v>1.1299999999999999</v>
      </c>
      <c r="AN386" t="str">
        <f t="shared" si="5"/>
        <v>1000</v>
      </c>
    </row>
    <row r="387" spans="1:40" ht="15.75" thickBot="1" x14ac:dyDescent="0.3">
      <c r="A387" s="119">
        <v>2023</v>
      </c>
      <c r="B387" s="119">
        <v>5</v>
      </c>
      <c r="C387" s="119">
        <v>201988</v>
      </c>
      <c r="D387" s="114" t="s">
        <v>94</v>
      </c>
      <c r="E387" s="114" t="s">
        <v>95</v>
      </c>
      <c r="F387" s="114" t="s">
        <v>96</v>
      </c>
      <c r="G387" s="114" t="s">
        <v>97</v>
      </c>
      <c r="H387" s="114" t="s">
        <v>98</v>
      </c>
      <c r="I387" s="119">
        <v>1478601</v>
      </c>
      <c r="J387" s="114" t="s">
        <v>134</v>
      </c>
      <c r="K387" s="119">
        <v>310101</v>
      </c>
      <c r="L387" s="114" t="s">
        <v>117</v>
      </c>
      <c r="M387" s="114">
        <v>1478601</v>
      </c>
      <c r="N387" s="114" t="s">
        <v>134</v>
      </c>
      <c r="O387" s="119">
        <v>202205</v>
      </c>
      <c r="P387" s="116">
        <v>44686</v>
      </c>
      <c r="Q387" s="116">
        <v>44900</v>
      </c>
      <c r="R387" s="116">
        <v>44895</v>
      </c>
      <c r="S387" s="119">
        <v>202212</v>
      </c>
      <c r="T387" s="119">
        <v>4945</v>
      </c>
      <c r="U387" s="114" t="s">
        <v>118</v>
      </c>
      <c r="V387" s="119">
        <v>775916</v>
      </c>
      <c r="W387" s="114" t="s">
        <v>2618</v>
      </c>
      <c r="X387" s="119">
        <v>775916</v>
      </c>
      <c r="Y387" s="114" t="s">
        <v>2618</v>
      </c>
      <c r="Z387" s="119">
        <v>11100731</v>
      </c>
      <c r="AA387" s="114" t="s">
        <v>103</v>
      </c>
      <c r="AB387" s="119">
        <v>30024164</v>
      </c>
      <c r="AC387" s="114" t="s">
        <v>138</v>
      </c>
      <c r="AD387" s="119">
        <v>2968107</v>
      </c>
      <c r="AE387" s="119">
        <v>175568</v>
      </c>
      <c r="AF387" s="114" t="s">
        <v>2611</v>
      </c>
      <c r="AG387" s="114" t="s">
        <v>105</v>
      </c>
      <c r="AH387" s="114" t="s">
        <v>106</v>
      </c>
      <c r="AI387" s="114" t="s">
        <v>107</v>
      </c>
      <c r="AJ387" s="114" t="s">
        <v>108</v>
      </c>
      <c r="AK387" s="119">
        <v>0</v>
      </c>
      <c r="AL387" s="117">
        <v>0</v>
      </c>
      <c r="AM387" s="118">
        <v>113.34</v>
      </c>
      <c r="AN387" t="str">
        <f t="shared" si="5"/>
        <v>1000</v>
      </c>
    </row>
    <row r="388" spans="1:40" ht="15.75" thickBot="1" x14ac:dyDescent="0.3">
      <c r="A388" s="119">
        <v>2023</v>
      </c>
      <c r="B388" s="119">
        <v>5</v>
      </c>
      <c r="C388" s="119">
        <v>201988</v>
      </c>
      <c r="D388" s="114" t="s">
        <v>94</v>
      </c>
      <c r="E388" s="114" t="s">
        <v>95</v>
      </c>
      <c r="F388" s="114" t="s">
        <v>96</v>
      </c>
      <c r="G388" s="114" t="s">
        <v>97</v>
      </c>
      <c r="H388" s="114" t="s">
        <v>98</v>
      </c>
      <c r="I388" s="119">
        <v>1478601</v>
      </c>
      <c r="J388" s="114" t="s">
        <v>134</v>
      </c>
      <c r="K388" s="119">
        <v>310101</v>
      </c>
      <c r="L388" s="114" t="s">
        <v>117</v>
      </c>
      <c r="M388" s="114">
        <v>1478601</v>
      </c>
      <c r="N388" s="114" t="s">
        <v>134</v>
      </c>
      <c r="O388" s="119">
        <v>202205</v>
      </c>
      <c r="P388" s="116">
        <v>44686</v>
      </c>
      <c r="Q388" s="116">
        <v>44900</v>
      </c>
      <c r="R388" s="116">
        <v>44895</v>
      </c>
      <c r="S388" s="119">
        <v>202212</v>
      </c>
      <c r="T388" s="119">
        <v>4945</v>
      </c>
      <c r="U388" s="114" t="s">
        <v>118</v>
      </c>
      <c r="V388" s="119">
        <v>775916</v>
      </c>
      <c r="W388" s="114" t="s">
        <v>2618</v>
      </c>
      <c r="X388" s="119">
        <v>775916</v>
      </c>
      <c r="Y388" s="114" t="s">
        <v>2618</v>
      </c>
      <c r="Z388" s="119">
        <v>11200762</v>
      </c>
      <c r="AA388" s="114" t="s">
        <v>2603</v>
      </c>
      <c r="AB388" s="119">
        <v>30062364</v>
      </c>
      <c r="AC388" s="114" t="s">
        <v>2604</v>
      </c>
      <c r="AD388" s="119">
        <v>2968107</v>
      </c>
      <c r="AE388" s="119">
        <v>175568</v>
      </c>
      <c r="AF388" s="114" t="s">
        <v>2611</v>
      </c>
      <c r="AG388" s="114" t="s">
        <v>105</v>
      </c>
      <c r="AH388" s="114" t="s">
        <v>106</v>
      </c>
      <c r="AI388" s="114" t="s">
        <v>107</v>
      </c>
      <c r="AJ388" s="114" t="s">
        <v>108</v>
      </c>
      <c r="AK388" s="119">
        <v>0</v>
      </c>
      <c r="AL388" s="117">
        <v>0</v>
      </c>
      <c r="AM388" s="118">
        <v>-83.99</v>
      </c>
      <c r="AN388" t="str">
        <f t="shared" si="5"/>
        <v>1000</v>
      </c>
    </row>
    <row r="389" spans="1:40" ht="15.75" thickBot="1" x14ac:dyDescent="0.3">
      <c r="A389" s="119">
        <v>2023</v>
      </c>
      <c r="B389" s="119">
        <v>5</v>
      </c>
      <c r="C389" s="119">
        <v>201988</v>
      </c>
      <c r="D389" s="114" t="s">
        <v>94</v>
      </c>
      <c r="E389" s="114" t="s">
        <v>95</v>
      </c>
      <c r="F389" s="114" t="s">
        <v>96</v>
      </c>
      <c r="G389" s="114" t="s">
        <v>97</v>
      </c>
      <c r="H389" s="114" t="s">
        <v>98</v>
      </c>
      <c r="I389" s="119">
        <v>1478601</v>
      </c>
      <c r="J389" s="114" t="s">
        <v>134</v>
      </c>
      <c r="K389" s="119">
        <v>310101</v>
      </c>
      <c r="L389" s="114" t="s">
        <v>117</v>
      </c>
      <c r="M389" s="114">
        <v>1478601</v>
      </c>
      <c r="N389" s="114" t="s">
        <v>134</v>
      </c>
      <c r="O389" s="119">
        <v>202206</v>
      </c>
      <c r="P389" s="116">
        <v>44715</v>
      </c>
      <c r="Q389" s="116">
        <v>44879</v>
      </c>
      <c r="R389" s="116">
        <v>44879</v>
      </c>
      <c r="S389" s="114" t="s">
        <v>155</v>
      </c>
      <c r="T389" s="119">
        <v>4945</v>
      </c>
      <c r="U389" s="114" t="s">
        <v>118</v>
      </c>
      <c r="V389" s="119">
        <v>1059266</v>
      </c>
      <c r="W389" s="114" t="s">
        <v>135</v>
      </c>
      <c r="X389" s="119">
        <v>1059266</v>
      </c>
      <c r="Y389" s="114" t="s">
        <v>135</v>
      </c>
      <c r="Z389" s="119">
        <v>11100731</v>
      </c>
      <c r="AA389" s="114" t="s">
        <v>103</v>
      </c>
      <c r="AB389" s="119">
        <v>30364863</v>
      </c>
      <c r="AC389" s="114" t="s">
        <v>103</v>
      </c>
      <c r="AD389" s="119">
        <v>2964394</v>
      </c>
      <c r="AE389" s="119">
        <v>175338</v>
      </c>
      <c r="AF389" s="114" t="s">
        <v>2611</v>
      </c>
      <c r="AG389" s="114" t="s">
        <v>105</v>
      </c>
      <c r="AH389" s="114" t="s">
        <v>106</v>
      </c>
      <c r="AI389" s="114" t="s">
        <v>107</v>
      </c>
      <c r="AJ389" s="114" t="s">
        <v>108</v>
      </c>
      <c r="AK389" s="119">
        <v>0</v>
      </c>
      <c r="AL389" s="117">
        <v>0</v>
      </c>
      <c r="AM389" s="118">
        <v>1.1299999999999999</v>
      </c>
      <c r="AN389" t="str">
        <f t="shared" si="5"/>
        <v>1000</v>
      </c>
    </row>
    <row r="390" spans="1:40" ht="15.75" thickBot="1" x14ac:dyDescent="0.3">
      <c r="A390" s="119">
        <v>2023</v>
      </c>
      <c r="B390" s="119">
        <v>5</v>
      </c>
      <c r="C390" s="119">
        <v>201988</v>
      </c>
      <c r="D390" s="114" t="s">
        <v>94</v>
      </c>
      <c r="E390" s="114" t="s">
        <v>95</v>
      </c>
      <c r="F390" s="114" t="s">
        <v>96</v>
      </c>
      <c r="G390" s="114" t="s">
        <v>97</v>
      </c>
      <c r="H390" s="114" t="s">
        <v>98</v>
      </c>
      <c r="I390" s="119">
        <v>1478601</v>
      </c>
      <c r="J390" s="114" t="s">
        <v>134</v>
      </c>
      <c r="K390" s="119">
        <v>310101</v>
      </c>
      <c r="L390" s="114" t="s">
        <v>117</v>
      </c>
      <c r="M390" s="114">
        <v>1478601</v>
      </c>
      <c r="N390" s="114" t="s">
        <v>134</v>
      </c>
      <c r="O390" s="119">
        <v>202206</v>
      </c>
      <c r="P390" s="116">
        <v>44715</v>
      </c>
      <c r="Q390" s="116">
        <v>44900</v>
      </c>
      <c r="R390" s="116">
        <v>44895</v>
      </c>
      <c r="S390" s="119">
        <v>202212</v>
      </c>
      <c r="T390" s="119">
        <v>4945</v>
      </c>
      <c r="U390" s="114" t="s">
        <v>118</v>
      </c>
      <c r="V390" s="119">
        <v>775916</v>
      </c>
      <c r="W390" s="114" t="s">
        <v>2618</v>
      </c>
      <c r="X390" s="119">
        <v>775916</v>
      </c>
      <c r="Y390" s="114" t="s">
        <v>2618</v>
      </c>
      <c r="Z390" s="119">
        <v>11100731</v>
      </c>
      <c r="AA390" s="114" t="s">
        <v>103</v>
      </c>
      <c r="AB390" s="119">
        <v>30024164</v>
      </c>
      <c r="AC390" s="114" t="s">
        <v>138</v>
      </c>
      <c r="AD390" s="119">
        <v>2968107</v>
      </c>
      <c r="AE390" s="119">
        <v>175568</v>
      </c>
      <c r="AF390" s="114" t="s">
        <v>2611</v>
      </c>
      <c r="AG390" s="114" t="s">
        <v>105</v>
      </c>
      <c r="AH390" s="114" t="s">
        <v>106</v>
      </c>
      <c r="AI390" s="114" t="s">
        <v>107</v>
      </c>
      <c r="AJ390" s="114" t="s">
        <v>108</v>
      </c>
      <c r="AK390" s="119">
        <v>0</v>
      </c>
      <c r="AL390" s="117">
        <v>0</v>
      </c>
      <c r="AM390" s="118">
        <v>113.34</v>
      </c>
      <c r="AN390" t="str">
        <f t="shared" si="5"/>
        <v>1000</v>
      </c>
    </row>
    <row r="391" spans="1:40" ht="15.75" thickBot="1" x14ac:dyDescent="0.3">
      <c r="A391" s="119">
        <v>2023</v>
      </c>
      <c r="B391" s="119">
        <v>5</v>
      </c>
      <c r="C391" s="119">
        <v>201988</v>
      </c>
      <c r="D391" s="114" t="s">
        <v>94</v>
      </c>
      <c r="E391" s="114" t="s">
        <v>95</v>
      </c>
      <c r="F391" s="114" t="s">
        <v>96</v>
      </c>
      <c r="G391" s="114" t="s">
        <v>97</v>
      </c>
      <c r="H391" s="114" t="s">
        <v>98</v>
      </c>
      <c r="I391" s="119">
        <v>1478601</v>
      </c>
      <c r="J391" s="114" t="s">
        <v>134</v>
      </c>
      <c r="K391" s="119">
        <v>310101</v>
      </c>
      <c r="L391" s="114" t="s">
        <v>117</v>
      </c>
      <c r="M391" s="114">
        <v>1478601</v>
      </c>
      <c r="N391" s="114" t="s">
        <v>134</v>
      </c>
      <c r="O391" s="119">
        <v>202206</v>
      </c>
      <c r="P391" s="116">
        <v>44715</v>
      </c>
      <c r="Q391" s="116">
        <v>44900</v>
      </c>
      <c r="R391" s="116">
        <v>44895</v>
      </c>
      <c r="S391" s="119">
        <v>202212</v>
      </c>
      <c r="T391" s="119">
        <v>4945</v>
      </c>
      <c r="U391" s="114" t="s">
        <v>118</v>
      </c>
      <c r="V391" s="119">
        <v>775916</v>
      </c>
      <c r="W391" s="114" t="s">
        <v>2618</v>
      </c>
      <c r="X391" s="119">
        <v>775916</v>
      </c>
      <c r="Y391" s="114" t="s">
        <v>2618</v>
      </c>
      <c r="Z391" s="119">
        <v>11200762</v>
      </c>
      <c r="AA391" s="114" t="s">
        <v>2603</v>
      </c>
      <c r="AB391" s="119">
        <v>30062364</v>
      </c>
      <c r="AC391" s="114" t="s">
        <v>2604</v>
      </c>
      <c r="AD391" s="119">
        <v>2968107</v>
      </c>
      <c r="AE391" s="119">
        <v>175568</v>
      </c>
      <c r="AF391" s="114" t="s">
        <v>2611</v>
      </c>
      <c r="AG391" s="114" t="s">
        <v>105</v>
      </c>
      <c r="AH391" s="114" t="s">
        <v>106</v>
      </c>
      <c r="AI391" s="114" t="s">
        <v>107</v>
      </c>
      <c r="AJ391" s="114" t="s">
        <v>108</v>
      </c>
      <c r="AK391" s="119">
        <v>0</v>
      </c>
      <c r="AL391" s="117">
        <v>0</v>
      </c>
      <c r="AM391" s="118">
        <v>-83.99</v>
      </c>
      <c r="AN391" t="str">
        <f t="shared" si="5"/>
        <v>1000</v>
      </c>
    </row>
    <row r="392" spans="1:40" ht="15.75" thickBot="1" x14ac:dyDescent="0.3">
      <c r="A392" s="119">
        <v>2023</v>
      </c>
      <c r="B392" s="119">
        <v>5</v>
      </c>
      <c r="C392" s="119">
        <v>201988</v>
      </c>
      <c r="D392" s="114" t="s">
        <v>94</v>
      </c>
      <c r="E392" s="114" t="s">
        <v>95</v>
      </c>
      <c r="F392" s="114" t="s">
        <v>96</v>
      </c>
      <c r="G392" s="114" t="s">
        <v>97</v>
      </c>
      <c r="H392" s="114" t="s">
        <v>98</v>
      </c>
      <c r="I392" s="119">
        <v>1478601</v>
      </c>
      <c r="J392" s="114" t="s">
        <v>134</v>
      </c>
      <c r="K392" s="119">
        <v>310101</v>
      </c>
      <c r="L392" s="114" t="s">
        <v>117</v>
      </c>
      <c r="M392" s="114">
        <v>1478601</v>
      </c>
      <c r="N392" s="114" t="s">
        <v>134</v>
      </c>
      <c r="O392" s="119">
        <v>202207</v>
      </c>
      <c r="P392" s="116">
        <v>44747</v>
      </c>
      <c r="Q392" s="116">
        <v>44879</v>
      </c>
      <c r="R392" s="116">
        <v>44879</v>
      </c>
      <c r="S392" s="114" t="s">
        <v>155</v>
      </c>
      <c r="T392" s="119">
        <v>4945</v>
      </c>
      <c r="U392" s="114" t="s">
        <v>118</v>
      </c>
      <c r="V392" s="119">
        <v>1059266</v>
      </c>
      <c r="W392" s="114" t="s">
        <v>135</v>
      </c>
      <c r="X392" s="119">
        <v>1059266</v>
      </c>
      <c r="Y392" s="114" t="s">
        <v>135</v>
      </c>
      <c r="Z392" s="119">
        <v>11100731</v>
      </c>
      <c r="AA392" s="114" t="s">
        <v>103</v>
      </c>
      <c r="AB392" s="119">
        <v>30364863</v>
      </c>
      <c r="AC392" s="114" t="s">
        <v>103</v>
      </c>
      <c r="AD392" s="119">
        <v>2964394</v>
      </c>
      <c r="AE392" s="119">
        <v>175338</v>
      </c>
      <c r="AF392" s="114" t="s">
        <v>2611</v>
      </c>
      <c r="AG392" s="114" t="s">
        <v>105</v>
      </c>
      <c r="AH392" s="114" t="s">
        <v>106</v>
      </c>
      <c r="AI392" s="114" t="s">
        <v>107</v>
      </c>
      <c r="AJ392" s="114" t="s">
        <v>108</v>
      </c>
      <c r="AK392" s="119">
        <v>0</v>
      </c>
      <c r="AL392" s="117">
        <v>0</v>
      </c>
      <c r="AM392" s="118">
        <v>1.94</v>
      </c>
      <c r="AN392" t="str">
        <f t="shared" ref="AN392:AN455" si="6">LEFT(Z392,1)&amp;"000"</f>
        <v>1000</v>
      </c>
    </row>
    <row r="393" spans="1:40" ht="15.75" thickBot="1" x14ac:dyDescent="0.3">
      <c r="A393" s="119">
        <v>2023</v>
      </c>
      <c r="B393" s="119">
        <v>5</v>
      </c>
      <c r="C393" s="119">
        <v>201988</v>
      </c>
      <c r="D393" s="114" t="s">
        <v>94</v>
      </c>
      <c r="E393" s="114" t="s">
        <v>95</v>
      </c>
      <c r="F393" s="114" t="s">
        <v>96</v>
      </c>
      <c r="G393" s="114" t="s">
        <v>97</v>
      </c>
      <c r="H393" s="114" t="s">
        <v>98</v>
      </c>
      <c r="I393" s="119">
        <v>1478601</v>
      </c>
      <c r="J393" s="114" t="s">
        <v>134</v>
      </c>
      <c r="K393" s="119">
        <v>330102</v>
      </c>
      <c r="L393" s="114" t="s">
        <v>119</v>
      </c>
      <c r="M393" s="114">
        <v>1478601</v>
      </c>
      <c r="N393" s="114" t="s">
        <v>134</v>
      </c>
      <c r="O393" s="119">
        <v>202203</v>
      </c>
      <c r="P393" s="116">
        <v>44624</v>
      </c>
      <c r="Q393" s="116">
        <v>44900</v>
      </c>
      <c r="R393" s="116">
        <v>44895</v>
      </c>
      <c r="S393" s="119">
        <v>202212</v>
      </c>
      <c r="T393" s="119">
        <v>4956</v>
      </c>
      <c r="U393" s="114" t="s">
        <v>120</v>
      </c>
      <c r="V393" s="119">
        <v>775916</v>
      </c>
      <c r="W393" s="114" t="s">
        <v>2618</v>
      </c>
      <c r="X393" s="119">
        <v>775916</v>
      </c>
      <c r="Y393" s="114" t="s">
        <v>2618</v>
      </c>
      <c r="Z393" s="119">
        <v>11100731</v>
      </c>
      <c r="AA393" s="114" t="s">
        <v>103</v>
      </c>
      <c r="AB393" s="119">
        <v>30024164</v>
      </c>
      <c r="AC393" s="114" t="s">
        <v>138</v>
      </c>
      <c r="AD393" s="119">
        <v>2968107</v>
      </c>
      <c r="AE393" s="119">
        <v>175568</v>
      </c>
      <c r="AF393" s="114" t="s">
        <v>2611</v>
      </c>
      <c r="AG393" s="114" t="s">
        <v>105</v>
      </c>
      <c r="AH393" s="114" t="s">
        <v>106</v>
      </c>
      <c r="AI393" s="114" t="s">
        <v>107</v>
      </c>
      <c r="AJ393" s="114" t="s">
        <v>108</v>
      </c>
      <c r="AK393" s="119">
        <v>0</v>
      </c>
      <c r="AL393" s="117">
        <v>0</v>
      </c>
      <c r="AM393" s="118">
        <v>3.53</v>
      </c>
      <c r="AN393" t="str">
        <f t="shared" si="6"/>
        <v>1000</v>
      </c>
    </row>
    <row r="394" spans="1:40" ht="15.75" thickBot="1" x14ac:dyDescent="0.3">
      <c r="A394" s="119">
        <v>2023</v>
      </c>
      <c r="B394" s="119">
        <v>5</v>
      </c>
      <c r="C394" s="119">
        <v>201988</v>
      </c>
      <c r="D394" s="114" t="s">
        <v>94</v>
      </c>
      <c r="E394" s="114" t="s">
        <v>95</v>
      </c>
      <c r="F394" s="114" t="s">
        <v>96</v>
      </c>
      <c r="G394" s="114" t="s">
        <v>97</v>
      </c>
      <c r="H394" s="114" t="s">
        <v>98</v>
      </c>
      <c r="I394" s="119">
        <v>1478601</v>
      </c>
      <c r="J394" s="114" t="s">
        <v>134</v>
      </c>
      <c r="K394" s="119">
        <v>330102</v>
      </c>
      <c r="L394" s="114" t="s">
        <v>119</v>
      </c>
      <c r="M394" s="114">
        <v>1478601</v>
      </c>
      <c r="N394" s="114" t="s">
        <v>134</v>
      </c>
      <c r="O394" s="119">
        <v>202203</v>
      </c>
      <c r="P394" s="116">
        <v>44624</v>
      </c>
      <c r="Q394" s="116">
        <v>44900</v>
      </c>
      <c r="R394" s="116">
        <v>44895</v>
      </c>
      <c r="S394" s="119">
        <v>202212</v>
      </c>
      <c r="T394" s="119">
        <v>4956</v>
      </c>
      <c r="U394" s="114" t="s">
        <v>120</v>
      </c>
      <c r="V394" s="119">
        <v>775916</v>
      </c>
      <c r="W394" s="114" t="s">
        <v>2618</v>
      </c>
      <c r="X394" s="119">
        <v>775916</v>
      </c>
      <c r="Y394" s="114" t="s">
        <v>2618</v>
      </c>
      <c r="Z394" s="119">
        <v>11200762</v>
      </c>
      <c r="AA394" s="114" t="s">
        <v>2603</v>
      </c>
      <c r="AB394" s="119">
        <v>30062364</v>
      </c>
      <c r="AC394" s="114" t="s">
        <v>2604</v>
      </c>
      <c r="AD394" s="119">
        <v>2968107</v>
      </c>
      <c r="AE394" s="119">
        <v>175568</v>
      </c>
      <c r="AF394" s="114" t="s">
        <v>2611</v>
      </c>
      <c r="AG394" s="114" t="s">
        <v>105</v>
      </c>
      <c r="AH394" s="114" t="s">
        <v>106</v>
      </c>
      <c r="AI394" s="114" t="s">
        <v>107</v>
      </c>
      <c r="AJ394" s="114" t="s">
        <v>108</v>
      </c>
      <c r="AK394" s="119">
        <v>0</v>
      </c>
      <c r="AL394" s="117">
        <v>0</v>
      </c>
      <c r="AM394" s="118">
        <v>-3.53</v>
      </c>
      <c r="AN394" t="str">
        <f t="shared" si="6"/>
        <v>1000</v>
      </c>
    </row>
    <row r="395" spans="1:40" ht="15.75" thickBot="1" x14ac:dyDescent="0.3">
      <c r="A395" s="119">
        <v>2023</v>
      </c>
      <c r="B395" s="119">
        <v>5</v>
      </c>
      <c r="C395" s="119">
        <v>201988</v>
      </c>
      <c r="D395" s="114" t="s">
        <v>94</v>
      </c>
      <c r="E395" s="114" t="s">
        <v>95</v>
      </c>
      <c r="F395" s="114" t="s">
        <v>96</v>
      </c>
      <c r="G395" s="114" t="s">
        <v>97</v>
      </c>
      <c r="H395" s="114" t="s">
        <v>98</v>
      </c>
      <c r="I395" s="119">
        <v>1478601</v>
      </c>
      <c r="J395" s="114" t="s">
        <v>134</v>
      </c>
      <c r="K395" s="119">
        <v>330102</v>
      </c>
      <c r="L395" s="114" t="s">
        <v>119</v>
      </c>
      <c r="M395" s="114">
        <v>1478601</v>
      </c>
      <c r="N395" s="114" t="s">
        <v>134</v>
      </c>
      <c r="O395" s="119">
        <v>202204</v>
      </c>
      <c r="P395" s="116">
        <v>44656</v>
      </c>
      <c r="Q395" s="116">
        <v>44900</v>
      </c>
      <c r="R395" s="116">
        <v>44895</v>
      </c>
      <c r="S395" s="119">
        <v>202212</v>
      </c>
      <c r="T395" s="119">
        <v>4956</v>
      </c>
      <c r="U395" s="114" t="s">
        <v>120</v>
      </c>
      <c r="V395" s="119">
        <v>775916</v>
      </c>
      <c r="W395" s="114" t="s">
        <v>2618</v>
      </c>
      <c r="X395" s="119">
        <v>775916</v>
      </c>
      <c r="Y395" s="114" t="s">
        <v>2618</v>
      </c>
      <c r="Z395" s="119">
        <v>11100731</v>
      </c>
      <c r="AA395" s="114" t="s">
        <v>103</v>
      </c>
      <c r="AB395" s="119">
        <v>30024164</v>
      </c>
      <c r="AC395" s="114" t="s">
        <v>138</v>
      </c>
      <c r="AD395" s="119">
        <v>2968107</v>
      </c>
      <c r="AE395" s="119">
        <v>175568</v>
      </c>
      <c r="AF395" s="114" t="s">
        <v>2611</v>
      </c>
      <c r="AG395" s="114" t="s">
        <v>105</v>
      </c>
      <c r="AH395" s="114" t="s">
        <v>106</v>
      </c>
      <c r="AI395" s="114" t="s">
        <v>107</v>
      </c>
      <c r="AJ395" s="114" t="s">
        <v>108</v>
      </c>
      <c r="AK395" s="119">
        <v>0</v>
      </c>
      <c r="AL395" s="117">
        <v>0</v>
      </c>
      <c r="AM395" s="118">
        <v>3.44</v>
      </c>
      <c r="AN395" t="str">
        <f t="shared" si="6"/>
        <v>1000</v>
      </c>
    </row>
    <row r="396" spans="1:40" ht="15.75" thickBot="1" x14ac:dyDescent="0.3">
      <c r="A396" s="119">
        <v>2023</v>
      </c>
      <c r="B396" s="119">
        <v>5</v>
      </c>
      <c r="C396" s="119">
        <v>201988</v>
      </c>
      <c r="D396" s="114" t="s">
        <v>94</v>
      </c>
      <c r="E396" s="114" t="s">
        <v>95</v>
      </c>
      <c r="F396" s="114" t="s">
        <v>96</v>
      </c>
      <c r="G396" s="114" t="s">
        <v>97</v>
      </c>
      <c r="H396" s="114" t="s">
        <v>98</v>
      </c>
      <c r="I396" s="119">
        <v>1478601</v>
      </c>
      <c r="J396" s="114" t="s">
        <v>134</v>
      </c>
      <c r="K396" s="119">
        <v>330102</v>
      </c>
      <c r="L396" s="114" t="s">
        <v>119</v>
      </c>
      <c r="M396" s="114">
        <v>1478601</v>
      </c>
      <c r="N396" s="114" t="s">
        <v>134</v>
      </c>
      <c r="O396" s="119">
        <v>202204</v>
      </c>
      <c r="P396" s="116">
        <v>44656</v>
      </c>
      <c r="Q396" s="116">
        <v>44900</v>
      </c>
      <c r="R396" s="116">
        <v>44895</v>
      </c>
      <c r="S396" s="119">
        <v>202212</v>
      </c>
      <c r="T396" s="119">
        <v>4956</v>
      </c>
      <c r="U396" s="114" t="s">
        <v>120</v>
      </c>
      <c r="V396" s="119">
        <v>775916</v>
      </c>
      <c r="W396" s="114" t="s">
        <v>2618</v>
      </c>
      <c r="X396" s="119">
        <v>775916</v>
      </c>
      <c r="Y396" s="114" t="s">
        <v>2618</v>
      </c>
      <c r="Z396" s="119">
        <v>11200762</v>
      </c>
      <c r="AA396" s="114" t="s">
        <v>2603</v>
      </c>
      <c r="AB396" s="119">
        <v>30062364</v>
      </c>
      <c r="AC396" s="114" t="s">
        <v>2604</v>
      </c>
      <c r="AD396" s="119">
        <v>2968107</v>
      </c>
      <c r="AE396" s="119">
        <v>175568</v>
      </c>
      <c r="AF396" s="114" t="s">
        <v>2611</v>
      </c>
      <c r="AG396" s="114" t="s">
        <v>105</v>
      </c>
      <c r="AH396" s="114" t="s">
        <v>106</v>
      </c>
      <c r="AI396" s="114" t="s">
        <v>107</v>
      </c>
      <c r="AJ396" s="114" t="s">
        <v>108</v>
      </c>
      <c r="AK396" s="119">
        <v>0</v>
      </c>
      <c r="AL396" s="117">
        <v>0</v>
      </c>
      <c r="AM396" s="118">
        <v>-3.34</v>
      </c>
      <c r="AN396" t="str">
        <f t="shared" si="6"/>
        <v>1000</v>
      </c>
    </row>
    <row r="397" spans="1:40" ht="15.75" thickBot="1" x14ac:dyDescent="0.3">
      <c r="A397" s="119">
        <v>2023</v>
      </c>
      <c r="B397" s="119">
        <v>5</v>
      </c>
      <c r="C397" s="119">
        <v>201988</v>
      </c>
      <c r="D397" s="114" t="s">
        <v>94</v>
      </c>
      <c r="E397" s="114" t="s">
        <v>95</v>
      </c>
      <c r="F397" s="114" t="s">
        <v>96</v>
      </c>
      <c r="G397" s="114" t="s">
        <v>97</v>
      </c>
      <c r="H397" s="114" t="s">
        <v>98</v>
      </c>
      <c r="I397" s="119">
        <v>1478601</v>
      </c>
      <c r="J397" s="114" t="s">
        <v>134</v>
      </c>
      <c r="K397" s="119">
        <v>330102</v>
      </c>
      <c r="L397" s="114" t="s">
        <v>119</v>
      </c>
      <c r="M397" s="114">
        <v>1478601</v>
      </c>
      <c r="N397" s="114" t="s">
        <v>134</v>
      </c>
      <c r="O397" s="119">
        <v>202205</v>
      </c>
      <c r="P397" s="116">
        <v>44686</v>
      </c>
      <c r="Q397" s="116">
        <v>44900</v>
      </c>
      <c r="R397" s="116">
        <v>44895</v>
      </c>
      <c r="S397" s="119">
        <v>202212</v>
      </c>
      <c r="T397" s="119">
        <v>4956</v>
      </c>
      <c r="U397" s="114" t="s">
        <v>120</v>
      </c>
      <c r="V397" s="119">
        <v>775916</v>
      </c>
      <c r="W397" s="114" t="s">
        <v>2618</v>
      </c>
      <c r="X397" s="119">
        <v>775916</v>
      </c>
      <c r="Y397" s="114" t="s">
        <v>2618</v>
      </c>
      <c r="Z397" s="119">
        <v>11100731</v>
      </c>
      <c r="AA397" s="114" t="s">
        <v>103</v>
      </c>
      <c r="AB397" s="119">
        <v>30024164</v>
      </c>
      <c r="AC397" s="114" t="s">
        <v>138</v>
      </c>
      <c r="AD397" s="119">
        <v>2968107</v>
      </c>
      <c r="AE397" s="119">
        <v>175568</v>
      </c>
      <c r="AF397" s="114" t="s">
        <v>2611</v>
      </c>
      <c r="AG397" s="114" t="s">
        <v>105</v>
      </c>
      <c r="AH397" s="114" t="s">
        <v>106</v>
      </c>
      <c r="AI397" s="114" t="s">
        <v>107</v>
      </c>
      <c r="AJ397" s="114" t="s">
        <v>108</v>
      </c>
      <c r="AK397" s="119">
        <v>0</v>
      </c>
      <c r="AL397" s="117">
        <v>0</v>
      </c>
      <c r="AM397" s="118">
        <v>6.35</v>
      </c>
      <c r="AN397" t="str">
        <f t="shared" si="6"/>
        <v>1000</v>
      </c>
    </row>
    <row r="398" spans="1:40" ht="15.75" thickBot="1" x14ac:dyDescent="0.3">
      <c r="A398" s="119">
        <v>2023</v>
      </c>
      <c r="B398" s="119">
        <v>5</v>
      </c>
      <c r="C398" s="119">
        <v>201988</v>
      </c>
      <c r="D398" s="114" t="s">
        <v>94</v>
      </c>
      <c r="E398" s="114" t="s">
        <v>95</v>
      </c>
      <c r="F398" s="114" t="s">
        <v>96</v>
      </c>
      <c r="G398" s="114" t="s">
        <v>97</v>
      </c>
      <c r="H398" s="114" t="s">
        <v>98</v>
      </c>
      <c r="I398" s="119">
        <v>1478601</v>
      </c>
      <c r="J398" s="114" t="s">
        <v>134</v>
      </c>
      <c r="K398" s="119">
        <v>330102</v>
      </c>
      <c r="L398" s="114" t="s">
        <v>119</v>
      </c>
      <c r="M398" s="114">
        <v>1478601</v>
      </c>
      <c r="N398" s="114" t="s">
        <v>134</v>
      </c>
      <c r="O398" s="119">
        <v>202205</v>
      </c>
      <c r="P398" s="116">
        <v>44686</v>
      </c>
      <c r="Q398" s="116">
        <v>44900</v>
      </c>
      <c r="R398" s="116">
        <v>44895</v>
      </c>
      <c r="S398" s="119">
        <v>202212</v>
      </c>
      <c r="T398" s="119">
        <v>4956</v>
      </c>
      <c r="U398" s="114" t="s">
        <v>120</v>
      </c>
      <c r="V398" s="119">
        <v>775916</v>
      </c>
      <c r="W398" s="114" t="s">
        <v>2618</v>
      </c>
      <c r="X398" s="119">
        <v>775916</v>
      </c>
      <c r="Y398" s="114" t="s">
        <v>2618</v>
      </c>
      <c r="Z398" s="119">
        <v>11200762</v>
      </c>
      <c r="AA398" s="114" t="s">
        <v>2603</v>
      </c>
      <c r="AB398" s="119">
        <v>30062364</v>
      </c>
      <c r="AC398" s="114" t="s">
        <v>2604</v>
      </c>
      <c r="AD398" s="119">
        <v>2968107</v>
      </c>
      <c r="AE398" s="119">
        <v>175568</v>
      </c>
      <c r="AF398" s="114" t="s">
        <v>2611</v>
      </c>
      <c r="AG398" s="114" t="s">
        <v>105</v>
      </c>
      <c r="AH398" s="114" t="s">
        <v>106</v>
      </c>
      <c r="AI398" s="114" t="s">
        <v>107</v>
      </c>
      <c r="AJ398" s="114" t="s">
        <v>108</v>
      </c>
      <c r="AK398" s="119">
        <v>0</v>
      </c>
      <c r="AL398" s="117">
        <v>0</v>
      </c>
      <c r="AM398" s="118">
        <v>-6.04</v>
      </c>
      <c r="AN398" t="str">
        <f t="shared" si="6"/>
        <v>1000</v>
      </c>
    </row>
    <row r="399" spans="1:40" ht="15.75" thickBot="1" x14ac:dyDescent="0.3">
      <c r="A399" s="119">
        <v>2023</v>
      </c>
      <c r="B399" s="119">
        <v>5</v>
      </c>
      <c r="C399" s="119">
        <v>201988</v>
      </c>
      <c r="D399" s="114" t="s">
        <v>94</v>
      </c>
      <c r="E399" s="114" t="s">
        <v>95</v>
      </c>
      <c r="F399" s="114" t="s">
        <v>96</v>
      </c>
      <c r="G399" s="114" t="s">
        <v>97</v>
      </c>
      <c r="H399" s="114" t="s">
        <v>98</v>
      </c>
      <c r="I399" s="119">
        <v>1478601</v>
      </c>
      <c r="J399" s="114" t="s">
        <v>134</v>
      </c>
      <c r="K399" s="119">
        <v>330102</v>
      </c>
      <c r="L399" s="114" t="s">
        <v>119</v>
      </c>
      <c r="M399" s="114">
        <v>1478601</v>
      </c>
      <c r="N399" s="114" t="s">
        <v>134</v>
      </c>
      <c r="O399" s="119">
        <v>202206</v>
      </c>
      <c r="P399" s="116">
        <v>44715</v>
      </c>
      <c r="Q399" s="116">
        <v>44879</v>
      </c>
      <c r="R399" s="116">
        <v>44879</v>
      </c>
      <c r="S399" s="114" t="s">
        <v>155</v>
      </c>
      <c r="T399" s="119">
        <v>4956</v>
      </c>
      <c r="U399" s="114" t="s">
        <v>120</v>
      </c>
      <c r="V399" s="119">
        <v>1059266</v>
      </c>
      <c r="W399" s="114" t="s">
        <v>135</v>
      </c>
      <c r="X399" s="119">
        <v>1059266</v>
      </c>
      <c r="Y399" s="114" t="s">
        <v>135</v>
      </c>
      <c r="Z399" s="119">
        <v>11100731</v>
      </c>
      <c r="AA399" s="114" t="s">
        <v>103</v>
      </c>
      <c r="AB399" s="119">
        <v>30364863</v>
      </c>
      <c r="AC399" s="114" t="s">
        <v>103</v>
      </c>
      <c r="AD399" s="119">
        <v>2964394</v>
      </c>
      <c r="AE399" s="119">
        <v>175338</v>
      </c>
      <c r="AF399" s="114" t="s">
        <v>2611</v>
      </c>
      <c r="AG399" s="114" t="s">
        <v>105</v>
      </c>
      <c r="AH399" s="114" t="s">
        <v>106</v>
      </c>
      <c r="AI399" s="114" t="s">
        <v>107</v>
      </c>
      <c r="AJ399" s="114" t="s">
        <v>108</v>
      </c>
      <c r="AK399" s="119">
        <v>0</v>
      </c>
      <c r="AL399" s="117">
        <v>0</v>
      </c>
      <c r="AM399" s="118">
        <v>-0.01</v>
      </c>
      <c r="AN399" t="str">
        <f t="shared" si="6"/>
        <v>1000</v>
      </c>
    </row>
    <row r="400" spans="1:40" ht="15.75" thickBot="1" x14ac:dyDescent="0.3">
      <c r="A400" s="119">
        <v>2023</v>
      </c>
      <c r="B400" s="119">
        <v>5</v>
      </c>
      <c r="C400" s="119">
        <v>201988</v>
      </c>
      <c r="D400" s="114" t="s">
        <v>94</v>
      </c>
      <c r="E400" s="114" t="s">
        <v>95</v>
      </c>
      <c r="F400" s="114" t="s">
        <v>96</v>
      </c>
      <c r="G400" s="114" t="s">
        <v>97</v>
      </c>
      <c r="H400" s="114" t="s">
        <v>98</v>
      </c>
      <c r="I400" s="119">
        <v>1478601</v>
      </c>
      <c r="J400" s="114" t="s">
        <v>134</v>
      </c>
      <c r="K400" s="119">
        <v>330102</v>
      </c>
      <c r="L400" s="114" t="s">
        <v>119</v>
      </c>
      <c r="M400" s="114">
        <v>1478601</v>
      </c>
      <c r="N400" s="114" t="s">
        <v>134</v>
      </c>
      <c r="O400" s="119">
        <v>202206</v>
      </c>
      <c r="P400" s="116">
        <v>44715</v>
      </c>
      <c r="Q400" s="116">
        <v>44900</v>
      </c>
      <c r="R400" s="116">
        <v>44895</v>
      </c>
      <c r="S400" s="119">
        <v>202212</v>
      </c>
      <c r="T400" s="119">
        <v>4956</v>
      </c>
      <c r="U400" s="114" t="s">
        <v>120</v>
      </c>
      <c r="V400" s="119">
        <v>775916</v>
      </c>
      <c r="W400" s="114" t="s">
        <v>2618</v>
      </c>
      <c r="X400" s="119">
        <v>775916</v>
      </c>
      <c r="Y400" s="114" t="s">
        <v>2618</v>
      </c>
      <c r="Z400" s="119">
        <v>11100731</v>
      </c>
      <c r="AA400" s="114" t="s">
        <v>103</v>
      </c>
      <c r="AB400" s="119">
        <v>30024164</v>
      </c>
      <c r="AC400" s="114" t="s">
        <v>138</v>
      </c>
      <c r="AD400" s="119">
        <v>2968107</v>
      </c>
      <c r="AE400" s="119">
        <v>175568</v>
      </c>
      <c r="AF400" s="114" t="s">
        <v>2611</v>
      </c>
      <c r="AG400" s="114" t="s">
        <v>105</v>
      </c>
      <c r="AH400" s="114" t="s">
        <v>106</v>
      </c>
      <c r="AI400" s="114" t="s">
        <v>107</v>
      </c>
      <c r="AJ400" s="114" t="s">
        <v>108</v>
      </c>
      <c r="AK400" s="119">
        <v>0</v>
      </c>
      <c r="AL400" s="117">
        <v>0</v>
      </c>
      <c r="AM400" s="118">
        <v>7.74</v>
      </c>
      <c r="AN400" t="str">
        <f t="shared" si="6"/>
        <v>1000</v>
      </c>
    </row>
    <row r="401" spans="1:40" ht="15.75" thickBot="1" x14ac:dyDescent="0.3">
      <c r="A401" s="119">
        <v>2023</v>
      </c>
      <c r="B401" s="119">
        <v>5</v>
      </c>
      <c r="C401" s="119">
        <v>201988</v>
      </c>
      <c r="D401" s="114" t="s">
        <v>94</v>
      </c>
      <c r="E401" s="114" t="s">
        <v>95</v>
      </c>
      <c r="F401" s="114" t="s">
        <v>96</v>
      </c>
      <c r="G401" s="114" t="s">
        <v>97</v>
      </c>
      <c r="H401" s="114" t="s">
        <v>98</v>
      </c>
      <c r="I401" s="119">
        <v>1478601</v>
      </c>
      <c r="J401" s="114" t="s">
        <v>134</v>
      </c>
      <c r="K401" s="119">
        <v>330102</v>
      </c>
      <c r="L401" s="114" t="s">
        <v>119</v>
      </c>
      <c r="M401" s="114">
        <v>1478601</v>
      </c>
      <c r="N401" s="114" t="s">
        <v>134</v>
      </c>
      <c r="O401" s="119">
        <v>202206</v>
      </c>
      <c r="P401" s="116">
        <v>44715</v>
      </c>
      <c r="Q401" s="116">
        <v>44900</v>
      </c>
      <c r="R401" s="116">
        <v>44895</v>
      </c>
      <c r="S401" s="119">
        <v>202212</v>
      </c>
      <c r="T401" s="119">
        <v>4956</v>
      </c>
      <c r="U401" s="114" t="s">
        <v>120</v>
      </c>
      <c r="V401" s="119">
        <v>775916</v>
      </c>
      <c r="W401" s="114" t="s">
        <v>2618</v>
      </c>
      <c r="X401" s="119">
        <v>775916</v>
      </c>
      <c r="Y401" s="114" t="s">
        <v>2618</v>
      </c>
      <c r="Z401" s="119">
        <v>11200762</v>
      </c>
      <c r="AA401" s="114" t="s">
        <v>2603</v>
      </c>
      <c r="AB401" s="119">
        <v>30062364</v>
      </c>
      <c r="AC401" s="114" t="s">
        <v>2604</v>
      </c>
      <c r="AD401" s="119">
        <v>2968107</v>
      </c>
      <c r="AE401" s="119">
        <v>175568</v>
      </c>
      <c r="AF401" s="114" t="s">
        <v>2611</v>
      </c>
      <c r="AG401" s="114" t="s">
        <v>105</v>
      </c>
      <c r="AH401" s="114" t="s">
        <v>106</v>
      </c>
      <c r="AI401" s="114" t="s">
        <v>107</v>
      </c>
      <c r="AJ401" s="114" t="s">
        <v>108</v>
      </c>
      <c r="AK401" s="119">
        <v>0</v>
      </c>
      <c r="AL401" s="117">
        <v>0</v>
      </c>
      <c r="AM401" s="118">
        <v>-7.36</v>
      </c>
      <c r="AN401" t="str">
        <f t="shared" si="6"/>
        <v>1000</v>
      </c>
    </row>
    <row r="402" spans="1:40" ht="15.75" thickBot="1" x14ac:dyDescent="0.3">
      <c r="A402" s="119">
        <v>2023</v>
      </c>
      <c r="B402" s="119">
        <v>5</v>
      </c>
      <c r="C402" s="119">
        <v>201988</v>
      </c>
      <c r="D402" s="114" t="s">
        <v>94</v>
      </c>
      <c r="E402" s="114" t="s">
        <v>95</v>
      </c>
      <c r="F402" s="114" t="s">
        <v>96</v>
      </c>
      <c r="G402" s="114" t="s">
        <v>97</v>
      </c>
      <c r="H402" s="114" t="s">
        <v>98</v>
      </c>
      <c r="I402" s="119">
        <v>1478601</v>
      </c>
      <c r="J402" s="114" t="s">
        <v>134</v>
      </c>
      <c r="K402" s="119">
        <v>330102</v>
      </c>
      <c r="L402" s="114" t="s">
        <v>119</v>
      </c>
      <c r="M402" s="114">
        <v>1478601</v>
      </c>
      <c r="N402" s="114" t="s">
        <v>134</v>
      </c>
      <c r="O402" s="119">
        <v>202207</v>
      </c>
      <c r="P402" s="116">
        <v>44747</v>
      </c>
      <c r="Q402" s="116">
        <v>44879</v>
      </c>
      <c r="R402" s="116">
        <v>44879</v>
      </c>
      <c r="S402" s="114" t="s">
        <v>155</v>
      </c>
      <c r="T402" s="119">
        <v>4956</v>
      </c>
      <c r="U402" s="114" t="s">
        <v>120</v>
      </c>
      <c r="V402" s="119">
        <v>1059266</v>
      </c>
      <c r="W402" s="114" t="s">
        <v>135</v>
      </c>
      <c r="X402" s="119">
        <v>1059266</v>
      </c>
      <c r="Y402" s="114" t="s">
        <v>135</v>
      </c>
      <c r="Z402" s="119">
        <v>11100731</v>
      </c>
      <c r="AA402" s="114" t="s">
        <v>103</v>
      </c>
      <c r="AB402" s="119">
        <v>30364863</v>
      </c>
      <c r="AC402" s="114" t="s">
        <v>103</v>
      </c>
      <c r="AD402" s="119">
        <v>2964394</v>
      </c>
      <c r="AE402" s="119">
        <v>175338</v>
      </c>
      <c r="AF402" s="114" t="s">
        <v>2611</v>
      </c>
      <c r="AG402" s="114" t="s">
        <v>105</v>
      </c>
      <c r="AH402" s="114" t="s">
        <v>106</v>
      </c>
      <c r="AI402" s="114" t="s">
        <v>107</v>
      </c>
      <c r="AJ402" s="114" t="s">
        <v>108</v>
      </c>
      <c r="AK402" s="119">
        <v>0</v>
      </c>
      <c r="AL402" s="117">
        <v>0</v>
      </c>
      <c r="AM402" s="118">
        <v>7.0000000000000007E-2</v>
      </c>
      <c r="AN402" t="str">
        <f t="shared" si="6"/>
        <v>1000</v>
      </c>
    </row>
    <row r="403" spans="1:40" ht="15.75" thickBot="1" x14ac:dyDescent="0.3">
      <c r="A403" s="119">
        <v>2023</v>
      </c>
      <c r="B403" s="119">
        <v>5</v>
      </c>
      <c r="C403" s="119">
        <v>201988</v>
      </c>
      <c r="D403" s="114" t="s">
        <v>94</v>
      </c>
      <c r="E403" s="114" t="s">
        <v>95</v>
      </c>
      <c r="F403" s="114" t="s">
        <v>96</v>
      </c>
      <c r="G403" s="114" t="s">
        <v>97</v>
      </c>
      <c r="H403" s="114" t="s">
        <v>98</v>
      </c>
      <c r="I403" s="119">
        <v>1478601</v>
      </c>
      <c r="J403" s="114" t="s">
        <v>134</v>
      </c>
      <c r="K403" s="119">
        <v>330102</v>
      </c>
      <c r="L403" s="114" t="s">
        <v>119</v>
      </c>
      <c r="M403" s="114">
        <v>1478601</v>
      </c>
      <c r="N403" s="114" t="s">
        <v>134</v>
      </c>
      <c r="O403" s="119">
        <v>202207</v>
      </c>
      <c r="P403" s="116">
        <v>44747</v>
      </c>
      <c r="Q403" s="116">
        <v>44900</v>
      </c>
      <c r="R403" s="116">
        <v>44895</v>
      </c>
      <c r="S403" s="119">
        <v>202212</v>
      </c>
      <c r="T403" s="119">
        <v>4956</v>
      </c>
      <c r="U403" s="114" t="s">
        <v>120</v>
      </c>
      <c r="V403" s="119">
        <v>775916</v>
      </c>
      <c r="W403" s="114" t="s">
        <v>2618</v>
      </c>
      <c r="X403" s="119">
        <v>775916</v>
      </c>
      <c r="Y403" s="114" t="s">
        <v>2618</v>
      </c>
      <c r="Z403" s="119">
        <v>11200762</v>
      </c>
      <c r="AA403" s="114" t="s">
        <v>2603</v>
      </c>
      <c r="AB403" s="119">
        <v>30062364</v>
      </c>
      <c r="AC403" s="114" t="s">
        <v>2604</v>
      </c>
      <c r="AD403" s="119">
        <v>2968107</v>
      </c>
      <c r="AE403" s="119">
        <v>175568</v>
      </c>
      <c r="AF403" s="114" t="s">
        <v>2611</v>
      </c>
      <c r="AG403" s="114" t="s">
        <v>105</v>
      </c>
      <c r="AH403" s="114" t="s">
        <v>106</v>
      </c>
      <c r="AI403" s="114" t="s">
        <v>107</v>
      </c>
      <c r="AJ403" s="114" t="s">
        <v>108</v>
      </c>
      <c r="AK403" s="119">
        <v>0</v>
      </c>
      <c r="AL403" s="117">
        <v>0</v>
      </c>
      <c r="AM403" s="118">
        <v>-1.0900000000000001</v>
      </c>
      <c r="AN403" t="str">
        <f t="shared" si="6"/>
        <v>1000</v>
      </c>
    </row>
    <row r="404" spans="1:40" ht="15.75" thickBot="1" x14ac:dyDescent="0.3">
      <c r="A404" s="119">
        <v>2023</v>
      </c>
      <c r="B404" s="119">
        <v>5</v>
      </c>
      <c r="C404" s="119">
        <v>201988</v>
      </c>
      <c r="D404" s="114" t="s">
        <v>94</v>
      </c>
      <c r="E404" s="114" t="s">
        <v>95</v>
      </c>
      <c r="F404" s="114" t="s">
        <v>96</v>
      </c>
      <c r="G404" s="114" t="s">
        <v>97</v>
      </c>
      <c r="H404" s="114" t="s">
        <v>98</v>
      </c>
      <c r="I404" s="119">
        <v>1478601</v>
      </c>
      <c r="J404" s="114" t="s">
        <v>134</v>
      </c>
      <c r="K404" s="119">
        <v>350101</v>
      </c>
      <c r="L404" s="114" t="s">
        <v>125</v>
      </c>
      <c r="M404" s="114">
        <v>1478601</v>
      </c>
      <c r="N404" s="114" t="s">
        <v>134</v>
      </c>
      <c r="O404" s="119">
        <v>202203</v>
      </c>
      <c r="P404" s="116">
        <v>44624</v>
      </c>
      <c r="Q404" s="116">
        <v>44900</v>
      </c>
      <c r="R404" s="116">
        <v>44895</v>
      </c>
      <c r="S404" s="119">
        <v>202212</v>
      </c>
      <c r="T404" s="119">
        <v>4960</v>
      </c>
      <c r="U404" s="114" t="s">
        <v>126</v>
      </c>
      <c r="V404" s="119">
        <v>775916</v>
      </c>
      <c r="W404" s="114" t="s">
        <v>2618</v>
      </c>
      <c r="X404" s="119">
        <v>775916</v>
      </c>
      <c r="Y404" s="114" t="s">
        <v>2618</v>
      </c>
      <c r="Z404" s="119">
        <v>11100731</v>
      </c>
      <c r="AA404" s="114" t="s">
        <v>103</v>
      </c>
      <c r="AB404" s="119">
        <v>30024164</v>
      </c>
      <c r="AC404" s="114" t="s">
        <v>138</v>
      </c>
      <c r="AD404" s="119">
        <v>2968107</v>
      </c>
      <c r="AE404" s="119">
        <v>175568</v>
      </c>
      <c r="AF404" s="114" t="s">
        <v>2611</v>
      </c>
      <c r="AG404" s="114" t="s">
        <v>105</v>
      </c>
      <c r="AH404" s="114" t="s">
        <v>106</v>
      </c>
      <c r="AI404" s="114" t="s">
        <v>107</v>
      </c>
      <c r="AJ404" s="114" t="s">
        <v>108</v>
      </c>
      <c r="AK404" s="119">
        <v>0</v>
      </c>
      <c r="AL404" s="117">
        <v>0</v>
      </c>
      <c r="AM404" s="118">
        <v>1.22</v>
      </c>
      <c r="AN404" t="str">
        <f t="shared" si="6"/>
        <v>1000</v>
      </c>
    </row>
    <row r="405" spans="1:40" ht="15.75" thickBot="1" x14ac:dyDescent="0.3">
      <c r="A405" s="119">
        <v>2023</v>
      </c>
      <c r="B405" s="119">
        <v>5</v>
      </c>
      <c r="C405" s="119">
        <v>201988</v>
      </c>
      <c r="D405" s="114" t="s">
        <v>94</v>
      </c>
      <c r="E405" s="114" t="s">
        <v>95</v>
      </c>
      <c r="F405" s="114" t="s">
        <v>96</v>
      </c>
      <c r="G405" s="114" t="s">
        <v>97</v>
      </c>
      <c r="H405" s="114" t="s">
        <v>98</v>
      </c>
      <c r="I405" s="119">
        <v>1478601</v>
      </c>
      <c r="J405" s="114" t="s">
        <v>134</v>
      </c>
      <c r="K405" s="119">
        <v>350101</v>
      </c>
      <c r="L405" s="114" t="s">
        <v>125</v>
      </c>
      <c r="M405" s="114">
        <v>1478601</v>
      </c>
      <c r="N405" s="114" t="s">
        <v>134</v>
      </c>
      <c r="O405" s="119">
        <v>202203</v>
      </c>
      <c r="P405" s="116">
        <v>44624</v>
      </c>
      <c r="Q405" s="116">
        <v>44900</v>
      </c>
      <c r="R405" s="116">
        <v>44895</v>
      </c>
      <c r="S405" s="119">
        <v>202212</v>
      </c>
      <c r="T405" s="119">
        <v>4960</v>
      </c>
      <c r="U405" s="114" t="s">
        <v>126</v>
      </c>
      <c r="V405" s="119">
        <v>775916</v>
      </c>
      <c r="W405" s="114" t="s">
        <v>2618</v>
      </c>
      <c r="X405" s="119">
        <v>775916</v>
      </c>
      <c r="Y405" s="114" t="s">
        <v>2618</v>
      </c>
      <c r="Z405" s="119">
        <v>11200762</v>
      </c>
      <c r="AA405" s="114" t="s">
        <v>2603</v>
      </c>
      <c r="AB405" s="119">
        <v>30062364</v>
      </c>
      <c r="AC405" s="114" t="s">
        <v>2604</v>
      </c>
      <c r="AD405" s="119">
        <v>2968107</v>
      </c>
      <c r="AE405" s="119">
        <v>175568</v>
      </c>
      <c r="AF405" s="114" t="s">
        <v>2611</v>
      </c>
      <c r="AG405" s="114" t="s">
        <v>105</v>
      </c>
      <c r="AH405" s="114" t="s">
        <v>106</v>
      </c>
      <c r="AI405" s="114" t="s">
        <v>107</v>
      </c>
      <c r="AJ405" s="114" t="s">
        <v>108</v>
      </c>
      <c r="AK405" s="119">
        <v>0</v>
      </c>
      <c r="AL405" s="117">
        <v>0</v>
      </c>
      <c r="AM405" s="118">
        <v>-1.22</v>
      </c>
      <c r="AN405" t="str">
        <f t="shared" si="6"/>
        <v>1000</v>
      </c>
    </row>
    <row r="406" spans="1:40" ht="15.75" thickBot="1" x14ac:dyDescent="0.3">
      <c r="A406" s="119">
        <v>2023</v>
      </c>
      <c r="B406" s="119">
        <v>5</v>
      </c>
      <c r="C406" s="119">
        <v>201988</v>
      </c>
      <c r="D406" s="114" t="s">
        <v>94</v>
      </c>
      <c r="E406" s="114" t="s">
        <v>95</v>
      </c>
      <c r="F406" s="114" t="s">
        <v>96</v>
      </c>
      <c r="G406" s="114" t="s">
        <v>97</v>
      </c>
      <c r="H406" s="114" t="s">
        <v>98</v>
      </c>
      <c r="I406" s="119">
        <v>1478601</v>
      </c>
      <c r="J406" s="114" t="s">
        <v>134</v>
      </c>
      <c r="K406" s="119">
        <v>350101</v>
      </c>
      <c r="L406" s="114" t="s">
        <v>125</v>
      </c>
      <c r="M406" s="114">
        <v>1478601</v>
      </c>
      <c r="N406" s="114" t="s">
        <v>134</v>
      </c>
      <c r="O406" s="119">
        <v>202204</v>
      </c>
      <c r="P406" s="116">
        <v>44656</v>
      </c>
      <c r="Q406" s="116">
        <v>44900</v>
      </c>
      <c r="R406" s="116">
        <v>44895</v>
      </c>
      <c r="S406" s="119">
        <v>202212</v>
      </c>
      <c r="T406" s="119">
        <v>4960</v>
      </c>
      <c r="U406" s="114" t="s">
        <v>126</v>
      </c>
      <c r="V406" s="119">
        <v>775916</v>
      </c>
      <c r="W406" s="114" t="s">
        <v>2618</v>
      </c>
      <c r="X406" s="119">
        <v>775916</v>
      </c>
      <c r="Y406" s="114" t="s">
        <v>2618</v>
      </c>
      <c r="Z406" s="119">
        <v>11100731</v>
      </c>
      <c r="AA406" s="114" t="s">
        <v>103</v>
      </c>
      <c r="AB406" s="119">
        <v>30024164</v>
      </c>
      <c r="AC406" s="114" t="s">
        <v>138</v>
      </c>
      <c r="AD406" s="119">
        <v>2968107</v>
      </c>
      <c r="AE406" s="119">
        <v>175568</v>
      </c>
      <c r="AF406" s="114" t="s">
        <v>2611</v>
      </c>
      <c r="AG406" s="114" t="s">
        <v>105</v>
      </c>
      <c r="AH406" s="114" t="s">
        <v>106</v>
      </c>
      <c r="AI406" s="114" t="s">
        <v>107</v>
      </c>
      <c r="AJ406" s="114" t="s">
        <v>108</v>
      </c>
      <c r="AK406" s="119">
        <v>0</v>
      </c>
      <c r="AL406" s="117">
        <v>0</v>
      </c>
      <c r="AM406" s="118">
        <v>1.19</v>
      </c>
      <c r="AN406" t="str">
        <f t="shared" si="6"/>
        <v>1000</v>
      </c>
    </row>
    <row r="407" spans="1:40" ht="15.75" thickBot="1" x14ac:dyDescent="0.3">
      <c r="A407" s="119">
        <v>2023</v>
      </c>
      <c r="B407" s="119">
        <v>5</v>
      </c>
      <c r="C407" s="119">
        <v>201988</v>
      </c>
      <c r="D407" s="114" t="s">
        <v>94</v>
      </c>
      <c r="E407" s="114" t="s">
        <v>95</v>
      </c>
      <c r="F407" s="114" t="s">
        <v>96</v>
      </c>
      <c r="G407" s="114" t="s">
        <v>97</v>
      </c>
      <c r="H407" s="114" t="s">
        <v>98</v>
      </c>
      <c r="I407" s="119">
        <v>1478601</v>
      </c>
      <c r="J407" s="114" t="s">
        <v>134</v>
      </c>
      <c r="K407" s="119">
        <v>350101</v>
      </c>
      <c r="L407" s="114" t="s">
        <v>125</v>
      </c>
      <c r="M407" s="114">
        <v>1478601</v>
      </c>
      <c r="N407" s="114" t="s">
        <v>134</v>
      </c>
      <c r="O407" s="119">
        <v>202204</v>
      </c>
      <c r="P407" s="116">
        <v>44656</v>
      </c>
      <c r="Q407" s="116">
        <v>44900</v>
      </c>
      <c r="R407" s="116">
        <v>44895</v>
      </c>
      <c r="S407" s="119">
        <v>202212</v>
      </c>
      <c r="T407" s="119">
        <v>4960</v>
      </c>
      <c r="U407" s="114" t="s">
        <v>126</v>
      </c>
      <c r="V407" s="119">
        <v>775916</v>
      </c>
      <c r="W407" s="114" t="s">
        <v>2618</v>
      </c>
      <c r="X407" s="119">
        <v>775916</v>
      </c>
      <c r="Y407" s="114" t="s">
        <v>2618</v>
      </c>
      <c r="Z407" s="119">
        <v>11200762</v>
      </c>
      <c r="AA407" s="114" t="s">
        <v>2603</v>
      </c>
      <c r="AB407" s="119">
        <v>30062364</v>
      </c>
      <c r="AC407" s="114" t="s">
        <v>2604</v>
      </c>
      <c r="AD407" s="119">
        <v>2968107</v>
      </c>
      <c r="AE407" s="119">
        <v>175568</v>
      </c>
      <c r="AF407" s="114" t="s">
        <v>2611</v>
      </c>
      <c r="AG407" s="114" t="s">
        <v>105</v>
      </c>
      <c r="AH407" s="114" t="s">
        <v>106</v>
      </c>
      <c r="AI407" s="114" t="s">
        <v>107</v>
      </c>
      <c r="AJ407" s="114" t="s">
        <v>108</v>
      </c>
      <c r="AK407" s="119">
        <v>0</v>
      </c>
      <c r="AL407" s="117">
        <v>0</v>
      </c>
      <c r="AM407" s="118">
        <v>-1.1499999999999999</v>
      </c>
      <c r="AN407" t="str">
        <f t="shared" si="6"/>
        <v>1000</v>
      </c>
    </row>
    <row r="408" spans="1:40" ht="15.75" thickBot="1" x14ac:dyDescent="0.3">
      <c r="A408" s="119">
        <v>2023</v>
      </c>
      <c r="B408" s="119">
        <v>5</v>
      </c>
      <c r="C408" s="119">
        <v>201988</v>
      </c>
      <c r="D408" s="114" t="s">
        <v>94</v>
      </c>
      <c r="E408" s="114" t="s">
        <v>95</v>
      </c>
      <c r="F408" s="114" t="s">
        <v>96</v>
      </c>
      <c r="G408" s="114" t="s">
        <v>97</v>
      </c>
      <c r="H408" s="114" t="s">
        <v>98</v>
      </c>
      <c r="I408" s="119">
        <v>1478601</v>
      </c>
      <c r="J408" s="114" t="s">
        <v>134</v>
      </c>
      <c r="K408" s="119">
        <v>350101</v>
      </c>
      <c r="L408" s="114" t="s">
        <v>125</v>
      </c>
      <c r="M408" s="114">
        <v>1478601</v>
      </c>
      <c r="N408" s="114" t="s">
        <v>134</v>
      </c>
      <c r="O408" s="119">
        <v>202205</v>
      </c>
      <c r="P408" s="116">
        <v>44686</v>
      </c>
      <c r="Q408" s="116">
        <v>44900</v>
      </c>
      <c r="R408" s="116">
        <v>44895</v>
      </c>
      <c r="S408" s="119">
        <v>202212</v>
      </c>
      <c r="T408" s="119">
        <v>4960</v>
      </c>
      <c r="U408" s="114" t="s">
        <v>126</v>
      </c>
      <c r="V408" s="119">
        <v>775916</v>
      </c>
      <c r="W408" s="114" t="s">
        <v>2618</v>
      </c>
      <c r="X408" s="119">
        <v>775916</v>
      </c>
      <c r="Y408" s="114" t="s">
        <v>2618</v>
      </c>
      <c r="Z408" s="119">
        <v>11100731</v>
      </c>
      <c r="AA408" s="114" t="s">
        <v>103</v>
      </c>
      <c r="AB408" s="119">
        <v>30024164</v>
      </c>
      <c r="AC408" s="114" t="s">
        <v>138</v>
      </c>
      <c r="AD408" s="119">
        <v>2968107</v>
      </c>
      <c r="AE408" s="119">
        <v>175568</v>
      </c>
      <c r="AF408" s="114" t="s">
        <v>2611</v>
      </c>
      <c r="AG408" s="114" t="s">
        <v>105</v>
      </c>
      <c r="AH408" s="114" t="s">
        <v>106</v>
      </c>
      <c r="AI408" s="114" t="s">
        <v>107</v>
      </c>
      <c r="AJ408" s="114" t="s">
        <v>108</v>
      </c>
      <c r="AK408" s="119">
        <v>0</v>
      </c>
      <c r="AL408" s="117">
        <v>0</v>
      </c>
      <c r="AM408" s="118">
        <v>2.19</v>
      </c>
      <c r="AN408" t="str">
        <f t="shared" si="6"/>
        <v>1000</v>
      </c>
    </row>
    <row r="409" spans="1:40" ht="15.75" thickBot="1" x14ac:dyDescent="0.3">
      <c r="A409" s="119">
        <v>2023</v>
      </c>
      <c r="B409" s="119">
        <v>5</v>
      </c>
      <c r="C409" s="119">
        <v>201988</v>
      </c>
      <c r="D409" s="114" t="s">
        <v>94</v>
      </c>
      <c r="E409" s="114" t="s">
        <v>95</v>
      </c>
      <c r="F409" s="114" t="s">
        <v>96</v>
      </c>
      <c r="G409" s="114" t="s">
        <v>97</v>
      </c>
      <c r="H409" s="114" t="s">
        <v>98</v>
      </c>
      <c r="I409" s="119">
        <v>1478601</v>
      </c>
      <c r="J409" s="114" t="s">
        <v>134</v>
      </c>
      <c r="K409" s="119">
        <v>350101</v>
      </c>
      <c r="L409" s="114" t="s">
        <v>125</v>
      </c>
      <c r="M409" s="114">
        <v>1478601</v>
      </c>
      <c r="N409" s="114" t="s">
        <v>134</v>
      </c>
      <c r="O409" s="119">
        <v>202205</v>
      </c>
      <c r="P409" s="116">
        <v>44686</v>
      </c>
      <c r="Q409" s="116">
        <v>44900</v>
      </c>
      <c r="R409" s="116">
        <v>44895</v>
      </c>
      <c r="S409" s="119">
        <v>202212</v>
      </c>
      <c r="T409" s="119">
        <v>4960</v>
      </c>
      <c r="U409" s="114" t="s">
        <v>126</v>
      </c>
      <c r="V409" s="119">
        <v>775916</v>
      </c>
      <c r="W409" s="114" t="s">
        <v>2618</v>
      </c>
      <c r="X409" s="119">
        <v>775916</v>
      </c>
      <c r="Y409" s="114" t="s">
        <v>2618</v>
      </c>
      <c r="Z409" s="119">
        <v>11200762</v>
      </c>
      <c r="AA409" s="114" t="s">
        <v>2603</v>
      </c>
      <c r="AB409" s="119">
        <v>30062364</v>
      </c>
      <c r="AC409" s="114" t="s">
        <v>2604</v>
      </c>
      <c r="AD409" s="119">
        <v>2968107</v>
      </c>
      <c r="AE409" s="119">
        <v>175568</v>
      </c>
      <c r="AF409" s="114" t="s">
        <v>2611</v>
      </c>
      <c r="AG409" s="114" t="s">
        <v>105</v>
      </c>
      <c r="AH409" s="114" t="s">
        <v>106</v>
      </c>
      <c r="AI409" s="114" t="s">
        <v>107</v>
      </c>
      <c r="AJ409" s="114" t="s">
        <v>108</v>
      </c>
      <c r="AK409" s="119">
        <v>0</v>
      </c>
      <c r="AL409" s="117">
        <v>0</v>
      </c>
      <c r="AM409" s="118">
        <v>-2.08</v>
      </c>
      <c r="AN409" t="str">
        <f t="shared" si="6"/>
        <v>1000</v>
      </c>
    </row>
    <row r="410" spans="1:40" ht="15.75" thickBot="1" x14ac:dyDescent="0.3">
      <c r="A410" s="119">
        <v>2023</v>
      </c>
      <c r="B410" s="119">
        <v>5</v>
      </c>
      <c r="C410" s="119">
        <v>201988</v>
      </c>
      <c r="D410" s="114" t="s">
        <v>94</v>
      </c>
      <c r="E410" s="114" t="s">
        <v>95</v>
      </c>
      <c r="F410" s="114" t="s">
        <v>96</v>
      </c>
      <c r="G410" s="114" t="s">
        <v>97</v>
      </c>
      <c r="H410" s="114" t="s">
        <v>98</v>
      </c>
      <c r="I410" s="119">
        <v>1478601</v>
      </c>
      <c r="J410" s="114" t="s">
        <v>134</v>
      </c>
      <c r="K410" s="119">
        <v>350101</v>
      </c>
      <c r="L410" s="114" t="s">
        <v>125</v>
      </c>
      <c r="M410" s="114">
        <v>1478601</v>
      </c>
      <c r="N410" s="114" t="s">
        <v>134</v>
      </c>
      <c r="O410" s="119">
        <v>202206</v>
      </c>
      <c r="P410" s="116">
        <v>44715</v>
      </c>
      <c r="Q410" s="116">
        <v>44900</v>
      </c>
      <c r="R410" s="116">
        <v>44895</v>
      </c>
      <c r="S410" s="119">
        <v>202212</v>
      </c>
      <c r="T410" s="119">
        <v>4960</v>
      </c>
      <c r="U410" s="114" t="s">
        <v>126</v>
      </c>
      <c r="V410" s="119">
        <v>775916</v>
      </c>
      <c r="W410" s="114" t="s">
        <v>2618</v>
      </c>
      <c r="X410" s="119">
        <v>775916</v>
      </c>
      <c r="Y410" s="114" t="s">
        <v>2618</v>
      </c>
      <c r="Z410" s="119">
        <v>11100731</v>
      </c>
      <c r="AA410" s="114" t="s">
        <v>103</v>
      </c>
      <c r="AB410" s="119">
        <v>30024164</v>
      </c>
      <c r="AC410" s="114" t="s">
        <v>138</v>
      </c>
      <c r="AD410" s="119">
        <v>2968107</v>
      </c>
      <c r="AE410" s="119">
        <v>175568</v>
      </c>
      <c r="AF410" s="114" t="s">
        <v>2611</v>
      </c>
      <c r="AG410" s="114" t="s">
        <v>105</v>
      </c>
      <c r="AH410" s="114" t="s">
        <v>106</v>
      </c>
      <c r="AI410" s="114" t="s">
        <v>107</v>
      </c>
      <c r="AJ410" s="114" t="s">
        <v>108</v>
      </c>
      <c r="AK410" s="119">
        <v>0</v>
      </c>
      <c r="AL410" s="117">
        <v>0</v>
      </c>
      <c r="AM410" s="118">
        <v>2.67</v>
      </c>
      <c r="AN410" t="str">
        <f t="shared" si="6"/>
        <v>1000</v>
      </c>
    </row>
    <row r="411" spans="1:40" ht="15.75" thickBot="1" x14ac:dyDescent="0.3">
      <c r="A411" s="119">
        <v>2023</v>
      </c>
      <c r="B411" s="119">
        <v>5</v>
      </c>
      <c r="C411" s="119">
        <v>201988</v>
      </c>
      <c r="D411" s="114" t="s">
        <v>94</v>
      </c>
      <c r="E411" s="114" t="s">
        <v>95</v>
      </c>
      <c r="F411" s="114" t="s">
        <v>96</v>
      </c>
      <c r="G411" s="114" t="s">
        <v>97</v>
      </c>
      <c r="H411" s="114" t="s">
        <v>98</v>
      </c>
      <c r="I411" s="119">
        <v>1478601</v>
      </c>
      <c r="J411" s="114" t="s">
        <v>134</v>
      </c>
      <c r="K411" s="119">
        <v>350101</v>
      </c>
      <c r="L411" s="114" t="s">
        <v>125</v>
      </c>
      <c r="M411" s="114">
        <v>1478601</v>
      </c>
      <c r="N411" s="114" t="s">
        <v>134</v>
      </c>
      <c r="O411" s="119">
        <v>202206</v>
      </c>
      <c r="P411" s="116">
        <v>44715</v>
      </c>
      <c r="Q411" s="116">
        <v>44900</v>
      </c>
      <c r="R411" s="116">
        <v>44895</v>
      </c>
      <c r="S411" s="119">
        <v>202212</v>
      </c>
      <c r="T411" s="119">
        <v>4960</v>
      </c>
      <c r="U411" s="114" t="s">
        <v>126</v>
      </c>
      <c r="V411" s="119">
        <v>775916</v>
      </c>
      <c r="W411" s="114" t="s">
        <v>2618</v>
      </c>
      <c r="X411" s="119">
        <v>775916</v>
      </c>
      <c r="Y411" s="114" t="s">
        <v>2618</v>
      </c>
      <c r="Z411" s="119">
        <v>11200762</v>
      </c>
      <c r="AA411" s="114" t="s">
        <v>2603</v>
      </c>
      <c r="AB411" s="119">
        <v>30062364</v>
      </c>
      <c r="AC411" s="114" t="s">
        <v>2604</v>
      </c>
      <c r="AD411" s="119">
        <v>2968107</v>
      </c>
      <c r="AE411" s="119">
        <v>175568</v>
      </c>
      <c r="AF411" s="114" t="s">
        <v>2611</v>
      </c>
      <c r="AG411" s="114" t="s">
        <v>105</v>
      </c>
      <c r="AH411" s="114" t="s">
        <v>106</v>
      </c>
      <c r="AI411" s="114" t="s">
        <v>107</v>
      </c>
      <c r="AJ411" s="114" t="s">
        <v>108</v>
      </c>
      <c r="AK411" s="119">
        <v>0</v>
      </c>
      <c r="AL411" s="117">
        <v>0</v>
      </c>
      <c r="AM411" s="118">
        <v>-2.54</v>
      </c>
      <c r="AN411" t="str">
        <f t="shared" si="6"/>
        <v>1000</v>
      </c>
    </row>
    <row r="412" spans="1:40" ht="15.75" thickBot="1" x14ac:dyDescent="0.3">
      <c r="A412" s="119">
        <v>2023</v>
      </c>
      <c r="B412" s="119">
        <v>5</v>
      </c>
      <c r="C412" s="119">
        <v>201988</v>
      </c>
      <c r="D412" s="114" t="s">
        <v>94</v>
      </c>
      <c r="E412" s="114" t="s">
        <v>95</v>
      </c>
      <c r="F412" s="114" t="s">
        <v>96</v>
      </c>
      <c r="G412" s="114" t="s">
        <v>97</v>
      </c>
      <c r="H412" s="114" t="s">
        <v>98</v>
      </c>
      <c r="I412" s="119">
        <v>1478601</v>
      </c>
      <c r="J412" s="114" t="s">
        <v>134</v>
      </c>
      <c r="K412" s="119">
        <v>350101</v>
      </c>
      <c r="L412" s="114" t="s">
        <v>125</v>
      </c>
      <c r="M412" s="114">
        <v>1478601</v>
      </c>
      <c r="N412" s="114" t="s">
        <v>134</v>
      </c>
      <c r="O412" s="119">
        <v>202207</v>
      </c>
      <c r="P412" s="116">
        <v>44747</v>
      </c>
      <c r="Q412" s="116">
        <v>44879</v>
      </c>
      <c r="R412" s="116">
        <v>44879</v>
      </c>
      <c r="S412" s="114" t="s">
        <v>155</v>
      </c>
      <c r="T412" s="119">
        <v>4960</v>
      </c>
      <c r="U412" s="114" t="s">
        <v>126</v>
      </c>
      <c r="V412" s="119">
        <v>1059266</v>
      </c>
      <c r="W412" s="114" t="s">
        <v>135</v>
      </c>
      <c r="X412" s="119">
        <v>1059266</v>
      </c>
      <c r="Y412" s="114" t="s">
        <v>135</v>
      </c>
      <c r="Z412" s="119">
        <v>11100731</v>
      </c>
      <c r="AA412" s="114" t="s">
        <v>103</v>
      </c>
      <c r="AB412" s="119">
        <v>30364863</v>
      </c>
      <c r="AC412" s="114" t="s">
        <v>103</v>
      </c>
      <c r="AD412" s="119">
        <v>2964394</v>
      </c>
      <c r="AE412" s="119">
        <v>175338</v>
      </c>
      <c r="AF412" s="114" t="s">
        <v>2611</v>
      </c>
      <c r="AG412" s="114" t="s">
        <v>105</v>
      </c>
      <c r="AH412" s="114" t="s">
        <v>106</v>
      </c>
      <c r="AI412" s="114" t="s">
        <v>107</v>
      </c>
      <c r="AJ412" s="114" t="s">
        <v>108</v>
      </c>
      <c r="AK412" s="119">
        <v>0</v>
      </c>
      <c r="AL412" s="117">
        <v>0</v>
      </c>
      <c r="AM412" s="118">
        <v>0.02</v>
      </c>
      <c r="AN412" t="str">
        <f t="shared" si="6"/>
        <v>1000</v>
      </c>
    </row>
    <row r="413" spans="1:40" ht="15.75" thickBot="1" x14ac:dyDescent="0.3">
      <c r="A413" s="119">
        <v>2023</v>
      </c>
      <c r="B413" s="119">
        <v>5</v>
      </c>
      <c r="C413" s="119">
        <v>201988</v>
      </c>
      <c r="D413" s="114" t="s">
        <v>94</v>
      </c>
      <c r="E413" s="114" t="s">
        <v>95</v>
      </c>
      <c r="F413" s="114" t="s">
        <v>96</v>
      </c>
      <c r="G413" s="114" t="s">
        <v>97</v>
      </c>
      <c r="H413" s="114" t="s">
        <v>98</v>
      </c>
      <c r="I413" s="119">
        <v>1478601</v>
      </c>
      <c r="J413" s="114" t="s">
        <v>134</v>
      </c>
      <c r="K413" s="119">
        <v>350101</v>
      </c>
      <c r="L413" s="114" t="s">
        <v>125</v>
      </c>
      <c r="M413" s="114">
        <v>1478601</v>
      </c>
      <c r="N413" s="114" t="s">
        <v>134</v>
      </c>
      <c r="O413" s="119">
        <v>202207</v>
      </c>
      <c r="P413" s="116">
        <v>44747</v>
      </c>
      <c r="Q413" s="116">
        <v>44900</v>
      </c>
      <c r="R413" s="116">
        <v>44895</v>
      </c>
      <c r="S413" s="119">
        <v>202212</v>
      </c>
      <c r="T413" s="119">
        <v>4960</v>
      </c>
      <c r="U413" s="114" t="s">
        <v>126</v>
      </c>
      <c r="V413" s="119">
        <v>775916</v>
      </c>
      <c r="W413" s="114" t="s">
        <v>2618</v>
      </c>
      <c r="X413" s="119">
        <v>775916</v>
      </c>
      <c r="Y413" s="114" t="s">
        <v>2618</v>
      </c>
      <c r="Z413" s="119">
        <v>11200762</v>
      </c>
      <c r="AA413" s="114" t="s">
        <v>2603</v>
      </c>
      <c r="AB413" s="119">
        <v>30062364</v>
      </c>
      <c r="AC413" s="114" t="s">
        <v>2604</v>
      </c>
      <c r="AD413" s="119">
        <v>2968107</v>
      </c>
      <c r="AE413" s="119">
        <v>175568</v>
      </c>
      <c r="AF413" s="114" t="s">
        <v>2611</v>
      </c>
      <c r="AG413" s="114" t="s">
        <v>105</v>
      </c>
      <c r="AH413" s="114" t="s">
        <v>106</v>
      </c>
      <c r="AI413" s="114" t="s">
        <v>107</v>
      </c>
      <c r="AJ413" s="114" t="s">
        <v>108</v>
      </c>
      <c r="AK413" s="119">
        <v>0</v>
      </c>
      <c r="AL413" s="117">
        <v>0</v>
      </c>
      <c r="AM413" s="118">
        <v>-0.37</v>
      </c>
      <c r="AN413" t="str">
        <f t="shared" si="6"/>
        <v>1000</v>
      </c>
    </row>
    <row r="414" spans="1:40" ht="15.75" thickBot="1" x14ac:dyDescent="0.3">
      <c r="A414" s="119">
        <v>2023</v>
      </c>
      <c r="B414" s="119">
        <v>5</v>
      </c>
      <c r="C414" s="119">
        <v>201988</v>
      </c>
      <c r="D414" s="114" t="s">
        <v>94</v>
      </c>
      <c r="E414" s="114" t="s">
        <v>95</v>
      </c>
      <c r="F414" s="114" t="s">
        <v>96</v>
      </c>
      <c r="G414" s="114" t="s">
        <v>97</v>
      </c>
      <c r="H414" s="114" t="s">
        <v>98</v>
      </c>
      <c r="I414" s="119">
        <v>1478601</v>
      </c>
      <c r="J414" s="114" t="s">
        <v>134</v>
      </c>
      <c r="K414" s="119">
        <v>360101</v>
      </c>
      <c r="L414" s="114" t="s">
        <v>127</v>
      </c>
      <c r="M414" s="114">
        <v>1478601</v>
      </c>
      <c r="N414" s="114" t="s">
        <v>134</v>
      </c>
      <c r="O414" s="119">
        <v>202203</v>
      </c>
      <c r="P414" s="116">
        <v>44624</v>
      </c>
      <c r="Q414" s="116">
        <v>44879</v>
      </c>
      <c r="R414" s="116">
        <v>44879</v>
      </c>
      <c r="S414" s="114" t="s">
        <v>155</v>
      </c>
      <c r="T414" s="114" t="s">
        <v>128</v>
      </c>
      <c r="U414" s="114" t="s">
        <v>129</v>
      </c>
      <c r="V414" s="119">
        <v>1059266</v>
      </c>
      <c r="W414" s="114" t="s">
        <v>135</v>
      </c>
      <c r="X414" s="119">
        <v>1059266</v>
      </c>
      <c r="Y414" s="114" t="s">
        <v>135</v>
      </c>
      <c r="Z414" s="119">
        <v>11100731</v>
      </c>
      <c r="AA414" s="114" t="s">
        <v>103</v>
      </c>
      <c r="AB414" s="119">
        <v>30364863</v>
      </c>
      <c r="AC414" s="114" t="s">
        <v>103</v>
      </c>
      <c r="AD414" s="119">
        <v>2964394</v>
      </c>
      <c r="AE414" s="119">
        <v>175338</v>
      </c>
      <c r="AF414" s="114" t="s">
        <v>2611</v>
      </c>
      <c r="AG414" s="114" t="s">
        <v>105</v>
      </c>
      <c r="AH414" s="114" t="s">
        <v>106</v>
      </c>
      <c r="AI414" s="114" t="s">
        <v>107</v>
      </c>
      <c r="AJ414" s="114" t="s">
        <v>108</v>
      </c>
      <c r="AK414" s="119">
        <v>0</v>
      </c>
      <c r="AL414" s="117">
        <v>0</v>
      </c>
      <c r="AM414" s="118">
        <v>0.1</v>
      </c>
      <c r="AN414" t="str">
        <f t="shared" si="6"/>
        <v>1000</v>
      </c>
    </row>
    <row r="415" spans="1:40" ht="15.75" thickBot="1" x14ac:dyDescent="0.3">
      <c r="A415" s="119">
        <v>2023</v>
      </c>
      <c r="B415" s="119">
        <v>5</v>
      </c>
      <c r="C415" s="119">
        <v>201988</v>
      </c>
      <c r="D415" s="114" t="s">
        <v>94</v>
      </c>
      <c r="E415" s="114" t="s">
        <v>95</v>
      </c>
      <c r="F415" s="114" t="s">
        <v>96</v>
      </c>
      <c r="G415" s="114" t="s">
        <v>97</v>
      </c>
      <c r="H415" s="114" t="s">
        <v>98</v>
      </c>
      <c r="I415" s="119">
        <v>1478601</v>
      </c>
      <c r="J415" s="114" t="s">
        <v>134</v>
      </c>
      <c r="K415" s="119">
        <v>360101</v>
      </c>
      <c r="L415" s="114" t="s">
        <v>127</v>
      </c>
      <c r="M415" s="114">
        <v>1478601</v>
      </c>
      <c r="N415" s="114" t="s">
        <v>134</v>
      </c>
      <c r="O415" s="119">
        <v>202203</v>
      </c>
      <c r="P415" s="116">
        <v>44624</v>
      </c>
      <c r="Q415" s="116">
        <v>44900</v>
      </c>
      <c r="R415" s="116">
        <v>44895</v>
      </c>
      <c r="S415" s="119">
        <v>202212</v>
      </c>
      <c r="T415" s="114" t="s">
        <v>128</v>
      </c>
      <c r="U415" s="114" t="s">
        <v>129</v>
      </c>
      <c r="V415" s="119">
        <v>775916</v>
      </c>
      <c r="W415" s="114" t="s">
        <v>2618</v>
      </c>
      <c r="X415" s="119">
        <v>775916</v>
      </c>
      <c r="Y415" s="114" t="s">
        <v>2618</v>
      </c>
      <c r="Z415" s="119">
        <v>11100731</v>
      </c>
      <c r="AA415" s="114" t="s">
        <v>103</v>
      </c>
      <c r="AB415" s="119">
        <v>30024164</v>
      </c>
      <c r="AC415" s="114" t="s">
        <v>138</v>
      </c>
      <c r="AD415" s="119">
        <v>2968107</v>
      </c>
      <c r="AE415" s="119">
        <v>175568</v>
      </c>
      <c r="AF415" s="114" t="s">
        <v>2611</v>
      </c>
      <c r="AG415" s="114" t="s">
        <v>105</v>
      </c>
      <c r="AH415" s="114" t="s">
        <v>106</v>
      </c>
      <c r="AI415" s="114" t="s">
        <v>107</v>
      </c>
      <c r="AJ415" s="114" t="s">
        <v>108</v>
      </c>
      <c r="AK415" s="119">
        <v>0</v>
      </c>
      <c r="AL415" s="117">
        <v>0</v>
      </c>
      <c r="AM415" s="118">
        <v>9.4499999999999993</v>
      </c>
      <c r="AN415" t="str">
        <f t="shared" si="6"/>
        <v>1000</v>
      </c>
    </row>
    <row r="416" spans="1:40" ht="15.75" thickBot="1" x14ac:dyDescent="0.3">
      <c r="A416" s="119">
        <v>2023</v>
      </c>
      <c r="B416" s="119">
        <v>5</v>
      </c>
      <c r="C416" s="119">
        <v>201988</v>
      </c>
      <c r="D416" s="114" t="s">
        <v>94</v>
      </c>
      <c r="E416" s="114" t="s">
        <v>95</v>
      </c>
      <c r="F416" s="114" t="s">
        <v>96</v>
      </c>
      <c r="G416" s="114" t="s">
        <v>97</v>
      </c>
      <c r="H416" s="114" t="s">
        <v>98</v>
      </c>
      <c r="I416" s="119">
        <v>1478601</v>
      </c>
      <c r="J416" s="114" t="s">
        <v>134</v>
      </c>
      <c r="K416" s="119">
        <v>360101</v>
      </c>
      <c r="L416" s="114" t="s">
        <v>127</v>
      </c>
      <c r="M416" s="114">
        <v>1478601</v>
      </c>
      <c r="N416" s="114" t="s">
        <v>134</v>
      </c>
      <c r="O416" s="119">
        <v>202203</v>
      </c>
      <c r="P416" s="116">
        <v>44624</v>
      </c>
      <c r="Q416" s="116">
        <v>44900</v>
      </c>
      <c r="R416" s="116">
        <v>44895</v>
      </c>
      <c r="S416" s="119">
        <v>202212</v>
      </c>
      <c r="T416" s="114" t="s">
        <v>128</v>
      </c>
      <c r="U416" s="114" t="s">
        <v>129</v>
      </c>
      <c r="V416" s="119">
        <v>775916</v>
      </c>
      <c r="W416" s="114" t="s">
        <v>2618</v>
      </c>
      <c r="X416" s="119">
        <v>775916</v>
      </c>
      <c r="Y416" s="114" t="s">
        <v>2618</v>
      </c>
      <c r="Z416" s="119">
        <v>11200762</v>
      </c>
      <c r="AA416" s="114" t="s">
        <v>2603</v>
      </c>
      <c r="AB416" s="119">
        <v>30062364</v>
      </c>
      <c r="AC416" s="114" t="s">
        <v>2604</v>
      </c>
      <c r="AD416" s="119">
        <v>2968107</v>
      </c>
      <c r="AE416" s="119">
        <v>175568</v>
      </c>
      <c r="AF416" s="114" t="s">
        <v>2611</v>
      </c>
      <c r="AG416" s="114" t="s">
        <v>105</v>
      </c>
      <c r="AH416" s="114" t="s">
        <v>106</v>
      </c>
      <c r="AI416" s="114" t="s">
        <v>107</v>
      </c>
      <c r="AJ416" s="114" t="s">
        <v>108</v>
      </c>
      <c r="AK416" s="119">
        <v>0</v>
      </c>
      <c r="AL416" s="117">
        <v>0</v>
      </c>
      <c r="AM416" s="118">
        <v>-7.01</v>
      </c>
      <c r="AN416" t="str">
        <f t="shared" si="6"/>
        <v>1000</v>
      </c>
    </row>
    <row r="417" spans="1:40" ht="15.75" thickBot="1" x14ac:dyDescent="0.3">
      <c r="A417" s="119">
        <v>2023</v>
      </c>
      <c r="B417" s="119">
        <v>5</v>
      </c>
      <c r="C417" s="119">
        <v>201988</v>
      </c>
      <c r="D417" s="114" t="s">
        <v>94</v>
      </c>
      <c r="E417" s="114" t="s">
        <v>95</v>
      </c>
      <c r="F417" s="114" t="s">
        <v>96</v>
      </c>
      <c r="G417" s="114" t="s">
        <v>97</v>
      </c>
      <c r="H417" s="114" t="s">
        <v>98</v>
      </c>
      <c r="I417" s="119">
        <v>1478601</v>
      </c>
      <c r="J417" s="114" t="s">
        <v>134</v>
      </c>
      <c r="K417" s="119">
        <v>360101</v>
      </c>
      <c r="L417" s="114" t="s">
        <v>127</v>
      </c>
      <c r="M417" s="114">
        <v>1478601</v>
      </c>
      <c r="N417" s="114" t="s">
        <v>134</v>
      </c>
      <c r="O417" s="119">
        <v>202204</v>
      </c>
      <c r="P417" s="116">
        <v>44656</v>
      </c>
      <c r="Q417" s="116">
        <v>44879</v>
      </c>
      <c r="R417" s="116">
        <v>44879</v>
      </c>
      <c r="S417" s="114" t="s">
        <v>155</v>
      </c>
      <c r="T417" s="114" t="s">
        <v>128</v>
      </c>
      <c r="U417" s="114" t="s">
        <v>129</v>
      </c>
      <c r="V417" s="119">
        <v>1059266</v>
      </c>
      <c r="W417" s="114" t="s">
        <v>135</v>
      </c>
      <c r="X417" s="119">
        <v>1059266</v>
      </c>
      <c r="Y417" s="114" t="s">
        <v>135</v>
      </c>
      <c r="Z417" s="119">
        <v>11100731</v>
      </c>
      <c r="AA417" s="114" t="s">
        <v>103</v>
      </c>
      <c r="AB417" s="119">
        <v>30364863</v>
      </c>
      <c r="AC417" s="114" t="s">
        <v>103</v>
      </c>
      <c r="AD417" s="119">
        <v>2964394</v>
      </c>
      <c r="AE417" s="119">
        <v>175338</v>
      </c>
      <c r="AF417" s="114" t="s">
        <v>2611</v>
      </c>
      <c r="AG417" s="114" t="s">
        <v>105</v>
      </c>
      <c r="AH417" s="114" t="s">
        <v>106</v>
      </c>
      <c r="AI417" s="114" t="s">
        <v>107</v>
      </c>
      <c r="AJ417" s="114" t="s">
        <v>108</v>
      </c>
      <c r="AK417" s="119">
        <v>0</v>
      </c>
      <c r="AL417" s="117">
        <v>0</v>
      </c>
      <c r="AM417" s="118">
        <v>0.1</v>
      </c>
      <c r="AN417" t="str">
        <f t="shared" si="6"/>
        <v>1000</v>
      </c>
    </row>
    <row r="418" spans="1:40" ht="15.75" thickBot="1" x14ac:dyDescent="0.3">
      <c r="A418" s="119">
        <v>2023</v>
      </c>
      <c r="B418" s="119">
        <v>5</v>
      </c>
      <c r="C418" s="119">
        <v>201988</v>
      </c>
      <c r="D418" s="114" t="s">
        <v>94</v>
      </c>
      <c r="E418" s="114" t="s">
        <v>95</v>
      </c>
      <c r="F418" s="114" t="s">
        <v>96</v>
      </c>
      <c r="G418" s="114" t="s">
        <v>97</v>
      </c>
      <c r="H418" s="114" t="s">
        <v>98</v>
      </c>
      <c r="I418" s="119">
        <v>1478601</v>
      </c>
      <c r="J418" s="114" t="s">
        <v>134</v>
      </c>
      <c r="K418" s="119">
        <v>360101</v>
      </c>
      <c r="L418" s="114" t="s">
        <v>127</v>
      </c>
      <c r="M418" s="114">
        <v>1478601</v>
      </c>
      <c r="N418" s="114" t="s">
        <v>134</v>
      </c>
      <c r="O418" s="119">
        <v>202204</v>
      </c>
      <c r="P418" s="116">
        <v>44656</v>
      </c>
      <c r="Q418" s="116">
        <v>44900</v>
      </c>
      <c r="R418" s="116">
        <v>44895</v>
      </c>
      <c r="S418" s="119">
        <v>202212</v>
      </c>
      <c r="T418" s="114" t="s">
        <v>128</v>
      </c>
      <c r="U418" s="114" t="s">
        <v>129</v>
      </c>
      <c r="V418" s="119">
        <v>775916</v>
      </c>
      <c r="W418" s="114" t="s">
        <v>2618</v>
      </c>
      <c r="X418" s="119">
        <v>775916</v>
      </c>
      <c r="Y418" s="114" t="s">
        <v>2618</v>
      </c>
      <c r="Z418" s="119">
        <v>11100731</v>
      </c>
      <c r="AA418" s="114" t="s">
        <v>103</v>
      </c>
      <c r="AB418" s="119">
        <v>30024164</v>
      </c>
      <c r="AC418" s="114" t="s">
        <v>138</v>
      </c>
      <c r="AD418" s="119">
        <v>2968107</v>
      </c>
      <c r="AE418" s="119">
        <v>175568</v>
      </c>
      <c r="AF418" s="114" t="s">
        <v>2611</v>
      </c>
      <c r="AG418" s="114" t="s">
        <v>105</v>
      </c>
      <c r="AH418" s="114" t="s">
        <v>106</v>
      </c>
      <c r="AI418" s="114" t="s">
        <v>107</v>
      </c>
      <c r="AJ418" s="114" t="s">
        <v>108</v>
      </c>
      <c r="AK418" s="119">
        <v>0</v>
      </c>
      <c r="AL418" s="117">
        <v>0</v>
      </c>
      <c r="AM418" s="118">
        <v>9.4499999999999993</v>
      </c>
      <c r="AN418" t="str">
        <f t="shared" si="6"/>
        <v>1000</v>
      </c>
    </row>
    <row r="419" spans="1:40" ht="15.75" thickBot="1" x14ac:dyDescent="0.3">
      <c r="A419" s="119">
        <v>2023</v>
      </c>
      <c r="B419" s="119">
        <v>5</v>
      </c>
      <c r="C419" s="119">
        <v>201988</v>
      </c>
      <c r="D419" s="114" t="s">
        <v>94</v>
      </c>
      <c r="E419" s="114" t="s">
        <v>95</v>
      </c>
      <c r="F419" s="114" t="s">
        <v>96</v>
      </c>
      <c r="G419" s="114" t="s">
        <v>97</v>
      </c>
      <c r="H419" s="114" t="s">
        <v>98</v>
      </c>
      <c r="I419" s="119">
        <v>1478601</v>
      </c>
      <c r="J419" s="114" t="s">
        <v>134</v>
      </c>
      <c r="K419" s="119">
        <v>360101</v>
      </c>
      <c r="L419" s="114" t="s">
        <v>127</v>
      </c>
      <c r="M419" s="114">
        <v>1478601</v>
      </c>
      <c r="N419" s="114" t="s">
        <v>134</v>
      </c>
      <c r="O419" s="119">
        <v>202204</v>
      </c>
      <c r="P419" s="116">
        <v>44656</v>
      </c>
      <c r="Q419" s="116">
        <v>44900</v>
      </c>
      <c r="R419" s="116">
        <v>44895</v>
      </c>
      <c r="S419" s="119">
        <v>202212</v>
      </c>
      <c r="T419" s="114" t="s">
        <v>128</v>
      </c>
      <c r="U419" s="114" t="s">
        <v>129</v>
      </c>
      <c r="V419" s="119">
        <v>775916</v>
      </c>
      <c r="W419" s="114" t="s">
        <v>2618</v>
      </c>
      <c r="X419" s="119">
        <v>775916</v>
      </c>
      <c r="Y419" s="114" t="s">
        <v>2618</v>
      </c>
      <c r="Z419" s="119">
        <v>11200762</v>
      </c>
      <c r="AA419" s="114" t="s">
        <v>2603</v>
      </c>
      <c r="AB419" s="119">
        <v>30062364</v>
      </c>
      <c r="AC419" s="114" t="s">
        <v>2604</v>
      </c>
      <c r="AD419" s="119">
        <v>2968107</v>
      </c>
      <c r="AE419" s="119">
        <v>175568</v>
      </c>
      <c r="AF419" s="114" t="s">
        <v>2611</v>
      </c>
      <c r="AG419" s="114" t="s">
        <v>105</v>
      </c>
      <c r="AH419" s="114" t="s">
        <v>106</v>
      </c>
      <c r="AI419" s="114" t="s">
        <v>107</v>
      </c>
      <c r="AJ419" s="114" t="s">
        <v>108</v>
      </c>
      <c r="AK419" s="119">
        <v>0</v>
      </c>
      <c r="AL419" s="117">
        <v>0</v>
      </c>
      <c r="AM419" s="118">
        <v>-7.01</v>
      </c>
      <c r="AN419" t="str">
        <f t="shared" si="6"/>
        <v>1000</v>
      </c>
    </row>
    <row r="420" spans="1:40" ht="15.75" thickBot="1" x14ac:dyDescent="0.3">
      <c r="A420" s="119">
        <v>2023</v>
      </c>
      <c r="B420" s="119">
        <v>5</v>
      </c>
      <c r="C420" s="119">
        <v>201988</v>
      </c>
      <c r="D420" s="114" t="s">
        <v>94</v>
      </c>
      <c r="E420" s="114" t="s">
        <v>95</v>
      </c>
      <c r="F420" s="114" t="s">
        <v>96</v>
      </c>
      <c r="G420" s="114" t="s">
        <v>97</v>
      </c>
      <c r="H420" s="114" t="s">
        <v>98</v>
      </c>
      <c r="I420" s="119">
        <v>1478601</v>
      </c>
      <c r="J420" s="114" t="s">
        <v>134</v>
      </c>
      <c r="K420" s="119">
        <v>360101</v>
      </c>
      <c r="L420" s="114" t="s">
        <v>127</v>
      </c>
      <c r="M420" s="114">
        <v>1478601</v>
      </c>
      <c r="N420" s="114" t="s">
        <v>134</v>
      </c>
      <c r="O420" s="119">
        <v>202205</v>
      </c>
      <c r="P420" s="116">
        <v>44686</v>
      </c>
      <c r="Q420" s="116">
        <v>44879</v>
      </c>
      <c r="R420" s="116">
        <v>44879</v>
      </c>
      <c r="S420" s="114" t="s">
        <v>155</v>
      </c>
      <c r="T420" s="114" t="s">
        <v>128</v>
      </c>
      <c r="U420" s="114" t="s">
        <v>129</v>
      </c>
      <c r="V420" s="119">
        <v>1059266</v>
      </c>
      <c r="W420" s="114" t="s">
        <v>135</v>
      </c>
      <c r="X420" s="119">
        <v>1059266</v>
      </c>
      <c r="Y420" s="114" t="s">
        <v>135</v>
      </c>
      <c r="Z420" s="119">
        <v>11100731</v>
      </c>
      <c r="AA420" s="114" t="s">
        <v>103</v>
      </c>
      <c r="AB420" s="119">
        <v>30364863</v>
      </c>
      <c r="AC420" s="114" t="s">
        <v>103</v>
      </c>
      <c r="AD420" s="119">
        <v>2964394</v>
      </c>
      <c r="AE420" s="119">
        <v>175338</v>
      </c>
      <c r="AF420" s="114" t="s">
        <v>2611</v>
      </c>
      <c r="AG420" s="114" t="s">
        <v>105</v>
      </c>
      <c r="AH420" s="114" t="s">
        <v>106</v>
      </c>
      <c r="AI420" s="114" t="s">
        <v>107</v>
      </c>
      <c r="AJ420" s="114" t="s">
        <v>108</v>
      </c>
      <c r="AK420" s="119">
        <v>0</v>
      </c>
      <c r="AL420" s="117">
        <v>0</v>
      </c>
      <c r="AM420" s="118">
        <v>0.17</v>
      </c>
      <c r="AN420" t="str">
        <f t="shared" si="6"/>
        <v>1000</v>
      </c>
    </row>
    <row r="421" spans="1:40" ht="15.75" thickBot="1" x14ac:dyDescent="0.3">
      <c r="A421" s="119">
        <v>2023</v>
      </c>
      <c r="B421" s="119">
        <v>5</v>
      </c>
      <c r="C421" s="119">
        <v>201988</v>
      </c>
      <c r="D421" s="114" t="s">
        <v>94</v>
      </c>
      <c r="E421" s="114" t="s">
        <v>95</v>
      </c>
      <c r="F421" s="114" t="s">
        <v>96</v>
      </c>
      <c r="G421" s="114" t="s">
        <v>97</v>
      </c>
      <c r="H421" s="114" t="s">
        <v>98</v>
      </c>
      <c r="I421" s="119">
        <v>1478601</v>
      </c>
      <c r="J421" s="114" t="s">
        <v>134</v>
      </c>
      <c r="K421" s="119">
        <v>360101</v>
      </c>
      <c r="L421" s="114" t="s">
        <v>127</v>
      </c>
      <c r="M421" s="114">
        <v>1478601</v>
      </c>
      <c r="N421" s="114" t="s">
        <v>134</v>
      </c>
      <c r="O421" s="119">
        <v>202205</v>
      </c>
      <c r="P421" s="116">
        <v>44686</v>
      </c>
      <c r="Q421" s="116">
        <v>44900</v>
      </c>
      <c r="R421" s="116">
        <v>44895</v>
      </c>
      <c r="S421" s="119">
        <v>202212</v>
      </c>
      <c r="T421" s="114" t="s">
        <v>128</v>
      </c>
      <c r="U421" s="114" t="s">
        <v>129</v>
      </c>
      <c r="V421" s="119">
        <v>775916</v>
      </c>
      <c r="W421" s="114" t="s">
        <v>2618</v>
      </c>
      <c r="X421" s="119">
        <v>775916</v>
      </c>
      <c r="Y421" s="114" t="s">
        <v>2618</v>
      </c>
      <c r="Z421" s="119">
        <v>11100731</v>
      </c>
      <c r="AA421" s="114" t="s">
        <v>103</v>
      </c>
      <c r="AB421" s="119">
        <v>30024164</v>
      </c>
      <c r="AC421" s="114" t="s">
        <v>138</v>
      </c>
      <c r="AD421" s="119">
        <v>2968107</v>
      </c>
      <c r="AE421" s="119">
        <v>175568</v>
      </c>
      <c r="AF421" s="114" t="s">
        <v>2611</v>
      </c>
      <c r="AG421" s="114" t="s">
        <v>105</v>
      </c>
      <c r="AH421" s="114" t="s">
        <v>106</v>
      </c>
      <c r="AI421" s="114" t="s">
        <v>107</v>
      </c>
      <c r="AJ421" s="114" t="s">
        <v>108</v>
      </c>
      <c r="AK421" s="119">
        <v>0</v>
      </c>
      <c r="AL421" s="117">
        <v>0</v>
      </c>
      <c r="AM421" s="118">
        <v>16.55</v>
      </c>
      <c r="AN421" t="str">
        <f t="shared" si="6"/>
        <v>1000</v>
      </c>
    </row>
    <row r="422" spans="1:40" ht="15.75" thickBot="1" x14ac:dyDescent="0.3">
      <c r="A422" s="119">
        <v>2023</v>
      </c>
      <c r="B422" s="119">
        <v>5</v>
      </c>
      <c r="C422" s="119">
        <v>201988</v>
      </c>
      <c r="D422" s="114" t="s">
        <v>94</v>
      </c>
      <c r="E422" s="114" t="s">
        <v>95</v>
      </c>
      <c r="F422" s="114" t="s">
        <v>96</v>
      </c>
      <c r="G422" s="114" t="s">
        <v>97</v>
      </c>
      <c r="H422" s="114" t="s">
        <v>98</v>
      </c>
      <c r="I422" s="119">
        <v>1478601</v>
      </c>
      <c r="J422" s="114" t="s">
        <v>134</v>
      </c>
      <c r="K422" s="119">
        <v>360101</v>
      </c>
      <c r="L422" s="114" t="s">
        <v>127</v>
      </c>
      <c r="M422" s="114">
        <v>1478601</v>
      </c>
      <c r="N422" s="114" t="s">
        <v>134</v>
      </c>
      <c r="O422" s="119">
        <v>202205</v>
      </c>
      <c r="P422" s="116">
        <v>44686</v>
      </c>
      <c r="Q422" s="116">
        <v>44900</v>
      </c>
      <c r="R422" s="116">
        <v>44895</v>
      </c>
      <c r="S422" s="119">
        <v>202212</v>
      </c>
      <c r="T422" s="114" t="s">
        <v>128</v>
      </c>
      <c r="U422" s="114" t="s">
        <v>129</v>
      </c>
      <c r="V422" s="119">
        <v>775916</v>
      </c>
      <c r="W422" s="114" t="s">
        <v>2618</v>
      </c>
      <c r="X422" s="119">
        <v>775916</v>
      </c>
      <c r="Y422" s="114" t="s">
        <v>2618</v>
      </c>
      <c r="Z422" s="119">
        <v>11200762</v>
      </c>
      <c r="AA422" s="114" t="s">
        <v>2603</v>
      </c>
      <c r="AB422" s="119">
        <v>30062364</v>
      </c>
      <c r="AC422" s="114" t="s">
        <v>2604</v>
      </c>
      <c r="AD422" s="119">
        <v>2968107</v>
      </c>
      <c r="AE422" s="119">
        <v>175568</v>
      </c>
      <c r="AF422" s="114" t="s">
        <v>2611</v>
      </c>
      <c r="AG422" s="114" t="s">
        <v>105</v>
      </c>
      <c r="AH422" s="114" t="s">
        <v>106</v>
      </c>
      <c r="AI422" s="114" t="s">
        <v>107</v>
      </c>
      <c r="AJ422" s="114" t="s">
        <v>108</v>
      </c>
      <c r="AK422" s="119">
        <v>0</v>
      </c>
      <c r="AL422" s="117">
        <v>0</v>
      </c>
      <c r="AM422" s="118">
        <v>-12.26</v>
      </c>
      <c r="AN422" t="str">
        <f t="shared" si="6"/>
        <v>1000</v>
      </c>
    </row>
    <row r="423" spans="1:40" ht="15.75" thickBot="1" x14ac:dyDescent="0.3">
      <c r="A423" s="119">
        <v>2023</v>
      </c>
      <c r="B423" s="119">
        <v>5</v>
      </c>
      <c r="C423" s="119">
        <v>201988</v>
      </c>
      <c r="D423" s="114" t="s">
        <v>94</v>
      </c>
      <c r="E423" s="114" t="s">
        <v>95</v>
      </c>
      <c r="F423" s="114" t="s">
        <v>96</v>
      </c>
      <c r="G423" s="114" t="s">
        <v>97</v>
      </c>
      <c r="H423" s="114" t="s">
        <v>98</v>
      </c>
      <c r="I423" s="119">
        <v>1478601</v>
      </c>
      <c r="J423" s="114" t="s">
        <v>134</v>
      </c>
      <c r="K423" s="119">
        <v>360101</v>
      </c>
      <c r="L423" s="114" t="s">
        <v>127</v>
      </c>
      <c r="M423" s="114">
        <v>1478601</v>
      </c>
      <c r="N423" s="114" t="s">
        <v>134</v>
      </c>
      <c r="O423" s="119">
        <v>202206</v>
      </c>
      <c r="P423" s="116">
        <v>44715</v>
      </c>
      <c r="Q423" s="116">
        <v>44879</v>
      </c>
      <c r="R423" s="116">
        <v>44879</v>
      </c>
      <c r="S423" s="114" t="s">
        <v>155</v>
      </c>
      <c r="T423" s="114" t="s">
        <v>128</v>
      </c>
      <c r="U423" s="114" t="s">
        <v>129</v>
      </c>
      <c r="V423" s="119">
        <v>1059266</v>
      </c>
      <c r="W423" s="114" t="s">
        <v>135</v>
      </c>
      <c r="X423" s="119">
        <v>1059266</v>
      </c>
      <c r="Y423" s="114" t="s">
        <v>135</v>
      </c>
      <c r="Z423" s="119">
        <v>11100731</v>
      </c>
      <c r="AA423" s="114" t="s">
        <v>103</v>
      </c>
      <c r="AB423" s="119">
        <v>30364863</v>
      </c>
      <c r="AC423" s="114" t="s">
        <v>103</v>
      </c>
      <c r="AD423" s="119">
        <v>2964394</v>
      </c>
      <c r="AE423" s="119">
        <v>175338</v>
      </c>
      <c r="AF423" s="114" t="s">
        <v>2611</v>
      </c>
      <c r="AG423" s="114" t="s">
        <v>105</v>
      </c>
      <c r="AH423" s="114" t="s">
        <v>106</v>
      </c>
      <c r="AI423" s="114" t="s">
        <v>107</v>
      </c>
      <c r="AJ423" s="114" t="s">
        <v>108</v>
      </c>
      <c r="AK423" s="119">
        <v>0</v>
      </c>
      <c r="AL423" s="117">
        <v>0</v>
      </c>
      <c r="AM423" s="118">
        <v>0.17</v>
      </c>
      <c r="AN423" t="str">
        <f t="shared" si="6"/>
        <v>1000</v>
      </c>
    </row>
    <row r="424" spans="1:40" ht="15.75" thickBot="1" x14ac:dyDescent="0.3">
      <c r="A424" s="119">
        <v>2023</v>
      </c>
      <c r="B424" s="119">
        <v>5</v>
      </c>
      <c r="C424" s="119">
        <v>201988</v>
      </c>
      <c r="D424" s="114" t="s">
        <v>94</v>
      </c>
      <c r="E424" s="114" t="s">
        <v>95</v>
      </c>
      <c r="F424" s="114" t="s">
        <v>96</v>
      </c>
      <c r="G424" s="114" t="s">
        <v>97</v>
      </c>
      <c r="H424" s="114" t="s">
        <v>98</v>
      </c>
      <c r="I424" s="119">
        <v>1478601</v>
      </c>
      <c r="J424" s="114" t="s">
        <v>134</v>
      </c>
      <c r="K424" s="119">
        <v>360101</v>
      </c>
      <c r="L424" s="114" t="s">
        <v>127</v>
      </c>
      <c r="M424" s="114">
        <v>1478601</v>
      </c>
      <c r="N424" s="114" t="s">
        <v>134</v>
      </c>
      <c r="O424" s="119">
        <v>202206</v>
      </c>
      <c r="P424" s="116">
        <v>44715</v>
      </c>
      <c r="Q424" s="116">
        <v>44900</v>
      </c>
      <c r="R424" s="116">
        <v>44895</v>
      </c>
      <c r="S424" s="119">
        <v>202212</v>
      </c>
      <c r="T424" s="114" t="s">
        <v>128</v>
      </c>
      <c r="U424" s="114" t="s">
        <v>129</v>
      </c>
      <c r="V424" s="119">
        <v>775916</v>
      </c>
      <c r="W424" s="114" t="s">
        <v>2618</v>
      </c>
      <c r="X424" s="119">
        <v>775916</v>
      </c>
      <c r="Y424" s="114" t="s">
        <v>2618</v>
      </c>
      <c r="Z424" s="119">
        <v>11100731</v>
      </c>
      <c r="AA424" s="114" t="s">
        <v>103</v>
      </c>
      <c r="AB424" s="119">
        <v>30024164</v>
      </c>
      <c r="AC424" s="114" t="s">
        <v>138</v>
      </c>
      <c r="AD424" s="119">
        <v>2968107</v>
      </c>
      <c r="AE424" s="119">
        <v>175568</v>
      </c>
      <c r="AF424" s="114" t="s">
        <v>2611</v>
      </c>
      <c r="AG424" s="114" t="s">
        <v>105</v>
      </c>
      <c r="AH424" s="114" t="s">
        <v>106</v>
      </c>
      <c r="AI424" s="114" t="s">
        <v>107</v>
      </c>
      <c r="AJ424" s="114" t="s">
        <v>108</v>
      </c>
      <c r="AK424" s="119">
        <v>0</v>
      </c>
      <c r="AL424" s="117">
        <v>0</v>
      </c>
      <c r="AM424" s="118">
        <v>16.55</v>
      </c>
      <c r="AN424" t="str">
        <f t="shared" si="6"/>
        <v>1000</v>
      </c>
    </row>
    <row r="425" spans="1:40" ht="15.75" thickBot="1" x14ac:dyDescent="0.3">
      <c r="A425" s="119">
        <v>2023</v>
      </c>
      <c r="B425" s="119">
        <v>5</v>
      </c>
      <c r="C425" s="119">
        <v>201988</v>
      </c>
      <c r="D425" s="114" t="s">
        <v>94</v>
      </c>
      <c r="E425" s="114" t="s">
        <v>95</v>
      </c>
      <c r="F425" s="114" t="s">
        <v>96</v>
      </c>
      <c r="G425" s="114" t="s">
        <v>97</v>
      </c>
      <c r="H425" s="114" t="s">
        <v>98</v>
      </c>
      <c r="I425" s="119">
        <v>1478601</v>
      </c>
      <c r="J425" s="114" t="s">
        <v>134</v>
      </c>
      <c r="K425" s="119">
        <v>360101</v>
      </c>
      <c r="L425" s="114" t="s">
        <v>127</v>
      </c>
      <c r="M425" s="114">
        <v>1478601</v>
      </c>
      <c r="N425" s="114" t="s">
        <v>134</v>
      </c>
      <c r="O425" s="119">
        <v>202206</v>
      </c>
      <c r="P425" s="116">
        <v>44715</v>
      </c>
      <c r="Q425" s="116">
        <v>44900</v>
      </c>
      <c r="R425" s="116">
        <v>44895</v>
      </c>
      <c r="S425" s="119">
        <v>202212</v>
      </c>
      <c r="T425" s="114" t="s">
        <v>128</v>
      </c>
      <c r="U425" s="114" t="s">
        <v>129</v>
      </c>
      <c r="V425" s="119">
        <v>775916</v>
      </c>
      <c r="W425" s="114" t="s">
        <v>2618</v>
      </c>
      <c r="X425" s="119">
        <v>775916</v>
      </c>
      <c r="Y425" s="114" t="s">
        <v>2618</v>
      </c>
      <c r="Z425" s="119">
        <v>11200762</v>
      </c>
      <c r="AA425" s="114" t="s">
        <v>2603</v>
      </c>
      <c r="AB425" s="119">
        <v>30062364</v>
      </c>
      <c r="AC425" s="114" t="s">
        <v>2604</v>
      </c>
      <c r="AD425" s="119">
        <v>2968107</v>
      </c>
      <c r="AE425" s="119">
        <v>175568</v>
      </c>
      <c r="AF425" s="114" t="s">
        <v>2611</v>
      </c>
      <c r="AG425" s="114" t="s">
        <v>105</v>
      </c>
      <c r="AH425" s="114" t="s">
        <v>106</v>
      </c>
      <c r="AI425" s="114" t="s">
        <v>107</v>
      </c>
      <c r="AJ425" s="114" t="s">
        <v>108</v>
      </c>
      <c r="AK425" s="119">
        <v>0</v>
      </c>
      <c r="AL425" s="117">
        <v>0</v>
      </c>
      <c r="AM425" s="118">
        <v>-12.26</v>
      </c>
      <c r="AN425" t="str">
        <f t="shared" si="6"/>
        <v>1000</v>
      </c>
    </row>
    <row r="426" spans="1:40" ht="15.75" thickBot="1" x14ac:dyDescent="0.3">
      <c r="A426" s="119">
        <v>2023</v>
      </c>
      <c r="B426" s="119">
        <v>5</v>
      </c>
      <c r="C426" s="119">
        <v>201988</v>
      </c>
      <c r="D426" s="114" t="s">
        <v>94</v>
      </c>
      <c r="E426" s="114" t="s">
        <v>95</v>
      </c>
      <c r="F426" s="114" t="s">
        <v>96</v>
      </c>
      <c r="G426" s="114" t="s">
        <v>97</v>
      </c>
      <c r="H426" s="114" t="s">
        <v>98</v>
      </c>
      <c r="I426" s="119">
        <v>1478601</v>
      </c>
      <c r="J426" s="114" t="s">
        <v>134</v>
      </c>
      <c r="K426" s="119">
        <v>360101</v>
      </c>
      <c r="L426" s="114" t="s">
        <v>127</v>
      </c>
      <c r="M426" s="114">
        <v>1478601</v>
      </c>
      <c r="N426" s="114" t="s">
        <v>134</v>
      </c>
      <c r="O426" s="119">
        <v>202207</v>
      </c>
      <c r="P426" s="116">
        <v>44747</v>
      </c>
      <c r="Q426" s="116">
        <v>44879</v>
      </c>
      <c r="R426" s="116">
        <v>44879</v>
      </c>
      <c r="S426" s="114" t="s">
        <v>155</v>
      </c>
      <c r="T426" s="114" t="s">
        <v>128</v>
      </c>
      <c r="U426" s="114" t="s">
        <v>129</v>
      </c>
      <c r="V426" s="119">
        <v>1059266</v>
      </c>
      <c r="W426" s="114" t="s">
        <v>135</v>
      </c>
      <c r="X426" s="119">
        <v>1059266</v>
      </c>
      <c r="Y426" s="114" t="s">
        <v>135</v>
      </c>
      <c r="Z426" s="119">
        <v>11100731</v>
      </c>
      <c r="AA426" s="114" t="s">
        <v>103</v>
      </c>
      <c r="AB426" s="119">
        <v>30364863</v>
      </c>
      <c r="AC426" s="114" t="s">
        <v>103</v>
      </c>
      <c r="AD426" s="119">
        <v>2964394</v>
      </c>
      <c r="AE426" s="119">
        <v>175338</v>
      </c>
      <c r="AF426" s="114" t="s">
        <v>2611</v>
      </c>
      <c r="AG426" s="114" t="s">
        <v>105</v>
      </c>
      <c r="AH426" s="114" t="s">
        <v>106</v>
      </c>
      <c r="AI426" s="114" t="s">
        <v>107</v>
      </c>
      <c r="AJ426" s="114" t="s">
        <v>108</v>
      </c>
      <c r="AK426" s="119">
        <v>0</v>
      </c>
      <c r="AL426" s="117">
        <v>0</v>
      </c>
      <c r="AM426" s="118">
        <v>0.28000000000000003</v>
      </c>
      <c r="AN426" t="str">
        <f t="shared" si="6"/>
        <v>1000</v>
      </c>
    </row>
    <row r="427" spans="1:40" ht="15.75" thickBot="1" x14ac:dyDescent="0.3">
      <c r="A427" s="119">
        <v>2023</v>
      </c>
      <c r="B427" s="119">
        <v>5</v>
      </c>
      <c r="C427" s="119">
        <v>201988</v>
      </c>
      <c r="D427" s="114" t="s">
        <v>94</v>
      </c>
      <c r="E427" s="114" t="s">
        <v>95</v>
      </c>
      <c r="F427" s="114" t="s">
        <v>96</v>
      </c>
      <c r="G427" s="114" t="s">
        <v>97</v>
      </c>
      <c r="H427" s="114" t="s">
        <v>98</v>
      </c>
      <c r="I427" s="119">
        <v>1764401</v>
      </c>
      <c r="J427" s="114" t="s">
        <v>139</v>
      </c>
      <c r="K427" s="119">
        <v>210001</v>
      </c>
      <c r="L427" s="114" t="s">
        <v>157</v>
      </c>
      <c r="M427" s="114">
        <v>1764401</v>
      </c>
      <c r="N427" s="114" t="s">
        <v>139</v>
      </c>
      <c r="O427" s="119">
        <v>202222</v>
      </c>
      <c r="P427" s="116">
        <v>44888</v>
      </c>
      <c r="Q427" s="116">
        <v>44888</v>
      </c>
      <c r="R427" s="116">
        <v>44895</v>
      </c>
      <c r="S427" s="119">
        <v>202222</v>
      </c>
      <c r="T427" s="119">
        <v>100</v>
      </c>
      <c r="U427" s="114" t="s">
        <v>153</v>
      </c>
      <c r="V427" s="119">
        <v>716245</v>
      </c>
      <c r="W427" s="114" t="s">
        <v>141</v>
      </c>
      <c r="X427" s="119">
        <v>716245</v>
      </c>
      <c r="Y427" s="114" t="s">
        <v>141</v>
      </c>
      <c r="Z427" s="119">
        <v>21104924</v>
      </c>
      <c r="AA427" s="114" t="s">
        <v>142</v>
      </c>
      <c r="AB427" s="119">
        <v>30481417</v>
      </c>
      <c r="AC427" s="114" t="s">
        <v>142</v>
      </c>
      <c r="AD427" s="119">
        <v>2964526</v>
      </c>
      <c r="AE427" s="119">
        <v>175448</v>
      </c>
      <c r="AF427" s="114" t="s">
        <v>2611</v>
      </c>
      <c r="AG427" s="114" t="s">
        <v>113</v>
      </c>
      <c r="AH427" s="114" t="s">
        <v>114</v>
      </c>
      <c r="AI427" s="114" t="s">
        <v>143</v>
      </c>
      <c r="AJ427" s="114" t="s">
        <v>144</v>
      </c>
      <c r="AK427" s="119">
        <v>18.32</v>
      </c>
      <c r="AL427" s="117">
        <v>48</v>
      </c>
      <c r="AM427" s="118">
        <v>879.15</v>
      </c>
      <c r="AN427" t="str">
        <f t="shared" si="6"/>
        <v>2000</v>
      </c>
    </row>
    <row r="428" spans="1:40" ht="15.75" thickBot="1" x14ac:dyDescent="0.3">
      <c r="A428" s="119">
        <v>2023</v>
      </c>
      <c r="B428" s="119">
        <v>5</v>
      </c>
      <c r="C428" s="119">
        <v>201988</v>
      </c>
      <c r="D428" s="114" t="s">
        <v>94</v>
      </c>
      <c r="E428" s="114" t="s">
        <v>95</v>
      </c>
      <c r="F428" s="114" t="s">
        <v>96</v>
      </c>
      <c r="G428" s="114" t="s">
        <v>97</v>
      </c>
      <c r="H428" s="114" t="s">
        <v>98</v>
      </c>
      <c r="I428" s="119">
        <v>1764401</v>
      </c>
      <c r="J428" s="114" t="s">
        <v>139</v>
      </c>
      <c r="K428" s="119">
        <v>210001</v>
      </c>
      <c r="L428" s="114" t="s">
        <v>157</v>
      </c>
      <c r="M428" s="114">
        <v>1764401</v>
      </c>
      <c r="N428" s="114" t="s">
        <v>139</v>
      </c>
      <c r="O428" s="119">
        <v>202222</v>
      </c>
      <c r="P428" s="116">
        <v>44888</v>
      </c>
      <c r="Q428" s="116">
        <v>44888</v>
      </c>
      <c r="R428" s="116">
        <v>44895</v>
      </c>
      <c r="S428" s="119">
        <v>202222</v>
      </c>
      <c r="T428" s="119">
        <v>100</v>
      </c>
      <c r="U428" s="114" t="s">
        <v>153</v>
      </c>
      <c r="V428" s="119">
        <v>1180468</v>
      </c>
      <c r="W428" s="114" t="s">
        <v>2607</v>
      </c>
      <c r="X428" s="119">
        <v>1180468</v>
      </c>
      <c r="Y428" s="114" t="s">
        <v>2607</v>
      </c>
      <c r="Z428" s="119">
        <v>21104924</v>
      </c>
      <c r="AA428" s="114" t="s">
        <v>142</v>
      </c>
      <c r="AB428" s="119">
        <v>30481419</v>
      </c>
      <c r="AC428" s="114" t="s">
        <v>142</v>
      </c>
      <c r="AD428" s="119">
        <v>2966325</v>
      </c>
      <c r="AE428" s="119">
        <v>175466</v>
      </c>
      <c r="AF428" s="114" t="s">
        <v>2611</v>
      </c>
      <c r="AG428" s="114" t="s">
        <v>113</v>
      </c>
      <c r="AH428" s="114" t="s">
        <v>114</v>
      </c>
      <c r="AI428" s="114" t="s">
        <v>143</v>
      </c>
      <c r="AJ428" s="114" t="s">
        <v>144</v>
      </c>
      <c r="AK428" s="119">
        <v>17.22</v>
      </c>
      <c r="AL428" s="117">
        <v>60</v>
      </c>
      <c r="AM428" s="118">
        <v>1033.44</v>
      </c>
      <c r="AN428" t="str">
        <f t="shared" si="6"/>
        <v>2000</v>
      </c>
    </row>
    <row r="429" spans="1:40" ht="15.75" thickBot="1" x14ac:dyDescent="0.3">
      <c r="A429" s="119">
        <v>2023</v>
      </c>
      <c r="B429" s="119">
        <v>5</v>
      </c>
      <c r="C429" s="119">
        <v>201988</v>
      </c>
      <c r="D429" s="114" t="s">
        <v>94</v>
      </c>
      <c r="E429" s="114" t="s">
        <v>95</v>
      </c>
      <c r="F429" s="114" t="s">
        <v>96</v>
      </c>
      <c r="G429" s="114" t="s">
        <v>97</v>
      </c>
      <c r="H429" s="114" t="s">
        <v>98</v>
      </c>
      <c r="I429" s="119">
        <v>1764401</v>
      </c>
      <c r="J429" s="114" t="s">
        <v>139</v>
      </c>
      <c r="K429" s="119">
        <v>210001</v>
      </c>
      <c r="L429" s="114" t="s">
        <v>157</v>
      </c>
      <c r="M429" s="114">
        <v>1764401</v>
      </c>
      <c r="N429" s="114" t="s">
        <v>139</v>
      </c>
      <c r="O429" s="119">
        <v>202222</v>
      </c>
      <c r="P429" s="116">
        <v>44888</v>
      </c>
      <c r="Q429" s="116">
        <v>44888</v>
      </c>
      <c r="R429" s="116">
        <v>44895</v>
      </c>
      <c r="S429" s="119">
        <v>202222</v>
      </c>
      <c r="T429" s="119">
        <v>100</v>
      </c>
      <c r="U429" s="114" t="s">
        <v>153</v>
      </c>
      <c r="V429" s="119">
        <v>1189163</v>
      </c>
      <c r="W429" s="114" t="s">
        <v>2608</v>
      </c>
      <c r="X429" s="119">
        <v>1189163</v>
      </c>
      <c r="Y429" s="114" t="s">
        <v>2608</v>
      </c>
      <c r="Z429" s="119">
        <v>21104924</v>
      </c>
      <c r="AA429" s="114" t="s">
        <v>142</v>
      </c>
      <c r="AB429" s="119">
        <v>30481418</v>
      </c>
      <c r="AC429" s="114" t="s">
        <v>142</v>
      </c>
      <c r="AD429" s="119">
        <v>2966325</v>
      </c>
      <c r="AE429" s="119">
        <v>175466</v>
      </c>
      <c r="AF429" s="114" t="s">
        <v>2611</v>
      </c>
      <c r="AG429" s="114" t="s">
        <v>113</v>
      </c>
      <c r="AH429" s="114" t="s">
        <v>114</v>
      </c>
      <c r="AI429" s="114" t="s">
        <v>143</v>
      </c>
      <c r="AJ429" s="114" t="s">
        <v>144</v>
      </c>
      <c r="AK429" s="119">
        <v>17.22</v>
      </c>
      <c r="AL429" s="117">
        <v>60</v>
      </c>
      <c r="AM429" s="118">
        <v>1033.44</v>
      </c>
      <c r="AN429" t="str">
        <f t="shared" si="6"/>
        <v>2000</v>
      </c>
    </row>
    <row r="430" spans="1:40" ht="15.75" thickBot="1" x14ac:dyDescent="0.3">
      <c r="A430" s="119">
        <v>2023</v>
      </c>
      <c r="B430" s="119">
        <v>5</v>
      </c>
      <c r="C430" s="119">
        <v>201988</v>
      </c>
      <c r="D430" s="114" t="s">
        <v>94</v>
      </c>
      <c r="E430" s="114" t="s">
        <v>95</v>
      </c>
      <c r="F430" s="114" t="s">
        <v>96</v>
      </c>
      <c r="G430" s="114" t="s">
        <v>97</v>
      </c>
      <c r="H430" s="114" t="s">
        <v>98</v>
      </c>
      <c r="I430" s="119">
        <v>1764401</v>
      </c>
      <c r="J430" s="114" t="s">
        <v>139</v>
      </c>
      <c r="K430" s="119">
        <v>210001</v>
      </c>
      <c r="L430" s="114" t="s">
        <v>157</v>
      </c>
      <c r="M430" s="114">
        <v>1764401</v>
      </c>
      <c r="N430" s="114" t="s">
        <v>139</v>
      </c>
      <c r="O430" s="119">
        <v>202222</v>
      </c>
      <c r="P430" s="116">
        <v>44888</v>
      </c>
      <c r="Q430" s="116">
        <v>44888</v>
      </c>
      <c r="R430" s="116">
        <v>44895</v>
      </c>
      <c r="S430" s="119">
        <v>202222</v>
      </c>
      <c r="T430" s="114" t="s">
        <v>2619</v>
      </c>
      <c r="U430" s="114" t="s">
        <v>2620</v>
      </c>
      <c r="V430" s="119">
        <v>716245</v>
      </c>
      <c r="W430" s="114" t="s">
        <v>141</v>
      </c>
      <c r="X430" s="119">
        <v>716245</v>
      </c>
      <c r="Y430" s="114" t="s">
        <v>141</v>
      </c>
      <c r="Z430" s="119">
        <v>21104924</v>
      </c>
      <c r="AA430" s="114" t="s">
        <v>142</v>
      </c>
      <c r="AB430" s="119">
        <v>30481417</v>
      </c>
      <c r="AC430" s="114" t="s">
        <v>142</v>
      </c>
      <c r="AD430" s="119">
        <v>2964526</v>
      </c>
      <c r="AE430" s="119">
        <v>175448</v>
      </c>
      <c r="AF430" s="114" t="s">
        <v>2611</v>
      </c>
      <c r="AG430" s="114" t="s">
        <v>113</v>
      </c>
      <c r="AH430" s="114" t="s">
        <v>114</v>
      </c>
      <c r="AI430" s="114" t="s">
        <v>143</v>
      </c>
      <c r="AJ430" s="114" t="s">
        <v>144</v>
      </c>
      <c r="AK430" s="119">
        <v>18.32</v>
      </c>
      <c r="AL430" s="117">
        <v>12</v>
      </c>
      <c r="AM430" s="118">
        <v>219.79</v>
      </c>
      <c r="AN430" t="str">
        <f t="shared" si="6"/>
        <v>2000</v>
      </c>
    </row>
    <row r="431" spans="1:40" ht="15.75" thickBot="1" x14ac:dyDescent="0.3">
      <c r="A431" s="119">
        <v>2023</v>
      </c>
      <c r="B431" s="119">
        <v>5</v>
      </c>
      <c r="C431" s="119">
        <v>201988</v>
      </c>
      <c r="D431" s="114" t="s">
        <v>94</v>
      </c>
      <c r="E431" s="114" t="s">
        <v>95</v>
      </c>
      <c r="F431" s="114" t="s">
        <v>96</v>
      </c>
      <c r="G431" s="114" t="s">
        <v>97</v>
      </c>
      <c r="H431" s="114" t="s">
        <v>98</v>
      </c>
      <c r="I431" s="119">
        <v>1764401</v>
      </c>
      <c r="J431" s="114" t="s">
        <v>139</v>
      </c>
      <c r="K431" s="119">
        <v>210001</v>
      </c>
      <c r="L431" s="114" t="s">
        <v>157</v>
      </c>
      <c r="M431" s="114">
        <v>1764401</v>
      </c>
      <c r="N431" s="114" t="s">
        <v>139</v>
      </c>
      <c r="O431" s="119">
        <v>202222</v>
      </c>
      <c r="P431" s="116">
        <v>44888</v>
      </c>
      <c r="Q431" s="116">
        <v>44888</v>
      </c>
      <c r="R431" s="116">
        <v>44895</v>
      </c>
      <c r="S431" s="119">
        <v>202222</v>
      </c>
      <c r="T431" s="114" t="s">
        <v>171</v>
      </c>
      <c r="U431" s="114" t="s">
        <v>172</v>
      </c>
      <c r="V431" s="119">
        <v>716245</v>
      </c>
      <c r="W431" s="114" t="s">
        <v>141</v>
      </c>
      <c r="X431" s="119">
        <v>716245</v>
      </c>
      <c r="Y431" s="114" t="s">
        <v>141</v>
      </c>
      <c r="Z431" s="119">
        <v>21104924</v>
      </c>
      <c r="AA431" s="114" t="s">
        <v>142</v>
      </c>
      <c r="AB431" s="119">
        <v>30481417</v>
      </c>
      <c r="AC431" s="114" t="s">
        <v>142</v>
      </c>
      <c r="AD431" s="119">
        <v>2964526</v>
      </c>
      <c r="AE431" s="119">
        <v>175448</v>
      </c>
      <c r="AF431" s="114" t="s">
        <v>2611</v>
      </c>
      <c r="AG431" s="114" t="s">
        <v>113</v>
      </c>
      <c r="AH431" s="114" t="s">
        <v>114</v>
      </c>
      <c r="AI431" s="114" t="s">
        <v>143</v>
      </c>
      <c r="AJ431" s="114" t="s">
        <v>144</v>
      </c>
      <c r="AK431" s="119">
        <v>18.32</v>
      </c>
      <c r="AL431" s="117">
        <v>6</v>
      </c>
      <c r="AM431" s="118">
        <v>109.89</v>
      </c>
      <c r="AN431" t="str">
        <f t="shared" si="6"/>
        <v>2000</v>
      </c>
    </row>
    <row r="432" spans="1:40" ht="15.75" thickBot="1" x14ac:dyDescent="0.3">
      <c r="A432" s="119">
        <v>2023</v>
      </c>
      <c r="B432" s="119">
        <v>5</v>
      </c>
      <c r="C432" s="119">
        <v>201988</v>
      </c>
      <c r="D432" s="114" t="s">
        <v>94</v>
      </c>
      <c r="E432" s="114" t="s">
        <v>95</v>
      </c>
      <c r="F432" s="114" t="s">
        <v>96</v>
      </c>
      <c r="G432" s="114" t="s">
        <v>97</v>
      </c>
      <c r="H432" s="114" t="s">
        <v>98</v>
      </c>
      <c r="I432" s="119">
        <v>1764401</v>
      </c>
      <c r="J432" s="114" t="s">
        <v>139</v>
      </c>
      <c r="K432" s="119">
        <v>210001</v>
      </c>
      <c r="L432" s="114" t="s">
        <v>157</v>
      </c>
      <c r="M432" s="114">
        <v>1764401</v>
      </c>
      <c r="N432" s="114" t="s">
        <v>139</v>
      </c>
      <c r="O432" s="119">
        <v>202222</v>
      </c>
      <c r="P432" s="116">
        <v>44888</v>
      </c>
      <c r="Q432" s="116">
        <v>44888</v>
      </c>
      <c r="R432" s="116">
        <v>44895</v>
      </c>
      <c r="S432" s="119">
        <v>202222</v>
      </c>
      <c r="T432" s="114" t="s">
        <v>171</v>
      </c>
      <c r="U432" s="114" t="s">
        <v>172</v>
      </c>
      <c r="V432" s="119">
        <v>1180468</v>
      </c>
      <c r="W432" s="114" t="s">
        <v>2607</v>
      </c>
      <c r="X432" s="119">
        <v>1180468</v>
      </c>
      <c r="Y432" s="114" t="s">
        <v>2607</v>
      </c>
      <c r="Z432" s="119">
        <v>21104924</v>
      </c>
      <c r="AA432" s="114" t="s">
        <v>142</v>
      </c>
      <c r="AB432" s="119">
        <v>30481419</v>
      </c>
      <c r="AC432" s="114" t="s">
        <v>142</v>
      </c>
      <c r="AD432" s="119">
        <v>2966325</v>
      </c>
      <c r="AE432" s="119">
        <v>175466</v>
      </c>
      <c r="AF432" s="114" t="s">
        <v>2611</v>
      </c>
      <c r="AG432" s="114" t="s">
        <v>113</v>
      </c>
      <c r="AH432" s="114" t="s">
        <v>114</v>
      </c>
      <c r="AI432" s="114" t="s">
        <v>143</v>
      </c>
      <c r="AJ432" s="114" t="s">
        <v>144</v>
      </c>
      <c r="AK432" s="119">
        <v>17.22</v>
      </c>
      <c r="AL432" s="117">
        <v>6</v>
      </c>
      <c r="AM432" s="118">
        <v>103.34</v>
      </c>
      <c r="AN432" t="str">
        <f t="shared" si="6"/>
        <v>2000</v>
      </c>
    </row>
    <row r="433" spans="1:40" ht="15.75" thickBot="1" x14ac:dyDescent="0.3">
      <c r="A433" s="119">
        <v>2023</v>
      </c>
      <c r="B433" s="119">
        <v>5</v>
      </c>
      <c r="C433" s="119">
        <v>201988</v>
      </c>
      <c r="D433" s="114" t="s">
        <v>94</v>
      </c>
      <c r="E433" s="114" t="s">
        <v>95</v>
      </c>
      <c r="F433" s="114" t="s">
        <v>96</v>
      </c>
      <c r="G433" s="114" t="s">
        <v>97</v>
      </c>
      <c r="H433" s="114" t="s">
        <v>98</v>
      </c>
      <c r="I433" s="119">
        <v>1764401</v>
      </c>
      <c r="J433" s="114" t="s">
        <v>139</v>
      </c>
      <c r="K433" s="119">
        <v>210001</v>
      </c>
      <c r="L433" s="114" t="s">
        <v>157</v>
      </c>
      <c r="M433" s="114">
        <v>1764401</v>
      </c>
      <c r="N433" s="114" t="s">
        <v>139</v>
      </c>
      <c r="O433" s="119">
        <v>202222</v>
      </c>
      <c r="P433" s="116">
        <v>44888</v>
      </c>
      <c r="Q433" s="116">
        <v>44888</v>
      </c>
      <c r="R433" s="116">
        <v>44895</v>
      </c>
      <c r="S433" s="119">
        <v>202222</v>
      </c>
      <c r="T433" s="114" t="s">
        <v>171</v>
      </c>
      <c r="U433" s="114" t="s">
        <v>172</v>
      </c>
      <c r="V433" s="119">
        <v>1189163</v>
      </c>
      <c r="W433" s="114" t="s">
        <v>2608</v>
      </c>
      <c r="X433" s="119">
        <v>1189163</v>
      </c>
      <c r="Y433" s="114" t="s">
        <v>2608</v>
      </c>
      <c r="Z433" s="119">
        <v>21104924</v>
      </c>
      <c r="AA433" s="114" t="s">
        <v>142</v>
      </c>
      <c r="AB433" s="119">
        <v>30481418</v>
      </c>
      <c r="AC433" s="114" t="s">
        <v>142</v>
      </c>
      <c r="AD433" s="119">
        <v>2966325</v>
      </c>
      <c r="AE433" s="119">
        <v>175466</v>
      </c>
      <c r="AF433" s="114" t="s">
        <v>2611</v>
      </c>
      <c r="AG433" s="114" t="s">
        <v>113</v>
      </c>
      <c r="AH433" s="114" t="s">
        <v>114</v>
      </c>
      <c r="AI433" s="114" t="s">
        <v>143</v>
      </c>
      <c r="AJ433" s="114" t="s">
        <v>144</v>
      </c>
      <c r="AK433" s="119">
        <v>17.22</v>
      </c>
      <c r="AL433" s="117">
        <v>6</v>
      </c>
      <c r="AM433" s="118">
        <v>103.34</v>
      </c>
      <c r="AN433" t="str">
        <f t="shared" si="6"/>
        <v>2000</v>
      </c>
    </row>
    <row r="434" spans="1:40" ht="15.75" thickBot="1" x14ac:dyDescent="0.3">
      <c r="A434" s="119">
        <v>2023</v>
      </c>
      <c r="B434" s="119">
        <v>5</v>
      </c>
      <c r="C434" s="119">
        <v>201988</v>
      </c>
      <c r="D434" s="114" t="s">
        <v>94</v>
      </c>
      <c r="E434" s="114" t="s">
        <v>95</v>
      </c>
      <c r="F434" s="114" t="s">
        <v>96</v>
      </c>
      <c r="G434" s="114" t="s">
        <v>97</v>
      </c>
      <c r="H434" s="114" t="s">
        <v>98</v>
      </c>
      <c r="I434" s="119">
        <v>1764401</v>
      </c>
      <c r="J434" s="114" t="s">
        <v>139</v>
      </c>
      <c r="K434" s="119">
        <v>210001</v>
      </c>
      <c r="L434" s="114" t="s">
        <v>157</v>
      </c>
      <c r="M434" s="114">
        <v>1764401</v>
      </c>
      <c r="N434" s="114" t="s">
        <v>139</v>
      </c>
      <c r="O434" s="119">
        <v>202222</v>
      </c>
      <c r="P434" s="116">
        <v>44888</v>
      </c>
      <c r="Q434" s="116">
        <v>44888</v>
      </c>
      <c r="R434" s="116">
        <v>44895</v>
      </c>
      <c r="S434" s="119">
        <v>202222</v>
      </c>
      <c r="T434" s="119">
        <v>1061</v>
      </c>
      <c r="U434" s="114" t="s">
        <v>158</v>
      </c>
      <c r="V434" s="119">
        <v>716245</v>
      </c>
      <c r="W434" s="114" t="s">
        <v>141</v>
      </c>
      <c r="X434" s="119">
        <v>716245</v>
      </c>
      <c r="Y434" s="114" t="s">
        <v>141</v>
      </c>
      <c r="Z434" s="119">
        <v>21104924</v>
      </c>
      <c r="AA434" s="114" t="s">
        <v>142</v>
      </c>
      <c r="AB434" s="119">
        <v>30481417</v>
      </c>
      <c r="AC434" s="114" t="s">
        <v>142</v>
      </c>
      <c r="AD434" s="119">
        <v>2964526</v>
      </c>
      <c r="AE434" s="119">
        <v>175448</v>
      </c>
      <c r="AF434" s="114" t="s">
        <v>2611</v>
      </c>
      <c r="AG434" s="114" t="s">
        <v>113</v>
      </c>
      <c r="AH434" s="114" t="s">
        <v>114</v>
      </c>
      <c r="AI434" s="114" t="s">
        <v>143</v>
      </c>
      <c r="AJ434" s="114" t="s">
        <v>144</v>
      </c>
      <c r="AK434" s="119">
        <v>0.22</v>
      </c>
      <c r="AL434" s="117">
        <v>66</v>
      </c>
      <c r="AM434" s="118">
        <v>14.44</v>
      </c>
      <c r="AN434" t="str">
        <f t="shared" si="6"/>
        <v>2000</v>
      </c>
    </row>
    <row r="435" spans="1:40" ht="15.75" thickBot="1" x14ac:dyDescent="0.3">
      <c r="A435" s="119">
        <v>2023</v>
      </c>
      <c r="B435" s="119">
        <v>5</v>
      </c>
      <c r="C435" s="119">
        <v>201988</v>
      </c>
      <c r="D435" s="114" t="s">
        <v>94</v>
      </c>
      <c r="E435" s="114" t="s">
        <v>95</v>
      </c>
      <c r="F435" s="114" t="s">
        <v>96</v>
      </c>
      <c r="G435" s="114" t="s">
        <v>97</v>
      </c>
      <c r="H435" s="114" t="s">
        <v>98</v>
      </c>
      <c r="I435" s="119">
        <v>1764401</v>
      </c>
      <c r="J435" s="114" t="s">
        <v>139</v>
      </c>
      <c r="K435" s="119">
        <v>210001</v>
      </c>
      <c r="L435" s="114" t="s">
        <v>157</v>
      </c>
      <c r="M435" s="114">
        <v>1764401</v>
      </c>
      <c r="N435" s="114" t="s">
        <v>139</v>
      </c>
      <c r="O435" s="119">
        <v>202223</v>
      </c>
      <c r="P435" s="116">
        <v>44903</v>
      </c>
      <c r="Q435" s="116">
        <v>44903</v>
      </c>
      <c r="R435" s="116">
        <v>44895</v>
      </c>
      <c r="S435" s="119">
        <v>202223</v>
      </c>
      <c r="T435" s="119">
        <v>100</v>
      </c>
      <c r="U435" s="114" t="s">
        <v>153</v>
      </c>
      <c r="V435" s="119">
        <v>716245</v>
      </c>
      <c r="W435" s="114" t="s">
        <v>141</v>
      </c>
      <c r="X435" s="119">
        <v>716245</v>
      </c>
      <c r="Y435" s="114" t="s">
        <v>141</v>
      </c>
      <c r="Z435" s="119">
        <v>21104924</v>
      </c>
      <c r="AA435" s="114" t="s">
        <v>142</v>
      </c>
      <c r="AB435" s="119">
        <v>30481417</v>
      </c>
      <c r="AC435" s="114" t="s">
        <v>142</v>
      </c>
      <c r="AD435" s="119">
        <v>2969126</v>
      </c>
      <c r="AE435" s="119">
        <v>175637</v>
      </c>
      <c r="AF435" s="114" t="s">
        <v>2611</v>
      </c>
      <c r="AG435" s="114" t="s">
        <v>113</v>
      </c>
      <c r="AH435" s="114" t="s">
        <v>114</v>
      </c>
      <c r="AI435" s="114" t="s">
        <v>143</v>
      </c>
      <c r="AJ435" s="114" t="s">
        <v>144</v>
      </c>
      <c r="AK435" s="119">
        <v>18.32</v>
      </c>
      <c r="AL435" s="117">
        <v>18</v>
      </c>
      <c r="AM435" s="118">
        <v>329.68</v>
      </c>
      <c r="AN435" t="str">
        <f t="shared" si="6"/>
        <v>2000</v>
      </c>
    </row>
    <row r="436" spans="1:40" ht="15.75" thickBot="1" x14ac:dyDescent="0.3">
      <c r="A436" s="119">
        <v>2023</v>
      </c>
      <c r="B436" s="119">
        <v>5</v>
      </c>
      <c r="C436" s="119">
        <v>201988</v>
      </c>
      <c r="D436" s="114" t="s">
        <v>94</v>
      </c>
      <c r="E436" s="114" t="s">
        <v>95</v>
      </c>
      <c r="F436" s="114" t="s">
        <v>96</v>
      </c>
      <c r="G436" s="114" t="s">
        <v>97</v>
      </c>
      <c r="H436" s="114" t="s">
        <v>98</v>
      </c>
      <c r="I436" s="119">
        <v>1764401</v>
      </c>
      <c r="J436" s="114" t="s">
        <v>139</v>
      </c>
      <c r="K436" s="119">
        <v>210001</v>
      </c>
      <c r="L436" s="114" t="s">
        <v>157</v>
      </c>
      <c r="M436" s="114">
        <v>1764401</v>
      </c>
      <c r="N436" s="114" t="s">
        <v>139</v>
      </c>
      <c r="O436" s="119">
        <v>202223</v>
      </c>
      <c r="P436" s="116">
        <v>44903</v>
      </c>
      <c r="Q436" s="116">
        <v>44903</v>
      </c>
      <c r="R436" s="116">
        <v>44895</v>
      </c>
      <c r="S436" s="119">
        <v>202223</v>
      </c>
      <c r="T436" s="119">
        <v>100</v>
      </c>
      <c r="U436" s="114" t="s">
        <v>153</v>
      </c>
      <c r="V436" s="119">
        <v>1180468</v>
      </c>
      <c r="W436" s="114" t="s">
        <v>2607</v>
      </c>
      <c r="X436" s="119">
        <v>1180468</v>
      </c>
      <c r="Y436" s="114" t="s">
        <v>2607</v>
      </c>
      <c r="Z436" s="119">
        <v>21104924</v>
      </c>
      <c r="AA436" s="114" t="s">
        <v>142</v>
      </c>
      <c r="AB436" s="119">
        <v>30481419</v>
      </c>
      <c r="AC436" s="114" t="s">
        <v>142</v>
      </c>
      <c r="AD436" s="119">
        <v>2973149</v>
      </c>
      <c r="AE436" s="119">
        <v>175790</v>
      </c>
      <c r="AF436" s="114" t="s">
        <v>2611</v>
      </c>
      <c r="AG436" s="114" t="s">
        <v>113</v>
      </c>
      <c r="AH436" s="114" t="s">
        <v>114</v>
      </c>
      <c r="AI436" s="114" t="s">
        <v>143</v>
      </c>
      <c r="AJ436" s="114" t="s">
        <v>144</v>
      </c>
      <c r="AK436" s="119">
        <v>17.22</v>
      </c>
      <c r="AL436" s="117">
        <v>36</v>
      </c>
      <c r="AM436" s="118">
        <v>620.05999999999995</v>
      </c>
      <c r="AN436" t="str">
        <f t="shared" si="6"/>
        <v>2000</v>
      </c>
    </row>
    <row r="437" spans="1:40" ht="15.75" thickBot="1" x14ac:dyDescent="0.3">
      <c r="A437" s="119">
        <v>2023</v>
      </c>
      <c r="B437" s="119">
        <v>5</v>
      </c>
      <c r="C437" s="119">
        <v>201988</v>
      </c>
      <c r="D437" s="114" t="s">
        <v>94</v>
      </c>
      <c r="E437" s="114" t="s">
        <v>95</v>
      </c>
      <c r="F437" s="114" t="s">
        <v>96</v>
      </c>
      <c r="G437" s="114" t="s">
        <v>97</v>
      </c>
      <c r="H437" s="114" t="s">
        <v>98</v>
      </c>
      <c r="I437" s="119">
        <v>1764401</v>
      </c>
      <c r="J437" s="114" t="s">
        <v>139</v>
      </c>
      <c r="K437" s="119">
        <v>210001</v>
      </c>
      <c r="L437" s="114" t="s">
        <v>157</v>
      </c>
      <c r="M437" s="114">
        <v>1764401</v>
      </c>
      <c r="N437" s="114" t="s">
        <v>139</v>
      </c>
      <c r="O437" s="119">
        <v>202223</v>
      </c>
      <c r="P437" s="116">
        <v>44903</v>
      </c>
      <c r="Q437" s="116">
        <v>44903</v>
      </c>
      <c r="R437" s="116">
        <v>44895</v>
      </c>
      <c r="S437" s="119">
        <v>202223</v>
      </c>
      <c r="T437" s="119">
        <v>100</v>
      </c>
      <c r="U437" s="114" t="s">
        <v>153</v>
      </c>
      <c r="V437" s="119">
        <v>1189163</v>
      </c>
      <c r="W437" s="114" t="s">
        <v>2608</v>
      </c>
      <c r="X437" s="119">
        <v>1189163</v>
      </c>
      <c r="Y437" s="114" t="s">
        <v>2608</v>
      </c>
      <c r="Z437" s="119">
        <v>21104924</v>
      </c>
      <c r="AA437" s="114" t="s">
        <v>142</v>
      </c>
      <c r="AB437" s="119">
        <v>30481418</v>
      </c>
      <c r="AC437" s="114" t="s">
        <v>142</v>
      </c>
      <c r="AD437" s="119">
        <v>2973156</v>
      </c>
      <c r="AE437" s="119">
        <v>175791</v>
      </c>
      <c r="AF437" s="114" t="s">
        <v>2611</v>
      </c>
      <c r="AG437" s="114" t="s">
        <v>113</v>
      </c>
      <c r="AH437" s="114" t="s">
        <v>114</v>
      </c>
      <c r="AI437" s="114" t="s">
        <v>143</v>
      </c>
      <c r="AJ437" s="114" t="s">
        <v>144</v>
      </c>
      <c r="AK437" s="119">
        <v>17.22</v>
      </c>
      <c r="AL437" s="117">
        <v>36</v>
      </c>
      <c r="AM437" s="118">
        <v>620.05999999999995</v>
      </c>
      <c r="AN437" t="str">
        <f t="shared" si="6"/>
        <v>2000</v>
      </c>
    </row>
    <row r="438" spans="1:40" ht="15.75" thickBot="1" x14ac:dyDescent="0.3">
      <c r="A438" s="119">
        <v>2023</v>
      </c>
      <c r="B438" s="119">
        <v>5</v>
      </c>
      <c r="C438" s="119">
        <v>201988</v>
      </c>
      <c r="D438" s="114" t="s">
        <v>94</v>
      </c>
      <c r="E438" s="114" t="s">
        <v>95</v>
      </c>
      <c r="F438" s="114" t="s">
        <v>96</v>
      </c>
      <c r="G438" s="114" t="s">
        <v>97</v>
      </c>
      <c r="H438" s="114" t="s">
        <v>98</v>
      </c>
      <c r="I438" s="119">
        <v>1764401</v>
      </c>
      <c r="J438" s="114" t="s">
        <v>139</v>
      </c>
      <c r="K438" s="119">
        <v>210001</v>
      </c>
      <c r="L438" s="114" t="s">
        <v>157</v>
      </c>
      <c r="M438" s="114">
        <v>1764401</v>
      </c>
      <c r="N438" s="114" t="s">
        <v>139</v>
      </c>
      <c r="O438" s="119">
        <v>202223</v>
      </c>
      <c r="P438" s="116">
        <v>44903</v>
      </c>
      <c r="Q438" s="116">
        <v>44903</v>
      </c>
      <c r="R438" s="116">
        <v>44895</v>
      </c>
      <c r="S438" s="119">
        <v>202223</v>
      </c>
      <c r="T438" s="114" t="s">
        <v>2619</v>
      </c>
      <c r="U438" s="114" t="s">
        <v>2620</v>
      </c>
      <c r="V438" s="119">
        <v>716245</v>
      </c>
      <c r="W438" s="114" t="s">
        <v>141</v>
      </c>
      <c r="X438" s="119">
        <v>716245</v>
      </c>
      <c r="Y438" s="114" t="s">
        <v>141</v>
      </c>
      <c r="Z438" s="119">
        <v>21104924</v>
      </c>
      <c r="AA438" s="114" t="s">
        <v>142</v>
      </c>
      <c r="AB438" s="119">
        <v>30481417</v>
      </c>
      <c r="AC438" s="114" t="s">
        <v>142</v>
      </c>
      <c r="AD438" s="119">
        <v>2969126</v>
      </c>
      <c r="AE438" s="119">
        <v>175637</v>
      </c>
      <c r="AF438" s="114" t="s">
        <v>2611</v>
      </c>
      <c r="AG438" s="114" t="s">
        <v>113</v>
      </c>
      <c r="AH438" s="114" t="s">
        <v>114</v>
      </c>
      <c r="AI438" s="114" t="s">
        <v>143</v>
      </c>
      <c r="AJ438" s="114" t="s">
        <v>144</v>
      </c>
      <c r="AK438" s="119">
        <v>18.32</v>
      </c>
      <c r="AL438" s="117">
        <v>18</v>
      </c>
      <c r="AM438" s="118">
        <v>329.68</v>
      </c>
      <c r="AN438" t="str">
        <f t="shared" si="6"/>
        <v>2000</v>
      </c>
    </row>
    <row r="439" spans="1:40" ht="15.75" thickBot="1" x14ac:dyDescent="0.3">
      <c r="A439" s="119">
        <v>2023</v>
      </c>
      <c r="B439" s="119">
        <v>5</v>
      </c>
      <c r="C439" s="119">
        <v>201988</v>
      </c>
      <c r="D439" s="114" t="s">
        <v>94</v>
      </c>
      <c r="E439" s="114" t="s">
        <v>95</v>
      </c>
      <c r="F439" s="114" t="s">
        <v>96</v>
      </c>
      <c r="G439" s="114" t="s">
        <v>97</v>
      </c>
      <c r="H439" s="114" t="s">
        <v>98</v>
      </c>
      <c r="I439" s="119">
        <v>1764401</v>
      </c>
      <c r="J439" s="114" t="s">
        <v>139</v>
      </c>
      <c r="K439" s="119">
        <v>210001</v>
      </c>
      <c r="L439" s="114" t="s">
        <v>157</v>
      </c>
      <c r="M439" s="114">
        <v>1764401</v>
      </c>
      <c r="N439" s="114" t="s">
        <v>139</v>
      </c>
      <c r="O439" s="119">
        <v>202223</v>
      </c>
      <c r="P439" s="116">
        <v>44903</v>
      </c>
      <c r="Q439" s="116">
        <v>44903</v>
      </c>
      <c r="R439" s="116">
        <v>44895</v>
      </c>
      <c r="S439" s="119">
        <v>202223</v>
      </c>
      <c r="T439" s="114" t="s">
        <v>171</v>
      </c>
      <c r="U439" s="114" t="s">
        <v>172</v>
      </c>
      <c r="V439" s="119">
        <v>716245</v>
      </c>
      <c r="W439" s="114" t="s">
        <v>141</v>
      </c>
      <c r="X439" s="119">
        <v>716245</v>
      </c>
      <c r="Y439" s="114" t="s">
        <v>141</v>
      </c>
      <c r="Z439" s="119">
        <v>21104924</v>
      </c>
      <c r="AA439" s="114" t="s">
        <v>142</v>
      </c>
      <c r="AB439" s="119">
        <v>30481417</v>
      </c>
      <c r="AC439" s="114" t="s">
        <v>142</v>
      </c>
      <c r="AD439" s="119">
        <v>2969126</v>
      </c>
      <c r="AE439" s="119">
        <v>175637</v>
      </c>
      <c r="AF439" s="114" t="s">
        <v>2611</v>
      </c>
      <c r="AG439" s="114" t="s">
        <v>113</v>
      </c>
      <c r="AH439" s="114" t="s">
        <v>114</v>
      </c>
      <c r="AI439" s="114" t="s">
        <v>143</v>
      </c>
      <c r="AJ439" s="114" t="s">
        <v>144</v>
      </c>
      <c r="AK439" s="119">
        <v>18.32</v>
      </c>
      <c r="AL439" s="117">
        <v>12</v>
      </c>
      <c r="AM439" s="118">
        <v>219.79</v>
      </c>
      <c r="AN439" t="str">
        <f t="shared" si="6"/>
        <v>2000</v>
      </c>
    </row>
    <row r="440" spans="1:40" ht="15.75" thickBot="1" x14ac:dyDescent="0.3">
      <c r="A440" s="119">
        <v>2023</v>
      </c>
      <c r="B440" s="119">
        <v>5</v>
      </c>
      <c r="C440" s="119">
        <v>201988</v>
      </c>
      <c r="D440" s="114" t="s">
        <v>94</v>
      </c>
      <c r="E440" s="114" t="s">
        <v>95</v>
      </c>
      <c r="F440" s="114" t="s">
        <v>96</v>
      </c>
      <c r="G440" s="114" t="s">
        <v>97</v>
      </c>
      <c r="H440" s="114" t="s">
        <v>98</v>
      </c>
      <c r="I440" s="119">
        <v>1764401</v>
      </c>
      <c r="J440" s="114" t="s">
        <v>139</v>
      </c>
      <c r="K440" s="119">
        <v>210001</v>
      </c>
      <c r="L440" s="114" t="s">
        <v>157</v>
      </c>
      <c r="M440" s="114">
        <v>1764401</v>
      </c>
      <c r="N440" s="114" t="s">
        <v>139</v>
      </c>
      <c r="O440" s="119">
        <v>202223</v>
      </c>
      <c r="P440" s="116">
        <v>44903</v>
      </c>
      <c r="Q440" s="116">
        <v>44903</v>
      </c>
      <c r="R440" s="116">
        <v>44895</v>
      </c>
      <c r="S440" s="119">
        <v>202223</v>
      </c>
      <c r="T440" s="114" t="s">
        <v>171</v>
      </c>
      <c r="U440" s="114" t="s">
        <v>172</v>
      </c>
      <c r="V440" s="119">
        <v>1180468</v>
      </c>
      <c r="W440" s="114" t="s">
        <v>2607</v>
      </c>
      <c r="X440" s="119">
        <v>1180468</v>
      </c>
      <c r="Y440" s="114" t="s">
        <v>2607</v>
      </c>
      <c r="Z440" s="119">
        <v>21104924</v>
      </c>
      <c r="AA440" s="114" t="s">
        <v>142</v>
      </c>
      <c r="AB440" s="119">
        <v>30481419</v>
      </c>
      <c r="AC440" s="114" t="s">
        <v>142</v>
      </c>
      <c r="AD440" s="119">
        <v>2973149</v>
      </c>
      <c r="AE440" s="119">
        <v>175790</v>
      </c>
      <c r="AF440" s="114" t="s">
        <v>2611</v>
      </c>
      <c r="AG440" s="114" t="s">
        <v>113</v>
      </c>
      <c r="AH440" s="114" t="s">
        <v>114</v>
      </c>
      <c r="AI440" s="114" t="s">
        <v>143</v>
      </c>
      <c r="AJ440" s="114" t="s">
        <v>144</v>
      </c>
      <c r="AK440" s="119">
        <v>17.22</v>
      </c>
      <c r="AL440" s="117">
        <v>12</v>
      </c>
      <c r="AM440" s="118">
        <v>206.69</v>
      </c>
      <c r="AN440" t="str">
        <f t="shared" si="6"/>
        <v>2000</v>
      </c>
    </row>
    <row r="441" spans="1:40" ht="15.75" thickBot="1" x14ac:dyDescent="0.3">
      <c r="A441" s="119">
        <v>2023</v>
      </c>
      <c r="B441" s="119">
        <v>5</v>
      </c>
      <c r="C441" s="119">
        <v>201988</v>
      </c>
      <c r="D441" s="114" t="s">
        <v>94</v>
      </c>
      <c r="E441" s="114" t="s">
        <v>95</v>
      </c>
      <c r="F441" s="114" t="s">
        <v>96</v>
      </c>
      <c r="G441" s="114" t="s">
        <v>97</v>
      </c>
      <c r="H441" s="114" t="s">
        <v>98</v>
      </c>
      <c r="I441" s="119">
        <v>1764401</v>
      </c>
      <c r="J441" s="114" t="s">
        <v>139</v>
      </c>
      <c r="K441" s="119">
        <v>210001</v>
      </c>
      <c r="L441" s="114" t="s">
        <v>157</v>
      </c>
      <c r="M441" s="114">
        <v>1764401</v>
      </c>
      <c r="N441" s="114" t="s">
        <v>139</v>
      </c>
      <c r="O441" s="119">
        <v>202223</v>
      </c>
      <c r="P441" s="116">
        <v>44903</v>
      </c>
      <c r="Q441" s="116">
        <v>44903</v>
      </c>
      <c r="R441" s="116">
        <v>44895</v>
      </c>
      <c r="S441" s="119">
        <v>202223</v>
      </c>
      <c r="T441" s="114" t="s">
        <v>171</v>
      </c>
      <c r="U441" s="114" t="s">
        <v>172</v>
      </c>
      <c r="V441" s="119">
        <v>1189163</v>
      </c>
      <c r="W441" s="114" t="s">
        <v>2608</v>
      </c>
      <c r="X441" s="119">
        <v>1189163</v>
      </c>
      <c r="Y441" s="114" t="s">
        <v>2608</v>
      </c>
      <c r="Z441" s="119">
        <v>21104924</v>
      </c>
      <c r="AA441" s="114" t="s">
        <v>142</v>
      </c>
      <c r="AB441" s="119">
        <v>30481418</v>
      </c>
      <c r="AC441" s="114" t="s">
        <v>142</v>
      </c>
      <c r="AD441" s="119">
        <v>2973156</v>
      </c>
      <c r="AE441" s="119">
        <v>175791</v>
      </c>
      <c r="AF441" s="114" t="s">
        <v>2611</v>
      </c>
      <c r="AG441" s="114" t="s">
        <v>113</v>
      </c>
      <c r="AH441" s="114" t="s">
        <v>114</v>
      </c>
      <c r="AI441" s="114" t="s">
        <v>143</v>
      </c>
      <c r="AJ441" s="114" t="s">
        <v>144</v>
      </c>
      <c r="AK441" s="119">
        <v>17.22</v>
      </c>
      <c r="AL441" s="117">
        <v>12</v>
      </c>
      <c r="AM441" s="118">
        <v>206.69</v>
      </c>
      <c r="AN441" t="str">
        <f t="shared" si="6"/>
        <v>2000</v>
      </c>
    </row>
    <row r="442" spans="1:40" ht="15.75" thickBot="1" x14ac:dyDescent="0.3">
      <c r="A442" s="119">
        <v>2023</v>
      </c>
      <c r="B442" s="119">
        <v>5</v>
      </c>
      <c r="C442" s="119">
        <v>201988</v>
      </c>
      <c r="D442" s="114" t="s">
        <v>94</v>
      </c>
      <c r="E442" s="114" t="s">
        <v>95</v>
      </c>
      <c r="F442" s="114" t="s">
        <v>96</v>
      </c>
      <c r="G442" s="114" t="s">
        <v>97</v>
      </c>
      <c r="H442" s="114" t="s">
        <v>98</v>
      </c>
      <c r="I442" s="119">
        <v>1764401</v>
      </c>
      <c r="J442" s="114" t="s">
        <v>139</v>
      </c>
      <c r="K442" s="119">
        <v>210001</v>
      </c>
      <c r="L442" s="114" t="s">
        <v>157</v>
      </c>
      <c r="M442" s="114">
        <v>1764401</v>
      </c>
      <c r="N442" s="114" t="s">
        <v>139</v>
      </c>
      <c r="O442" s="119">
        <v>202223</v>
      </c>
      <c r="P442" s="116">
        <v>44903</v>
      </c>
      <c r="Q442" s="116">
        <v>44903</v>
      </c>
      <c r="R442" s="116">
        <v>44895</v>
      </c>
      <c r="S442" s="119">
        <v>202223</v>
      </c>
      <c r="T442" s="119">
        <v>1061</v>
      </c>
      <c r="U442" s="114" t="s">
        <v>158</v>
      </c>
      <c r="V442" s="119">
        <v>716245</v>
      </c>
      <c r="W442" s="114" t="s">
        <v>141</v>
      </c>
      <c r="X442" s="119">
        <v>716245</v>
      </c>
      <c r="Y442" s="114" t="s">
        <v>141</v>
      </c>
      <c r="Z442" s="119">
        <v>21104924</v>
      </c>
      <c r="AA442" s="114" t="s">
        <v>142</v>
      </c>
      <c r="AB442" s="119">
        <v>30481417</v>
      </c>
      <c r="AC442" s="114" t="s">
        <v>142</v>
      </c>
      <c r="AD442" s="119">
        <v>2969126</v>
      </c>
      <c r="AE442" s="119">
        <v>175637</v>
      </c>
      <c r="AF442" s="114" t="s">
        <v>2611</v>
      </c>
      <c r="AG442" s="114" t="s">
        <v>113</v>
      </c>
      <c r="AH442" s="114" t="s">
        <v>114</v>
      </c>
      <c r="AI442" s="114" t="s">
        <v>143</v>
      </c>
      <c r="AJ442" s="114" t="s">
        <v>144</v>
      </c>
      <c r="AK442" s="119">
        <v>0.22</v>
      </c>
      <c r="AL442" s="117">
        <v>48</v>
      </c>
      <c r="AM442" s="118">
        <v>10.5</v>
      </c>
      <c r="AN442" t="str">
        <f t="shared" si="6"/>
        <v>2000</v>
      </c>
    </row>
    <row r="443" spans="1:40" ht="15.75" thickBot="1" x14ac:dyDescent="0.3">
      <c r="A443" s="119">
        <v>2023</v>
      </c>
      <c r="B443" s="119">
        <v>5</v>
      </c>
      <c r="C443" s="119">
        <v>201988</v>
      </c>
      <c r="D443" s="114" t="s">
        <v>94</v>
      </c>
      <c r="E443" s="114" t="s">
        <v>95</v>
      </c>
      <c r="F443" s="114" t="s">
        <v>96</v>
      </c>
      <c r="G443" s="114" t="s">
        <v>97</v>
      </c>
      <c r="H443" s="114" t="s">
        <v>98</v>
      </c>
      <c r="I443" s="119">
        <v>1764401</v>
      </c>
      <c r="J443" s="114" t="s">
        <v>139</v>
      </c>
      <c r="K443" s="119">
        <v>320201</v>
      </c>
      <c r="L443" s="114" t="s">
        <v>159</v>
      </c>
      <c r="M443" s="114">
        <v>1764401</v>
      </c>
      <c r="N443" s="114" t="s">
        <v>139</v>
      </c>
      <c r="O443" s="119">
        <v>202222</v>
      </c>
      <c r="P443" s="116">
        <v>44888</v>
      </c>
      <c r="Q443" s="116">
        <v>44888</v>
      </c>
      <c r="R443" s="116">
        <v>44895</v>
      </c>
      <c r="S443" s="119">
        <v>202222</v>
      </c>
      <c r="T443" s="119">
        <v>4952</v>
      </c>
      <c r="U443" s="114" t="s">
        <v>160</v>
      </c>
      <c r="V443" s="119">
        <v>716245</v>
      </c>
      <c r="W443" s="114" t="s">
        <v>141</v>
      </c>
      <c r="X443" s="119">
        <v>716245</v>
      </c>
      <c r="Y443" s="114" t="s">
        <v>141</v>
      </c>
      <c r="Z443" s="119">
        <v>21104924</v>
      </c>
      <c r="AA443" s="114" t="s">
        <v>142</v>
      </c>
      <c r="AB443" s="119">
        <v>30481417</v>
      </c>
      <c r="AC443" s="114" t="s">
        <v>142</v>
      </c>
      <c r="AD443" s="119">
        <v>2964526</v>
      </c>
      <c r="AE443" s="119">
        <v>175448</v>
      </c>
      <c r="AF443" s="114" t="s">
        <v>2611</v>
      </c>
      <c r="AG443" s="114" t="s">
        <v>113</v>
      </c>
      <c r="AH443" s="114" t="s">
        <v>114</v>
      </c>
      <c r="AI443" s="114" t="s">
        <v>143</v>
      </c>
      <c r="AJ443" s="114" t="s">
        <v>144</v>
      </c>
      <c r="AK443" s="119">
        <v>0</v>
      </c>
      <c r="AL443" s="117">
        <v>0</v>
      </c>
      <c r="AM443" s="118">
        <v>310.33999999999997</v>
      </c>
      <c r="AN443" t="str">
        <f t="shared" si="6"/>
        <v>2000</v>
      </c>
    </row>
    <row r="444" spans="1:40" ht="15.75" thickBot="1" x14ac:dyDescent="0.3">
      <c r="A444" s="119">
        <v>2023</v>
      </c>
      <c r="B444" s="119">
        <v>5</v>
      </c>
      <c r="C444" s="119">
        <v>201988</v>
      </c>
      <c r="D444" s="114" t="s">
        <v>94</v>
      </c>
      <c r="E444" s="114" t="s">
        <v>95</v>
      </c>
      <c r="F444" s="114" t="s">
        <v>96</v>
      </c>
      <c r="G444" s="114" t="s">
        <v>97</v>
      </c>
      <c r="H444" s="114" t="s">
        <v>98</v>
      </c>
      <c r="I444" s="119">
        <v>1764401</v>
      </c>
      <c r="J444" s="114" t="s">
        <v>139</v>
      </c>
      <c r="K444" s="119">
        <v>320201</v>
      </c>
      <c r="L444" s="114" t="s">
        <v>159</v>
      </c>
      <c r="M444" s="114">
        <v>1764401</v>
      </c>
      <c r="N444" s="114" t="s">
        <v>139</v>
      </c>
      <c r="O444" s="119">
        <v>202222</v>
      </c>
      <c r="P444" s="116">
        <v>44888</v>
      </c>
      <c r="Q444" s="116">
        <v>44888</v>
      </c>
      <c r="R444" s="116">
        <v>44895</v>
      </c>
      <c r="S444" s="119">
        <v>202222</v>
      </c>
      <c r="T444" s="119">
        <v>4952</v>
      </c>
      <c r="U444" s="114" t="s">
        <v>160</v>
      </c>
      <c r="V444" s="119">
        <v>1180468</v>
      </c>
      <c r="W444" s="114" t="s">
        <v>2607</v>
      </c>
      <c r="X444" s="119">
        <v>1180468</v>
      </c>
      <c r="Y444" s="114" t="s">
        <v>2607</v>
      </c>
      <c r="Z444" s="119">
        <v>21104924</v>
      </c>
      <c r="AA444" s="114" t="s">
        <v>142</v>
      </c>
      <c r="AB444" s="119">
        <v>30481419</v>
      </c>
      <c r="AC444" s="114" t="s">
        <v>142</v>
      </c>
      <c r="AD444" s="119">
        <v>2966325</v>
      </c>
      <c r="AE444" s="119">
        <v>175466</v>
      </c>
      <c r="AF444" s="114" t="s">
        <v>2611</v>
      </c>
      <c r="AG444" s="114" t="s">
        <v>113</v>
      </c>
      <c r="AH444" s="114" t="s">
        <v>114</v>
      </c>
      <c r="AI444" s="114" t="s">
        <v>143</v>
      </c>
      <c r="AJ444" s="114" t="s">
        <v>144</v>
      </c>
      <c r="AK444" s="119">
        <v>0</v>
      </c>
      <c r="AL444" s="117">
        <v>0</v>
      </c>
      <c r="AM444" s="118">
        <v>288.39999999999998</v>
      </c>
      <c r="AN444" t="str">
        <f t="shared" si="6"/>
        <v>2000</v>
      </c>
    </row>
    <row r="445" spans="1:40" ht="15.75" thickBot="1" x14ac:dyDescent="0.3">
      <c r="A445" s="119">
        <v>2023</v>
      </c>
      <c r="B445" s="119">
        <v>5</v>
      </c>
      <c r="C445" s="119">
        <v>201988</v>
      </c>
      <c r="D445" s="114" t="s">
        <v>94</v>
      </c>
      <c r="E445" s="114" t="s">
        <v>95</v>
      </c>
      <c r="F445" s="114" t="s">
        <v>96</v>
      </c>
      <c r="G445" s="114" t="s">
        <v>97</v>
      </c>
      <c r="H445" s="114" t="s">
        <v>98</v>
      </c>
      <c r="I445" s="119">
        <v>1764401</v>
      </c>
      <c r="J445" s="114" t="s">
        <v>139</v>
      </c>
      <c r="K445" s="119">
        <v>320201</v>
      </c>
      <c r="L445" s="114" t="s">
        <v>159</v>
      </c>
      <c r="M445" s="114">
        <v>1764401</v>
      </c>
      <c r="N445" s="114" t="s">
        <v>139</v>
      </c>
      <c r="O445" s="119">
        <v>202222</v>
      </c>
      <c r="P445" s="116">
        <v>44888</v>
      </c>
      <c r="Q445" s="116">
        <v>44888</v>
      </c>
      <c r="R445" s="116">
        <v>44895</v>
      </c>
      <c r="S445" s="119">
        <v>202222</v>
      </c>
      <c r="T445" s="119">
        <v>4952</v>
      </c>
      <c r="U445" s="114" t="s">
        <v>160</v>
      </c>
      <c r="V445" s="119">
        <v>1189163</v>
      </c>
      <c r="W445" s="114" t="s">
        <v>2608</v>
      </c>
      <c r="X445" s="119">
        <v>1189163</v>
      </c>
      <c r="Y445" s="114" t="s">
        <v>2608</v>
      </c>
      <c r="Z445" s="119">
        <v>21104924</v>
      </c>
      <c r="AA445" s="114" t="s">
        <v>142</v>
      </c>
      <c r="AB445" s="119">
        <v>30481418</v>
      </c>
      <c r="AC445" s="114" t="s">
        <v>142</v>
      </c>
      <c r="AD445" s="119">
        <v>2966325</v>
      </c>
      <c r="AE445" s="119">
        <v>175466</v>
      </c>
      <c r="AF445" s="114" t="s">
        <v>2611</v>
      </c>
      <c r="AG445" s="114" t="s">
        <v>113</v>
      </c>
      <c r="AH445" s="114" t="s">
        <v>114</v>
      </c>
      <c r="AI445" s="114" t="s">
        <v>143</v>
      </c>
      <c r="AJ445" s="114" t="s">
        <v>144</v>
      </c>
      <c r="AK445" s="119">
        <v>0</v>
      </c>
      <c r="AL445" s="117">
        <v>0</v>
      </c>
      <c r="AM445" s="118">
        <v>288.39999999999998</v>
      </c>
      <c r="AN445" t="str">
        <f t="shared" si="6"/>
        <v>2000</v>
      </c>
    </row>
    <row r="446" spans="1:40" ht="15.75" thickBot="1" x14ac:dyDescent="0.3">
      <c r="A446" s="119">
        <v>2023</v>
      </c>
      <c r="B446" s="119">
        <v>5</v>
      </c>
      <c r="C446" s="119">
        <v>201988</v>
      </c>
      <c r="D446" s="114" t="s">
        <v>94</v>
      </c>
      <c r="E446" s="114" t="s">
        <v>95</v>
      </c>
      <c r="F446" s="114" t="s">
        <v>96</v>
      </c>
      <c r="G446" s="114" t="s">
        <v>97</v>
      </c>
      <c r="H446" s="114" t="s">
        <v>98</v>
      </c>
      <c r="I446" s="119">
        <v>1764401</v>
      </c>
      <c r="J446" s="114" t="s">
        <v>139</v>
      </c>
      <c r="K446" s="119">
        <v>320201</v>
      </c>
      <c r="L446" s="114" t="s">
        <v>159</v>
      </c>
      <c r="M446" s="114">
        <v>1764401</v>
      </c>
      <c r="N446" s="114" t="s">
        <v>139</v>
      </c>
      <c r="O446" s="119">
        <v>202223</v>
      </c>
      <c r="P446" s="116">
        <v>44903</v>
      </c>
      <c r="Q446" s="116">
        <v>44903</v>
      </c>
      <c r="R446" s="116">
        <v>44895</v>
      </c>
      <c r="S446" s="119">
        <v>202223</v>
      </c>
      <c r="T446" s="119">
        <v>4952</v>
      </c>
      <c r="U446" s="114" t="s">
        <v>160</v>
      </c>
      <c r="V446" s="119">
        <v>716245</v>
      </c>
      <c r="W446" s="114" t="s">
        <v>141</v>
      </c>
      <c r="X446" s="119">
        <v>716245</v>
      </c>
      <c r="Y446" s="114" t="s">
        <v>141</v>
      </c>
      <c r="Z446" s="119">
        <v>21104924</v>
      </c>
      <c r="AA446" s="114" t="s">
        <v>142</v>
      </c>
      <c r="AB446" s="119">
        <v>30481417</v>
      </c>
      <c r="AC446" s="114" t="s">
        <v>142</v>
      </c>
      <c r="AD446" s="119">
        <v>2969126</v>
      </c>
      <c r="AE446" s="119">
        <v>175637</v>
      </c>
      <c r="AF446" s="114" t="s">
        <v>2611</v>
      </c>
      <c r="AG446" s="114" t="s">
        <v>113</v>
      </c>
      <c r="AH446" s="114" t="s">
        <v>114</v>
      </c>
      <c r="AI446" s="114" t="s">
        <v>143</v>
      </c>
      <c r="AJ446" s="114" t="s">
        <v>144</v>
      </c>
      <c r="AK446" s="119">
        <v>0</v>
      </c>
      <c r="AL446" s="117">
        <v>0</v>
      </c>
      <c r="AM446" s="118">
        <v>225.7</v>
      </c>
      <c r="AN446" t="str">
        <f t="shared" si="6"/>
        <v>2000</v>
      </c>
    </row>
    <row r="447" spans="1:40" ht="15.75" thickBot="1" x14ac:dyDescent="0.3">
      <c r="A447" s="119">
        <v>2023</v>
      </c>
      <c r="B447" s="119">
        <v>5</v>
      </c>
      <c r="C447" s="119">
        <v>201988</v>
      </c>
      <c r="D447" s="114" t="s">
        <v>94</v>
      </c>
      <c r="E447" s="114" t="s">
        <v>95</v>
      </c>
      <c r="F447" s="114" t="s">
        <v>96</v>
      </c>
      <c r="G447" s="114" t="s">
        <v>97</v>
      </c>
      <c r="H447" s="114" t="s">
        <v>98</v>
      </c>
      <c r="I447" s="119">
        <v>1764401</v>
      </c>
      <c r="J447" s="114" t="s">
        <v>139</v>
      </c>
      <c r="K447" s="119">
        <v>320201</v>
      </c>
      <c r="L447" s="114" t="s">
        <v>159</v>
      </c>
      <c r="M447" s="114">
        <v>1764401</v>
      </c>
      <c r="N447" s="114" t="s">
        <v>139</v>
      </c>
      <c r="O447" s="119">
        <v>202223</v>
      </c>
      <c r="P447" s="116">
        <v>44903</v>
      </c>
      <c r="Q447" s="116">
        <v>44903</v>
      </c>
      <c r="R447" s="116">
        <v>44895</v>
      </c>
      <c r="S447" s="119">
        <v>202223</v>
      </c>
      <c r="T447" s="119">
        <v>4952</v>
      </c>
      <c r="U447" s="114" t="s">
        <v>160</v>
      </c>
      <c r="V447" s="119">
        <v>1180468</v>
      </c>
      <c r="W447" s="114" t="s">
        <v>2607</v>
      </c>
      <c r="X447" s="119">
        <v>1180468</v>
      </c>
      <c r="Y447" s="114" t="s">
        <v>2607</v>
      </c>
      <c r="Z447" s="119">
        <v>21104924</v>
      </c>
      <c r="AA447" s="114" t="s">
        <v>142</v>
      </c>
      <c r="AB447" s="119">
        <v>30481419</v>
      </c>
      <c r="AC447" s="114" t="s">
        <v>142</v>
      </c>
      <c r="AD447" s="119">
        <v>2973149</v>
      </c>
      <c r="AE447" s="119">
        <v>175790</v>
      </c>
      <c r="AF447" s="114" t="s">
        <v>2611</v>
      </c>
      <c r="AG447" s="114" t="s">
        <v>113</v>
      </c>
      <c r="AH447" s="114" t="s">
        <v>114</v>
      </c>
      <c r="AI447" s="114" t="s">
        <v>143</v>
      </c>
      <c r="AJ447" s="114" t="s">
        <v>144</v>
      </c>
      <c r="AK447" s="119">
        <v>0</v>
      </c>
      <c r="AL447" s="117">
        <v>0</v>
      </c>
      <c r="AM447" s="118">
        <v>209.75</v>
      </c>
      <c r="AN447" t="str">
        <f t="shared" si="6"/>
        <v>2000</v>
      </c>
    </row>
    <row r="448" spans="1:40" ht="15.75" thickBot="1" x14ac:dyDescent="0.3">
      <c r="A448" s="119">
        <v>2023</v>
      </c>
      <c r="B448" s="119">
        <v>5</v>
      </c>
      <c r="C448" s="119">
        <v>201988</v>
      </c>
      <c r="D448" s="114" t="s">
        <v>94</v>
      </c>
      <c r="E448" s="114" t="s">
        <v>95</v>
      </c>
      <c r="F448" s="114" t="s">
        <v>96</v>
      </c>
      <c r="G448" s="114" t="s">
        <v>97</v>
      </c>
      <c r="H448" s="114" t="s">
        <v>98</v>
      </c>
      <c r="I448" s="119">
        <v>1764401</v>
      </c>
      <c r="J448" s="114" t="s">
        <v>139</v>
      </c>
      <c r="K448" s="119">
        <v>320201</v>
      </c>
      <c r="L448" s="114" t="s">
        <v>159</v>
      </c>
      <c r="M448" s="114">
        <v>1764401</v>
      </c>
      <c r="N448" s="114" t="s">
        <v>139</v>
      </c>
      <c r="O448" s="119">
        <v>202223</v>
      </c>
      <c r="P448" s="116">
        <v>44903</v>
      </c>
      <c r="Q448" s="116">
        <v>44903</v>
      </c>
      <c r="R448" s="116">
        <v>44895</v>
      </c>
      <c r="S448" s="119">
        <v>202223</v>
      </c>
      <c r="T448" s="119">
        <v>4952</v>
      </c>
      <c r="U448" s="114" t="s">
        <v>160</v>
      </c>
      <c r="V448" s="119">
        <v>1189163</v>
      </c>
      <c r="W448" s="114" t="s">
        <v>2608</v>
      </c>
      <c r="X448" s="119">
        <v>1189163</v>
      </c>
      <c r="Y448" s="114" t="s">
        <v>2608</v>
      </c>
      <c r="Z448" s="119">
        <v>21104924</v>
      </c>
      <c r="AA448" s="114" t="s">
        <v>142</v>
      </c>
      <c r="AB448" s="119">
        <v>30481418</v>
      </c>
      <c r="AC448" s="114" t="s">
        <v>142</v>
      </c>
      <c r="AD448" s="119">
        <v>2973156</v>
      </c>
      <c r="AE448" s="119">
        <v>175791</v>
      </c>
      <c r="AF448" s="114" t="s">
        <v>2611</v>
      </c>
      <c r="AG448" s="114" t="s">
        <v>113</v>
      </c>
      <c r="AH448" s="114" t="s">
        <v>114</v>
      </c>
      <c r="AI448" s="114" t="s">
        <v>143</v>
      </c>
      <c r="AJ448" s="114" t="s">
        <v>144</v>
      </c>
      <c r="AK448" s="119">
        <v>0</v>
      </c>
      <c r="AL448" s="117">
        <v>0</v>
      </c>
      <c r="AM448" s="118">
        <v>209.75</v>
      </c>
      <c r="AN448" t="str">
        <f t="shared" si="6"/>
        <v>2000</v>
      </c>
    </row>
    <row r="449" spans="1:40" ht="15.75" thickBot="1" x14ac:dyDescent="0.3">
      <c r="A449" s="119">
        <v>2023</v>
      </c>
      <c r="B449" s="119">
        <v>5</v>
      </c>
      <c r="C449" s="119">
        <v>201988</v>
      </c>
      <c r="D449" s="114" t="s">
        <v>94</v>
      </c>
      <c r="E449" s="114" t="s">
        <v>95</v>
      </c>
      <c r="F449" s="114" t="s">
        <v>96</v>
      </c>
      <c r="G449" s="114" t="s">
        <v>97</v>
      </c>
      <c r="H449" s="114" t="s">
        <v>98</v>
      </c>
      <c r="I449" s="119">
        <v>1764401</v>
      </c>
      <c r="J449" s="114" t="s">
        <v>139</v>
      </c>
      <c r="K449" s="119">
        <v>330201</v>
      </c>
      <c r="L449" s="114" t="s">
        <v>161</v>
      </c>
      <c r="M449" s="114">
        <v>1764401</v>
      </c>
      <c r="N449" s="114" t="s">
        <v>139</v>
      </c>
      <c r="O449" s="119">
        <v>202222</v>
      </c>
      <c r="P449" s="116">
        <v>44888</v>
      </c>
      <c r="Q449" s="116">
        <v>44888</v>
      </c>
      <c r="R449" s="116">
        <v>44895</v>
      </c>
      <c r="S449" s="119">
        <v>202222</v>
      </c>
      <c r="T449" s="119">
        <v>4954</v>
      </c>
      <c r="U449" s="114" t="s">
        <v>162</v>
      </c>
      <c r="V449" s="119">
        <v>716245</v>
      </c>
      <c r="W449" s="114" t="s">
        <v>141</v>
      </c>
      <c r="X449" s="119">
        <v>716245</v>
      </c>
      <c r="Y449" s="114" t="s">
        <v>141</v>
      </c>
      <c r="Z449" s="119">
        <v>21104924</v>
      </c>
      <c r="AA449" s="114" t="s">
        <v>142</v>
      </c>
      <c r="AB449" s="119">
        <v>30481417</v>
      </c>
      <c r="AC449" s="114" t="s">
        <v>142</v>
      </c>
      <c r="AD449" s="119">
        <v>2964526</v>
      </c>
      <c r="AE449" s="119">
        <v>175448</v>
      </c>
      <c r="AF449" s="114" t="s">
        <v>2611</v>
      </c>
      <c r="AG449" s="114" t="s">
        <v>113</v>
      </c>
      <c r="AH449" s="114" t="s">
        <v>114</v>
      </c>
      <c r="AI449" s="114" t="s">
        <v>143</v>
      </c>
      <c r="AJ449" s="114" t="s">
        <v>144</v>
      </c>
      <c r="AK449" s="119">
        <v>0</v>
      </c>
      <c r="AL449" s="117">
        <v>0</v>
      </c>
      <c r="AM449" s="118">
        <v>75.84</v>
      </c>
      <c r="AN449" t="str">
        <f t="shared" si="6"/>
        <v>2000</v>
      </c>
    </row>
    <row r="450" spans="1:40" ht="15.75" thickBot="1" x14ac:dyDescent="0.3">
      <c r="A450" s="119">
        <v>2023</v>
      </c>
      <c r="B450" s="119">
        <v>5</v>
      </c>
      <c r="C450" s="119">
        <v>201988</v>
      </c>
      <c r="D450" s="114" t="s">
        <v>94</v>
      </c>
      <c r="E450" s="114" t="s">
        <v>95</v>
      </c>
      <c r="F450" s="114" t="s">
        <v>96</v>
      </c>
      <c r="G450" s="114" t="s">
        <v>97</v>
      </c>
      <c r="H450" s="114" t="s">
        <v>98</v>
      </c>
      <c r="I450" s="119">
        <v>1764401</v>
      </c>
      <c r="J450" s="114" t="s">
        <v>139</v>
      </c>
      <c r="K450" s="119">
        <v>330201</v>
      </c>
      <c r="L450" s="114" t="s">
        <v>161</v>
      </c>
      <c r="M450" s="114">
        <v>1764401</v>
      </c>
      <c r="N450" s="114" t="s">
        <v>139</v>
      </c>
      <c r="O450" s="119">
        <v>202222</v>
      </c>
      <c r="P450" s="116">
        <v>44888</v>
      </c>
      <c r="Q450" s="116">
        <v>44888</v>
      </c>
      <c r="R450" s="116">
        <v>44895</v>
      </c>
      <c r="S450" s="119">
        <v>202222</v>
      </c>
      <c r="T450" s="119">
        <v>4954</v>
      </c>
      <c r="U450" s="114" t="s">
        <v>162</v>
      </c>
      <c r="V450" s="119">
        <v>1180468</v>
      </c>
      <c r="W450" s="114" t="s">
        <v>2607</v>
      </c>
      <c r="X450" s="119">
        <v>1180468</v>
      </c>
      <c r="Y450" s="114" t="s">
        <v>2607</v>
      </c>
      <c r="Z450" s="119">
        <v>21104924</v>
      </c>
      <c r="AA450" s="114" t="s">
        <v>142</v>
      </c>
      <c r="AB450" s="119">
        <v>30481419</v>
      </c>
      <c r="AC450" s="114" t="s">
        <v>142</v>
      </c>
      <c r="AD450" s="119">
        <v>2966325</v>
      </c>
      <c r="AE450" s="119">
        <v>175466</v>
      </c>
      <c r="AF450" s="114" t="s">
        <v>2611</v>
      </c>
      <c r="AG450" s="114" t="s">
        <v>113</v>
      </c>
      <c r="AH450" s="114" t="s">
        <v>114</v>
      </c>
      <c r="AI450" s="114" t="s">
        <v>143</v>
      </c>
      <c r="AJ450" s="114" t="s">
        <v>144</v>
      </c>
      <c r="AK450" s="119">
        <v>0</v>
      </c>
      <c r="AL450" s="117">
        <v>0</v>
      </c>
      <c r="AM450" s="118">
        <v>70.48</v>
      </c>
      <c r="AN450" t="str">
        <f t="shared" si="6"/>
        <v>2000</v>
      </c>
    </row>
    <row r="451" spans="1:40" ht="15.75" thickBot="1" x14ac:dyDescent="0.3">
      <c r="A451" s="119">
        <v>2023</v>
      </c>
      <c r="B451" s="119">
        <v>5</v>
      </c>
      <c r="C451" s="119">
        <v>201988</v>
      </c>
      <c r="D451" s="114" t="s">
        <v>94</v>
      </c>
      <c r="E451" s="114" t="s">
        <v>95</v>
      </c>
      <c r="F451" s="114" t="s">
        <v>96</v>
      </c>
      <c r="G451" s="114" t="s">
        <v>97</v>
      </c>
      <c r="H451" s="114" t="s">
        <v>98</v>
      </c>
      <c r="I451" s="119">
        <v>1764401</v>
      </c>
      <c r="J451" s="114" t="s">
        <v>139</v>
      </c>
      <c r="K451" s="119">
        <v>330201</v>
      </c>
      <c r="L451" s="114" t="s">
        <v>161</v>
      </c>
      <c r="M451" s="114">
        <v>1764401</v>
      </c>
      <c r="N451" s="114" t="s">
        <v>139</v>
      </c>
      <c r="O451" s="119">
        <v>202222</v>
      </c>
      <c r="P451" s="116">
        <v>44888</v>
      </c>
      <c r="Q451" s="116">
        <v>44888</v>
      </c>
      <c r="R451" s="116">
        <v>44895</v>
      </c>
      <c r="S451" s="119">
        <v>202222</v>
      </c>
      <c r="T451" s="119">
        <v>4954</v>
      </c>
      <c r="U451" s="114" t="s">
        <v>162</v>
      </c>
      <c r="V451" s="119">
        <v>1189163</v>
      </c>
      <c r="W451" s="114" t="s">
        <v>2608</v>
      </c>
      <c r="X451" s="119">
        <v>1189163</v>
      </c>
      <c r="Y451" s="114" t="s">
        <v>2608</v>
      </c>
      <c r="Z451" s="119">
        <v>21104924</v>
      </c>
      <c r="AA451" s="114" t="s">
        <v>142</v>
      </c>
      <c r="AB451" s="119">
        <v>30481418</v>
      </c>
      <c r="AC451" s="114" t="s">
        <v>142</v>
      </c>
      <c r="AD451" s="119">
        <v>2966325</v>
      </c>
      <c r="AE451" s="119">
        <v>175466</v>
      </c>
      <c r="AF451" s="114" t="s">
        <v>2611</v>
      </c>
      <c r="AG451" s="114" t="s">
        <v>113</v>
      </c>
      <c r="AH451" s="114" t="s">
        <v>114</v>
      </c>
      <c r="AI451" s="114" t="s">
        <v>143</v>
      </c>
      <c r="AJ451" s="114" t="s">
        <v>144</v>
      </c>
      <c r="AK451" s="119">
        <v>0</v>
      </c>
      <c r="AL451" s="117">
        <v>0</v>
      </c>
      <c r="AM451" s="118">
        <v>70.48</v>
      </c>
      <c r="AN451" t="str">
        <f t="shared" si="6"/>
        <v>2000</v>
      </c>
    </row>
    <row r="452" spans="1:40" ht="15.75" thickBot="1" x14ac:dyDescent="0.3">
      <c r="A452" s="119">
        <v>2023</v>
      </c>
      <c r="B452" s="119">
        <v>5</v>
      </c>
      <c r="C452" s="119">
        <v>201988</v>
      </c>
      <c r="D452" s="114" t="s">
        <v>94</v>
      </c>
      <c r="E452" s="114" t="s">
        <v>95</v>
      </c>
      <c r="F452" s="114" t="s">
        <v>96</v>
      </c>
      <c r="G452" s="114" t="s">
        <v>97</v>
      </c>
      <c r="H452" s="114" t="s">
        <v>98</v>
      </c>
      <c r="I452" s="119">
        <v>1764401</v>
      </c>
      <c r="J452" s="114" t="s">
        <v>139</v>
      </c>
      <c r="K452" s="119">
        <v>330201</v>
      </c>
      <c r="L452" s="114" t="s">
        <v>161</v>
      </c>
      <c r="M452" s="114">
        <v>1764401</v>
      </c>
      <c r="N452" s="114" t="s">
        <v>139</v>
      </c>
      <c r="O452" s="119">
        <v>202223</v>
      </c>
      <c r="P452" s="116">
        <v>44903</v>
      </c>
      <c r="Q452" s="116">
        <v>44903</v>
      </c>
      <c r="R452" s="116">
        <v>44895</v>
      </c>
      <c r="S452" s="119">
        <v>202223</v>
      </c>
      <c r="T452" s="119">
        <v>4954</v>
      </c>
      <c r="U452" s="114" t="s">
        <v>162</v>
      </c>
      <c r="V452" s="119">
        <v>716245</v>
      </c>
      <c r="W452" s="114" t="s">
        <v>141</v>
      </c>
      <c r="X452" s="119">
        <v>716245</v>
      </c>
      <c r="Y452" s="114" t="s">
        <v>141</v>
      </c>
      <c r="Z452" s="119">
        <v>21104924</v>
      </c>
      <c r="AA452" s="114" t="s">
        <v>142</v>
      </c>
      <c r="AB452" s="119">
        <v>30481417</v>
      </c>
      <c r="AC452" s="114" t="s">
        <v>142</v>
      </c>
      <c r="AD452" s="119">
        <v>2969126</v>
      </c>
      <c r="AE452" s="119">
        <v>175637</v>
      </c>
      <c r="AF452" s="114" t="s">
        <v>2611</v>
      </c>
      <c r="AG452" s="114" t="s">
        <v>113</v>
      </c>
      <c r="AH452" s="114" t="s">
        <v>114</v>
      </c>
      <c r="AI452" s="114" t="s">
        <v>143</v>
      </c>
      <c r="AJ452" s="114" t="s">
        <v>144</v>
      </c>
      <c r="AK452" s="119">
        <v>0</v>
      </c>
      <c r="AL452" s="117">
        <v>0</v>
      </c>
      <c r="AM452" s="118">
        <v>55.16</v>
      </c>
      <c r="AN452" t="str">
        <f t="shared" si="6"/>
        <v>2000</v>
      </c>
    </row>
    <row r="453" spans="1:40" ht="15.75" thickBot="1" x14ac:dyDescent="0.3">
      <c r="A453" s="119">
        <v>2023</v>
      </c>
      <c r="B453" s="119">
        <v>5</v>
      </c>
      <c r="C453" s="119">
        <v>201988</v>
      </c>
      <c r="D453" s="114" t="s">
        <v>94</v>
      </c>
      <c r="E453" s="114" t="s">
        <v>95</v>
      </c>
      <c r="F453" s="114" t="s">
        <v>96</v>
      </c>
      <c r="G453" s="114" t="s">
        <v>97</v>
      </c>
      <c r="H453" s="114" t="s">
        <v>98</v>
      </c>
      <c r="I453" s="119">
        <v>1764401</v>
      </c>
      <c r="J453" s="114" t="s">
        <v>139</v>
      </c>
      <c r="K453" s="119">
        <v>330201</v>
      </c>
      <c r="L453" s="114" t="s">
        <v>161</v>
      </c>
      <c r="M453" s="114">
        <v>1764401</v>
      </c>
      <c r="N453" s="114" t="s">
        <v>139</v>
      </c>
      <c r="O453" s="119">
        <v>202223</v>
      </c>
      <c r="P453" s="116">
        <v>44903</v>
      </c>
      <c r="Q453" s="116">
        <v>44903</v>
      </c>
      <c r="R453" s="116">
        <v>44895</v>
      </c>
      <c r="S453" s="119">
        <v>202223</v>
      </c>
      <c r="T453" s="119">
        <v>4954</v>
      </c>
      <c r="U453" s="114" t="s">
        <v>162</v>
      </c>
      <c r="V453" s="119">
        <v>1180468</v>
      </c>
      <c r="W453" s="114" t="s">
        <v>2607</v>
      </c>
      <c r="X453" s="119">
        <v>1180468</v>
      </c>
      <c r="Y453" s="114" t="s">
        <v>2607</v>
      </c>
      <c r="Z453" s="119">
        <v>21104924</v>
      </c>
      <c r="AA453" s="114" t="s">
        <v>142</v>
      </c>
      <c r="AB453" s="119">
        <v>30481419</v>
      </c>
      <c r="AC453" s="114" t="s">
        <v>142</v>
      </c>
      <c r="AD453" s="119">
        <v>2973149</v>
      </c>
      <c r="AE453" s="119">
        <v>175790</v>
      </c>
      <c r="AF453" s="114" t="s">
        <v>2611</v>
      </c>
      <c r="AG453" s="114" t="s">
        <v>113</v>
      </c>
      <c r="AH453" s="114" t="s">
        <v>114</v>
      </c>
      <c r="AI453" s="114" t="s">
        <v>143</v>
      </c>
      <c r="AJ453" s="114" t="s">
        <v>144</v>
      </c>
      <c r="AK453" s="119">
        <v>0</v>
      </c>
      <c r="AL453" s="117">
        <v>0</v>
      </c>
      <c r="AM453" s="118">
        <v>51.26</v>
      </c>
      <c r="AN453" t="str">
        <f t="shared" si="6"/>
        <v>2000</v>
      </c>
    </row>
    <row r="454" spans="1:40" ht="15.75" thickBot="1" x14ac:dyDescent="0.3">
      <c r="A454" s="119">
        <v>2023</v>
      </c>
      <c r="B454" s="119">
        <v>5</v>
      </c>
      <c r="C454" s="119">
        <v>201988</v>
      </c>
      <c r="D454" s="114" t="s">
        <v>94</v>
      </c>
      <c r="E454" s="114" t="s">
        <v>95</v>
      </c>
      <c r="F454" s="114" t="s">
        <v>96</v>
      </c>
      <c r="G454" s="114" t="s">
        <v>97</v>
      </c>
      <c r="H454" s="114" t="s">
        <v>98</v>
      </c>
      <c r="I454" s="119">
        <v>1764401</v>
      </c>
      <c r="J454" s="114" t="s">
        <v>139</v>
      </c>
      <c r="K454" s="119">
        <v>330201</v>
      </c>
      <c r="L454" s="114" t="s">
        <v>161</v>
      </c>
      <c r="M454" s="114">
        <v>1764401</v>
      </c>
      <c r="N454" s="114" t="s">
        <v>139</v>
      </c>
      <c r="O454" s="119">
        <v>202223</v>
      </c>
      <c r="P454" s="116">
        <v>44903</v>
      </c>
      <c r="Q454" s="116">
        <v>44903</v>
      </c>
      <c r="R454" s="116">
        <v>44895</v>
      </c>
      <c r="S454" s="119">
        <v>202223</v>
      </c>
      <c r="T454" s="119">
        <v>4954</v>
      </c>
      <c r="U454" s="114" t="s">
        <v>162</v>
      </c>
      <c r="V454" s="119">
        <v>1189163</v>
      </c>
      <c r="W454" s="114" t="s">
        <v>2608</v>
      </c>
      <c r="X454" s="119">
        <v>1189163</v>
      </c>
      <c r="Y454" s="114" t="s">
        <v>2608</v>
      </c>
      <c r="Z454" s="119">
        <v>21104924</v>
      </c>
      <c r="AA454" s="114" t="s">
        <v>142</v>
      </c>
      <c r="AB454" s="119">
        <v>30481418</v>
      </c>
      <c r="AC454" s="114" t="s">
        <v>142</v>
      </c>
      <c r="AD454" s="119">
        <v>2973156</v>
      </c>
      <c r="AE454" s="119">
        <v>175791</v>
      </c>
      <c r="AF454" s="114" t="s">
        <v>2611</v>
      </c>
      <c r="AG454" s="114" t="s">
        <v>113</v>
      </c>
      <c r="AH454" s="114" t="s">
        <v>114</v>
      </c>
      <c r="AI454" s="114" t="s">
        <v>143</v>
      </c>
      <c r="AJ454" s="114" t="s">
        <v>144</v>
      </c>
      <c r="AK454" s="119">
        <v>0</v>
      </c>
      <c r="AL454" s="117">
        <v>0</v>
      </c>
      <c r="AM454" s="118">
        <v>51.26</v>
      </c>
      <c r="AN454" t="str">
        <f t="shared" si="6"/>
        <v>2000</v>
      </c>
    </row>
    <row r="455" spans="1:40" ht="15.75" thickBot="1" x14ac:dyDescent="0.3">
      <c r="A455" s="119">
        <v>2023</v>
      </c>
      <c r="B455" s="119">
        <v>5</v>
      </c>
      <c r="C455" s="119">
        <v>201988</v>
      </c>
      <c r="D455" s="114" t="s">
        <v>94</v>
      </c>
      <c r="E455" s="114" t="s">
        <v>95</v>
      </c>
      <c r="F455" s="114" t="s">
        <v>96</v>
      </c>
      <c r="G455" s="114" t="s">
        <v>97</v>
      </c>
      <c r="H455" s="114" t="s">
        <v>98</v>
      </c>
      <c r="I455" s="119">
        <v>1764401</v>
      </c>
      <c r="J455" s="114" t="s">
        <v>139</v>
      </c>
      <c r="K455" s="119">
        <v>330202</v>
      </c>
      <c r="L455" s="114" t="s">
        <v>163</v>
      </c>
      <c r="M455" s="114">
        <v>1764401</v>
      </c>
      <c r="N455" s="114" t="s">
        <v>139</v>
      </c>
      <c r="O455" s="119">
        <v>202222</v>
      </c>
      <c r="P455" s="116">
        <v>44888</v>
      </c>
      <c r="Q455" s="116">
        <v>44888</v>
      </c>
      <c r="R455" s="116">
        <v>44895</v>
      </c>
      <c r="S455" s="119">
        <v>202222</v>
      </c>
      <c r="T455" s="119">
        <v>4956</v>
      </c>
      <c r="U455" s="114" t="s">
        <v>120</v>
      </c>
      <c r="V455" s="119">
        <v>716245</v>
      </c>
      <c r="W455" s="114" t="s">
        <v>141</v>
      </c>
      <c r="X455" s="119">
        <v>716245</v>
      </c>
      <c r="Y455" s="114" t="s">
        <v>141</v>
      </c>
      <c r="Z455" s="119">
        <v>21104924</v>
      </c>
      <c r="AA455" s="114" t="s">
        <v>142</v>
      </c>
      <c r="AB455" s="119">
        <v>30481417</v>
      </c>
      <c r="AC455" s="114" t="s">
        <v>142</v>
      </c>
      <c r="AD455" s="119">
        <v>2964526</v>
      </c>
      <c r="AE455" s="119">
        <v>175448</v>
      </c>
      <c r="AF455" s="114" t="s">
        <v>2611</v>
      </c>
      <c r="AG455" s="114" t="s">
        <v>113</v>
      </c>
      <c r="AH455" s="114" t="s">
        <v>114</v>
      </c>
      <c r="AI455" s="114" t="s">
        <v>143</v>
      </c>
      <c r="AJ455" s="114" t="s">
        <v>144</v>
      </c>
      <c r="AK455" s="119">
        <v>0</v>
      </c>
      <c r="AL455" s="117">
        <v>0</v>
      </c>
      <c r="AM455" s="118">
        <v>17.739999999999998</v>
      </c>
      <c r="AN455" t="str">
        <f t="shared" si="6"/>
        <v>2000</v>
      </c>
    </row>
    <row r="456" spans="1:40" ht="15.75" thickBot="1" x14ac:dyDescent="0.3">
      <c r="A456" s="119">
        <v>2023</v>
      </c>
      <c r="B456" s="119">
        <v>5</v>
      </c>
      <c r="C456" s="119">
        <v>201988</v>
      </c>
      <c r="D456" s="114" t="s">
        <v>94</v>
      </c>
      <c r="E456" s="114" t="s">
        <v>95</v>
      </c>
      <c r="F456" s="114" t="s">
        <v>96</v>
      </c>
      <c r="G456" s="114" t="s">
        <v>97</v>
      </c>
      <c r="H456" s="114" t="s">
        <v>98</v>
      </c>
      <c r="I456" s="119">
        <v>1764401</v>
      </c>
      <c r="J456" s="114" t="s">
        <v>139</v>
      </c>
      <c r="K456" s="119">
        <v>330202</v>
      </c>
      <c r="L456" s="114" t="s">
        <v>163</v>
      </c>
      <c r="M456" s="114">
        <v>1764401</v>
      </c>
      <c r="N456" s="114" t="s">
        <v>139</v>
      </c>
      <c r="O456" s="119">
        <v>202222</v>
      </c>
      <c r="P456" s="116">
        <v>44888</v>
      </c>
      <c r="Q456" s="116">
        <v>44888</v>
      </c>
      <c r="R456" s="116">
        <v>44895</v>
      </c>
      <c r="S456" s="119">
        <v>202222</v>
      </c>
      <c r="T456" s="119">
        <v>4956</v>
      </c>
      <c r="U456" s="114" t="s">
        <v>120</v>
      </c>
      <c r="V456" s="119">
        <v>1180468</v>
      </c>
      <c r="W456" s="114" t="s">
        <v>2607</v>
      </c>
      <c r="X456" s="119">
        <v>1180468</v>
      </c>
      <c r="Y456" s="114" t="s">
        <v>2607</v>
      </c>
      <c r="Z456" s="119">
        <v>21104924</v>
      </c>
      <c r="AA456" s="114" t="s">
        <v>142</v>
      </c>
      <c r="AB456" s="119">
        <v>30481419</v>
      </c>
      <c r="AC456" s="114" t="s">
        <v>142</v>
      </c>
      <c r="AD456" s="119">
        <v>2966325</v>
      </c>
      <c r="AE456" s="119">
        <v>175466</v>
      </c>
      <c r="AF456" s="114" t="s">
        <v>2611</v>
      </c>
      <c r="AG456" s="114" t="s">
        <v>113</v>
      </c>
      <c r="AH456" s="114" t="s">
        <v>114</v>
      </c>
      <c r="AI456" s="114" t="s">
        <v>143</v>
      </c>
      <c r="AJ456" s="114" t="s">
        <v>144</v>
      </c>
      <c r="AK456" s="119">
        <v>0</v>
      </c>
      <c r="AL456" s="117">
        <v>0</v>
      </c>
      <c r="AM456" s="118">
        <v>16.489999999999998</v>
      </c>
      <c r="AN456" t="str">
        <f t="shared" ref="AN456:AN519" si="7">LEFT(Z456,1)&amp;"000"</f>
        <v>2000</v>
      </c>
    </row>
    <row r="457" spans="1:40" ht="15.75" thickBot="1" x14ac:dyDescent="0.3">
      <c r="A457" s="119">
        <v>2023</v>
      </c>
      <c r="B457" s="119">
        <v>5</v>
      </c>
      <c r="C457" s="119">
        <v>201988</v>
      </c>
      <c r="D457" s="114" t="s">
        <v>94</v>
      </c>
      <c r="E457" s="114" t="s">
        <v>95</v>
      </c>
      <c r="F457" s="114" t="s">
        <v>96</v>
      </c>
      <c r="G457" s="114" t="s">
        <v>97</v>
      </c>
      <c r="H457" s="114" t="s">
        <v>98</v>
      </c>
      <c r="I457" s="119">
        <v>1764401</v>
      </c>
      <c r="J457" s="114" t="s">
        <v>139</v>
      </c>
      <c r="K457" s="119">
        <v>330202</v>
      </c>
      <c r="L457" s="114" t="s">
        <v>163</v>
      </c>
      <c r="M457" s="114">
        <v>1764401</v>
      </c>
      <c r="N457" s="114" t="s">
        <v>139</v>
      </c>
      <c r="O457" s="119">
        <v>202222</v>
      </c>
      <c r="P457" s="116">
        <v>44888</v>
      </c>
      <c r="Q457" s="116">
        <v>44888</v>
      </c>
      <c r="R457" s="116">
        <v>44895</v>
      </c>
      <c r="S457" s="119">
        <v>202222</v>
      </c>
      <c r="T457" s="119">
        <v>4956</v>
      </c>
      <c r="U457" s="114" t="s">
        <v>120</v>
      </c>
      <c r="V457" s="119">
        <v>1189163</v>
      </c>
      <c r="W457" s="114" t="s">
        <v>2608</v>
      </c>
      <c r="X457" s="119">
        <v>1189163</v>
      </c>
      <c r="Y457" s="114" t="s">
        <v>2608</v>
      </c>
      <c r="Z457" s="119">
        <v>21104924</v>
      </c>
      <c r="AA457" s="114" t="s">
        <v>142</v>
      </c>
      <c r="AB457" s="119">
        <v>30481418</v>
      </c>
      <c r="AC457" s="114" t="s">
        <v>142</v>
      </c>
      <c r="AD457" s="119">
        <v>2966325</v>
      </c>
      <c r="AE457" s="119">
        <v>175466</v>
      </c>
      <c r="AF457" s="114" t="s">
        <v>2611</v>
      </c>
      <c r="AG457" s="114" t="s">
        <v>113</v>
      </c>
      <c r="AH457" s="114" t="s">
        <v>114</v>
      </c>
      <c r="AI457" s="114" t="s">
        <v>143</v>
      </c>
      <c r="AJ457" s="114" t="s">
        <v>144</v>
      </c>
      <c r="AK457" s="119">
        <v>0</v>
      </c>
      <c r="AL457" s="117">
        <v>0</v>
      </c>
      <c r="AM457" s="118">
        <v>16.48</v>
      </c>
      <c r="AN457" t="str">
        <f t="shared" si="7"/>
        <v>2000</v>
      </c>
    </row>
    <row r="458" spans="1:40" ht="15.75" thickBot="1" x14ac:dyDescent="0.3">
      <c r="A458" s="119">
        <v>2023</v>
      </c>
      <c r="B458" s="119">
        <v>5</v>
      </c>
      <c r="C458" s="119">
        <v>201988</v>
      </c>
      <c r="D458" s="114" t="s">
        <v>94</v>
      </c>
      <c r="E458" s="114" t="s">
        <v>95</v>
      </c>
      <c r="F458" s="114" t="s">
        <v>96</v>
      </c>
      <c r="G458" s="114" t="s">
        <v>97</v>
      </c>
      <c r="H458" s="114" t="s">
        <v>98</v>
      </c>
      <c r="I458" s="119">
        <v>1764401</v>
      </c>
      <c r="J458" s="114" t="s">
        <v>139</v>
      </c>
      <c r="K458" s="119">
        <v>330202</v>
      </c>
      <c r="L458" s="114" t="s">
        <v>163</v>
      </c>
      <c r="M458" s="114">
        <v>1764401</v>
      </c>
      <c r="N458" s="114" t="s">
        <v>139</v>
      </c>
      <c r="O458" s="119">
        <v>202223</v>
      </c>
      <c r="P458" s="116">
        <v>44903</v>
      </c>
      <c r="Q458" s="116">
        <v>44903</v>
      </c>
      <c r="R458" s="116">
        <v>44895</v>
      </c>
      <c r="S458" s="119">
        <v>202223</v>
      </c>
      <c r="T458" s="119">
        <v>4956</v>
      </c>
      <c r="U458" s="114" t="s">
        <v>120</v>
      </c>
      <c r="V458" s="119">
        <v>716245</v>
      </c>
      <c r="W458" s="114" t="s">
        <v>141</v>
      </c>
      <c r="X458" s="119">
        <v>716245</v>
      </c>
      <c r="Y458" s="114" t="s">
        <v>141</v>
      </c>
      <c r="Z458" s="119">
        <v>21104924</v>
      </c>
      <c r="AA458" s="114" t="s">
        <v>142</v>
      </c>
      <c r="AB458" s="119">
        <v>30481417</v>
      </c>
      <c r="AC458" s="114" t="s">
        <v>142</v>
      </c>
      <c r="AD458" s="119">
        <v>2969126</v>
      </c>
      <c r="AE458" s="119">
        <v>175637</v>
      </c>
      <c r="AF458" s="114" t="s">
        <v>2611</v>
      </c>
      <c r="AG458" s="114" t="s">
        <v>113</v>
      </c>
      <c r="AH458" s="114" t="s">
        <v>114</v>
      </c>
      <c r="AI458" s="114" t="s">
        <v>143</v>
      </c>
      <c r="AJ458" s="114" t="s">
        <v>144</v>
      </c>
      <c r="AK458" s="119">
        <v>0</v>
      </c>
      <c r="AL458" s="117">
        <v>0</v>
      </c>
      <c r="AM458" s="118">
        <v>12.9</v>
      </c>
      <c r="AN458" t="str">
        <f t="shared" si="7"/>
        <v>2000</v>
      </c>
    </row>
    <row r="459" spans="1:40" ht="15.75" thickBot="1" x14ac:dyDescent="0.3">
      <c r="A459" s="119">
        <v>2023</v>
      </c>
      <c r="B459" s="119">
        <v>5</v>
      </c>
      <c r="C459" s="119">
        <v>201988</v>
      </c>
      <c r="D459" s="114" t="s">
        <v>94</v>
      </c>
      <c r="E459" s="114" t="s">
        <v>95</v>
      </c>
      <c r="F459" s="114" t="s">
        <v>96</v>
      </c>
      <c r="G459" s="114" t="s">
        <v>97</v>
      </c>
      <c r="H459" s="114" t="s">
        <v>98</v>
      </c>
      <c r="I459" s="119">
        <v>1764401</v>
      </c>
      <c r="J459" s="114" t="s">
        <v>139</v>
      </c>
      <c r="K459" s="119">
        <v>330202</v>
      </c>
      <c r="L459" s="114" t="s">
        <v>163</v>
      </c>
      <c r="M459" s="114">
        <v>1764401</v>
      </c>
      <c r="N459" s="114" t="s">
        <v>139</v>
      </c>
      <c r="O459" s="119">
        <v>202223</v>
      </c>
      <c r="P459" s="116">
        <v>44903</v>
      </c>
      <c r="Q459" s="116">
        <v>44903</v>
      </c>
      <c r="R459" s="116">
        <v>44895</v>
      </c>
      <c r="S459" s="119">
        <v>202223</v>
      </c>
      <c r="T459" s="119">
        <v>4956</v>
      </c>
      <c r="U459" s="114" t="s">
        <v>120</v>
      </c>
      <c r="V459" s="119">
        <v>1180468</v>
      </c>
      <c r="W459" s="114" t="s">
        <v>2607</v>
      </c>
      <c r="X459" s="119">
        <v>1180468</v>
      </c>
      <c r="Y459" s="114" t="s">
        <v>2607</v>
      </c>
      <c r="Z459" s="119">
        <v>21104924</v>
      </c>
      <c r="AA459" s="114" t="s">
        <v>142</v>
      </c>
      <c r="AB459" s="119">
        <v>30481419</v>
      </c>
      <c r="AC459" s="114" t="s">
        <v>142</v>
      </c>
      <c r="AD459" s="119">
        <v>2973149</v>
      </c>
      <c r="AE459" s="119">
        <v>175790</v>
      </c>
      <c r="AF459" s="114" t="s">
        <v>2611</v>
      </c>
      <c r="AG459" s="114" t="s">
        <v>113</v>
      </c>
      <c r="AH459" s="114" t="s">
        <v>114</v>
      </c>
      <c r="AI459" s="114" t="s">
        <v>143</v>
      </c>
      <c r="AJ459" s="114" t="s">
        <v>144</v>
      </c>
      <c r="AK459" s="119">
        <v>0</v>
      </c>
      <c r="AL459" s="117">
        <v>0</v>
      </c>
      <c r="AM459" s="118">
        <v>11.99</v>
      </c>
      <c r="AN459" t="str">
        <f t="shared" si="7"/>
        <v>2000</v>
      </c>
    </row>
    <row r="460" spans="1:40" ht="15.75" thickBot="1" x14ac:dyDescent="0.3">
      <c r="A460" s="119">
        <v>2023</v>
      </c>
      <c r="B460" s="119">
        <v>5</v>
      </c>
      <c r="C460" s="119">
        <v>201988</v>
      </c>
      <c r="D460" s="114" t="s">
        <v>94</v>
      </c>
      <c r="E460" s="114" t="s">
        <v>95</v>
      </c>
      <c r="F460" s="114" t="s">
        <v>96</v>
      </c>
      <c r="G460" s="114" t="s">
        <v>97</v>
      </c>
      <c r="H460" s="114" t="s">
        <v>98</v>
      </c>
      <c r="I460" s="119">
        <v>1764401</v>
      </c>
      <c r="J460" s="114" t="s">
        <v>139</v>
      </c>
      <c r="K460" s="119">
        <v>330202</v>
      </c>
      <c r="L460" s="114" t="s">
        <v>163</v>
      </c>
      <c r="M460" s="114">
        <v>1764401</v>
      </c>
      <c r="N460" s="114" t="s">
        <v>139</v>
      </c>
      <c r="O460" s="119">
        <v>202223</v>
      </c>
      <c r="P460" s="116">
        <v>44903</v>
      </c>
      <c r="Q460" s="116">
        <v>44903</v>
      </c>
      <c r="R460" s="116">
        <v>44895</v>
      </c>
      <c r="S460" s="119">
        <v>202223</v>
      </c>
      <c r="T460" s="119">
        <v>4956</v>
      </c>
      <c r="U460" s="114" t="s">
        <v>120</v>
      </c>
      <c r="V460" s="119">
        <v>1189163</v>
      </c>
      <c r="W460" s="114" t="s">
        <v>2608</v>
      </c>
      <c r="X460" s="119">
        <v>1189163</v>
      </c>
      <c r="Y460" s="114" t="s">
        <v>2608</v>
      </c>
      <c r="Z460" s="119">
        <v>21104924</v>
      </c>
      <c r="AA460" s="114" t="s">
        <v>142</v>
      </c>
      <c r="AB460" s="119">
        <v>30481418</v>
      </c>
      <c r="AC460" s="114" t="s">
        <v>142</v>
      </c>
      <c r="AD460" s="119">
        <v>2973156</v>
      </c>
      <c r="AE460" s="119">
        <v>175791</v>
      </c>
      <c r="AF460" s="114" t="s">
        <v>2611</v>
      </c>
      <c r="AG460" s="114" t="s">
        <v>113</v>
      </c>
      <c r="AH460" s="114" t="s">
        <v>114</v>
      </c>
      <c r="AI460" s="114" t="s">
        <v>143</v>
      </c>
      <c r="AJ460" s="114" t="s">
        <v>144</v>
      </c>
      <c r="AK460" s="119">
        <v>0</v>
      </c>
      <c r="AL460" s="117">
        <v>0</v>
      </c>
      <c r="AM460" s="118">
        <v>11.99</v>
      </c>
      <c r="AN460" t="str">
        <f t="shared" si="7"/>
        <v>2000</v>
      </c>
    </row>
    <row r="461" spans="1:40" ht="15.75" thickBot="1" x14ac:dyDescent="0.3">
      <c r="A461" s="119">
        <v>2023</v>
      </c>
      <c r="B461" s="119">
        <v>5</v>
      </c>
      <c r="C461" s="119">
        <v>201988</v>
      </c>
      <c r="D461" s="114" t="s">
        <v>94</v>
      </c>
      <c r="E461" s="114" t="s">
        <v>95</v>
      </c>
      <c r="F461" s="114" t="s">
        <v>96</v>
      </c>
      <c r="G461" s="114" t="s">
        <v>97</v>
      </c>
      <c r="H461" s="114" t="s">
        <v>98</v>
      </c>
      <c r="I461" s="119">
        <v>1764401</v>
      </c>
      <c r="J461" s="114" t="s">
        <v>139</v>
      </c>
      <c r="K461" s="119">
        <v>340201</v>
      </c>
      <c r="L461" s="114" t="s">
        <v>140</v>
      </c>
      <c r="M461" s="114">
        <v>1764401</v>
      </c>
      <c r="N461" s="114" t="s">
        <v>139</v>
      </c>
      <c r="O461" s="119">
        <v>202222</v>
      </c>
      <c r="P461" s="116">
        <v>44888</v>
      </c>
      <c r="Q461" s="116">
        <v>44888</v>
      </c>
      <c r="R461" s="116">
        <v>44895</v>
      </c>
      <c r="S461" s="119">
        <v>202222</v>
      </c>
      <c r="T461" s="119">
        <v>4927</v>
      </c>
      <c r="U461" s="114" t="s">
        <v>124</v>
      </c>
      <c r="V461" s="119">
        <v>716245</v>
      </c>
      <c r="W461" s="114" t="s">
        <v>141</v>
      </c>
      <c r="X461" s="119">
        <v>716245</v>
      </c>
      <c r="Y461" s="114" t="s">
        <v>141</v>
      </c>
      <c r="Z461" s="119">
        <v>21104924</v>
      </c>
      <c r="AA461" s="114" t="s">
        <v>142</v>
      </c>
      <c r="AB461" s="119">
        <v>30481417</v>
      </c>
      <c r="AC461" s="114" t="s">
        <v>142</v>
      </c>
      <c r="AD461" s="119">
        <v>2964526</v>
      </c>
      <c r="AE461" s="119">
        <v>175448</v>
      </c>
      <c r="AF461" s="114" t="s">
        <v>2611</v>
      </c>
      <c r="AG461" s="114" t="s">
        <v>113</v>
      </c>
      <c r="AH461" s="114" t="s">
        <v>114</v>
      </c>
      <c r="AI461" s="114" t="s">
        <v>143</v>
      </c>
      <c r="AJ461" s="114" t="s">
        <v>144</v>
      </c>
      <c r="AK461" s="119">
        <v>0</v>
      </c>
      <c r="AL461" s="117">
        <v>0</v>
      </c>
      <c r="AM461" s="118">
        <v>1183.33</v>
      </c>
      <c r="AN461" t="str">
        <f t="shared" si="7"/>
        <v>2000</v>
      </c>
    </row>
    <row r="462" spans="1:40" ht="15.75" thickBot="1" x14ac:dyDescent="0.3">
      <c r="A462" s="119">
        <v>2023</v>
      </c>
      <c r="B462" s="119">
        <v>5</v>
      </c>
      <c r="C462" s="119">
        <v>201988</v>
      </c>
      <c r="D462" s="114" t="s">
        <v>94</v>
      </c>
      <c r="E462" s="114" t="s">
        <v>95</v>
      </c>
      <c r="F462" s="114" t="s">
        <v>96</v>
      </c>
      <c r="G462" s="114" t="s">
        <v>97</v>
      </c>
      <c r="H462" s="114" t="s">
        <v>98</v>
      </c>
      <c r="I462" s="119">
        <v>1764401</v>
      </c>
      <c r="J462" s="114" t="s">
        <v>139</v>
      </c>
      <c r="K462" s="119">
        <v>350201</v>
      </c>
      <c r="L462" s="114" t="s">
        <v>164</v>
      </c>
      <c r="M462" s="114">
        <v>1764401</v>
      </c>
      <c r="N462" s="114" t="s">
        <v>139</v>
      </c>
      <c r="O462" s="119">
        <v>202222</v>
      </c>
      <c r="P462" s="116">
        <v>44888</v>
      </c>
      <c r="Q462" s="116">
        <v>44888</v>
      </c>
      <c r="R462" s="116">
        <v>44895</v>
      </c>
      <c r="S462" s="119">
        <v>202222</v>
      </c>
      <c r="T462" s="119">
        <v>4960</v>
      </c>
      <c r="U462" s="114" t="s">
        <v>126</v>
      </c>
      <c r="V462" s="119">
        <v>716245</v>
      </c>
      <c r="W462" s="114" t="s">
        <v>141</v>
      </c>
      <c r="X462" s="119">
        <v>716245</v>
      </c>
      <c r="Y462" s="114" t="s">
        <v>141</v>
      </c>
      <c r="Z462" s="119">
        <v>21104924</v>
      </c>
      <c r="AA462" s="114" t="s">
        <v>142</v>
      </c>
      <c r="AB462" s="119">
        <v>30481417</v>
      </c>
      <c r="AC462" s="114" t="s">
        <v>142</v>
      </c>
      <c r="AD462" s="119">
        <v>2964526</v>
      </c>
      <c r="AE462" s="119">
        <v>175448</v>
      </c>
      <c r="AF462" s="114" t="s">
        <v>2611</v>
      </c>
      <c r="AG462" s="114" t="s">
        <v>113</v>
      </c>
      <c r="AH462" s="114" t="s">
        <v>114</v>
      </c>
      <c r="AI462" s="114" t="s">
        <v>143</v>
      </c>
      <c r="AJ462" s="114" t="s">
        <v>144</v>
      </c>
      <c r="AK462" s="119">
        <v>0</v>
      </c>
      <c r="AL462" s="117">
        <v>0</v>
      </c>
      <c r="AM462" s="118">
        <v>6.11</v>
      </c>
      <c r="AN462" t="str">
        <f t="shared" si="7"/>
        <v>2000</v>
      </c>
    </row>
    <row r="463" spans="1:40" ht="15.75" thickBot="1" x14ac:dyDescent="0.3">
      <c r="A463" s="119">
        <v>2023</v>
      </c>
      <c r="B463" s="119">
        <v>5</v>
      </c>
      <c r="C463" s="119">
        <v>201988</v>
      </c>
      <c r="D463" s="114" t="s">
        <v>94</v>
      </c>
      <c r="E463" s="114" t="s">
        <v>95</v>
      </c>
      <c r="F463" s="114" t="s">
        <v>96</v>
      </c>
      <c r="G463" s="114" t="s">
        <v>97</v>
      </c>
      <c r="H463" s="114" t="s">
        <v>98</v>
      </c>
      <c r="I463" s="119">
        <v>1764401</v>
      </c>
      <c r="J463" s="114" t="s">
        <v>139</v>
      </c>
      <c r="K463" s="119">
        <v>350201</v>
      </c>
      <c r="L463" s="114" t="s">
        <v>164</v>
      </c>
      <c r="M463" s="114">
        <v>1764401</v>
      </c>
      <c r="N463" s="114" t="s">
        <v>139</v>
      </c>
      <c r="O463" s="119">
        <v>202222</v>
      </c>
      <c r="P463" s="116">
        <v>44888</v>
      </c>
      <c r="Q463" s="116">
        <v>44888</v>
      </c>
      <c r="R463" s="116">
        <v>44895</v>
      </c>
      <c r="S463" s="119">
        <v>202222</v>
      </c>
      <c r="T463" s="119">
        <v>4960</v>
      </c>
      <c r="U463" s="114" t="s">
        <v>126</v>
      </c>
      <c r="V463" s="119">
        <v>1180468</v>
      </c>
      <c r="W463" s="114" t="s">
        <v>2607</v>
      </c>
      <c r="X463" s="119">
        <v>1180468</v>
      </c>
      <c r="Y463" s="114" t="s">
        <v>2607</v>
      </c>
      <c r="Z463" s="119">
        <v>21104924</v>
      </c>
      <c r="AA463" s="114" t="s">
        <v>142</v>
      </c>
      <c r="AB463" s="119">
        <v>30481419</v>
      </c>
      <c r="AC463" s="114" t="s">
        <v>142</v>
      </c>
      <c r="AD463" s="119">
        <v>2966325</v>
      </c>
      <c r="AE463" s="119">
        <v>175466</v>
      </c>
      <c r="AF463" s="114" t="s">
        <v>2611</v>
      </c>
      <c r="AG463" s="114" t="s">
        <v>113</v>
      </c>
      <c r="AH463" s="114" t="s">
        <v>114</v>
      </c>
      <c r="AI463" s="114" t="s">
        <v>143</v>
      </c>
      <c r="AJ463" s="114" t="s">
        <v>144</v>
      </c>
      <c r="AK463" s="119">
        <v>0</v>
      </c>
      <c r="AL463" s="117">
        <v>0</v>
      </c>
      <c r="AM463" s="118">
        <v>5.68</v>
      </c>
      <c r="AN463" t="str">
        <f t="shared" si="7"/>
        <v>2000</v>
      </c>
    </row>
    <row r="464" spans="1:40" ht="15.75" thickBot="1" x14ac:dyDescent="0.3">
      <c r="A464" s="119">
        <v>2023</v>
      </c>
      <c r="B464" s="119">
        <v>5</v>
      </c>
      <c r="C464" s="119">
        <v>201988</v>
      </c>
      <c r="D464" s="114" t="s">
        <v>94</v>
      </c>
      <c r="E464" s="114" t="s">
        <v>95</v>
      </c>
      <c r="F464" s="114" t="s">
        <v>96</v>
      </c>
      <c r="G464" s="114" t="s">
        <v>97</v>
      </c>
      <c r="H464" s="114" t="s">
        <v>98</v>
      </c>
      <c r="I464" s="119">
        <v>1764401</v>
      </c>
      <c r="J464" s="114" t="s">
        <v>139</v>
      </c>
      <c r="K464" s="119">
        <v>350201</v>
      </c>
      <c r="L464" s="114" t="s">
        <v>164</v>
      </c>
      <c r="M464" s="114">
        <v>1764401</v>
      </c>
      <c r="N464" s="114" t="s">
        <v>139</v>
      </c>
      <c r="O464" s="119">
        <v>202222</v>
      </c>
      <c r="P464" s="116">
        <v>44888</v>
      </c>
      <c r="Q464" s="116">
        <v>44888</v>
      </c>
      <c r="R464" s="116">
        <v>44895</v>
      </c>
      <c r="S464" s="119">
        <v>202222</v>
      </c>
      <c r="T464" s="119">
        <v>4960</v>
      </c>
      <c r="U464" s="114" t="s">
        <v>126</v>
      </c>
      <c r="V464" s="119">
        <v>1189163</v>
      </c>
      <c r="W464" s="114" t="s">
        <v>2608</v>
      </c>
      <c r="X464" s="119">
        <v>1189163</v>
      </c>
      <c r="Y464" s="114" t="s">
        <v>2608</v>
      </c>
      <c r="Z464" s="119">
        <v>21104924</v>
      </c>
      <c r="AA464" s="114" t="s">
        <v>142</v>
      </c>
      <c r="AB464" s="119">
        <v>30481418</v>
      </c>
      <c r="AC464" s="114" t="s">
        <v>142</v>
      </c>
      <c r="AD464" s="119">
        <v>2966325</v>
      </c>
      <c r="AE464" s="119">
        <v>175466</v>
      </c>
      <c r="AF464" s="114" t="s">
        <v>2611</v>
      </c>
      <c r="AG464" s="114" t="s">
        <v>113</v>
      </c>
      <c r="AH464" s="114" t="s">
        <v>114</v>
      </c>
      <c r="AI464" s="114" t="s">
        <v>143</v>
      </c>
      <c r="AJ464" s="114" t="s">
        <v>144</v>
      </c>
      <c r="AK464" s="119">
        <v>0</v>
      </c>
      <c r="AL464" s="117">
        <v>0</v>
      </c>
      <c r="AM464" s="118">
        <v>5.68</v>
      </c>
      <c r="AN464" t="str">
        <f t="shared" si="7"/>
        <v>2000</v>
      </c>
    </row>
    <row r="465" spans="1:40" ht="15.75" thickBot="1" x14ac:dyDescent="0.3">
      <c r="A465" s="119">
        <v>2023</v>
      </c>
      <c r="B465" s="119">
        <v>5</v>
      </c>
      <c r="C465" s="119">
        <v>201988</v>
      </c>
      <c r="D465" s="114" t="s">
        <v>94</v>
      </c>
      <c r="E465" s="114" t="s">
        <v>95</v>
      </c>
      <c r="F465" s="114" t="s">
        <v>96</v>
      </c>
      <c r="G465" s="114" t="s">
        <v>97</v>
      </c>
      <c r="H465" s="114" t="s">
        <v>98</v>
      </c>
      <c r="I465" s="119">
        <v>1764401</v>
      </c>
      <c r="J465" s="114" t="s">
        <v>139</v>
      </c>
      <c r="K465" s="119">
        <v>350201</v>
      </c>
      <c r="L465" s="114" t="s">
        <v>164</v>
      </c>
      <c r="M465" s="114">
        <v>1764401</v>
      </c>
      <c r="N465" s="114" t="s">
        <v>139</v>
      </c>
      <c r="O465" s="119">
        <v>202223</v>
      </c>
      <c r="P465" s="116">
        <v>44903</v>
      </c>
      <c r="Q465" s="116">
        <v>44903</v>
      </c>
      <c r="R465" s="116">
        <v>44895</v>
      </c>
      <c r="S465" s="119">
        <v>202223</v>
      </c>
      <c r="T465" s="119">
        <v>4960</v>
      </c>
      <c r="U465" s="114" t="s">
        <v>126</v>
      </c>
      <c r="V465" s="119">
        <v>716245</v>
      </c>
      <c r="W465" s="114" t="s">
        <v>141</v>
      </c>
      <c r="X465" s="119">
        <v>716245</v>
      </c>
      <c r="Y465" s="114" t="s">
        <v>141</v>
      </c>
      <c r="Z465" s="119">
        <v>21104924</v>
      </c>
      <c r="AA465" s="114" t="s">
        <v>142</v>
      </c>
      <c r="AB465" s="119">
        <v>30481417</v>
      </c>
      <c r="AC465" s="114" t="s">
        <v>142</v>
      </c>
      <c r="AD465" s="119">
        <v>2969126</v>
      </c>
      <c r="AE465" s="119">
        <v>175637</v>
      </c>
      <c r="AF465" s="114" t="s">
        <v>2611</v>
      </c>
      <c r="AG465" s="114" t="s">
        <v>113</v>
      </c>
      <c r="AH465" s="114" t="s">
        <v>114</v>
      </c>
      <c r="AI465" s="114" t="s">
        <v>143</v>
      </c>
      <c r="AJ465" s="114" t="s">
        <v>144</v>
      </c>
      <c r="AK465" s="119">
        <v>0</v>
      </c>
      <c r="AL465" s="117">
        <v>0</v>
      </c>
      <c r="AM465" s="118">
        <v>4.45</v>
      </c>
      <c r="AN465" t="str">
        <f t="shared" si="7"/>
        <v>2000</v>
      </c>
    </row>
    <row r="466" spans="1:40" ht="15.75" thickBot="1" x14ac:dyDescent="0.3">
      <c r="A466" s="119">
        <v>2023</v>
      </c>
      <c r="B466" s="119">
        <v>5</v>
      </c>
      <c r="C466" s="119">
        <v>201988</v>
      </c>
      <c r="D466" s="114" t="s">
        <v>94</v>
      </c>
      <c r="E466" s="114" t="s">
        <v>95</v>
      </c>
      <c r="F466" s="114" t="s">
        <v>96</v>
      </c>
      <c r="G466" s="114" t="s">
        <v>97</v>
      </c>
      <c r="H466" s="114" t="s">
        <v>98</v>
      </c>
      <c r="I466" s="119">
        <v>1764401</v>
      </c>
      <c r="J466" s="114" t="s">
        <v>139</v>
      </c>
      <c r="K466" s="119">
        <v>350201</v>
      </c>
      <c r="L466" s="114" t="s">
        <v>164</v>
      </c>
      <c r="M466" s="114">
        <v>1764401</v>
      </c>
      <c r="N466" s="114" t="s">
        <v>139</v>
      </c>
      <c r="O466" s="119">
        <v>202223</v>
      </c>
      <c r="P466" s="116">
        <v>44903</v>
      </c>
      <c r="Q466" s="116">
        <v>44903</v>
      </c>
      <c r="R466" s="116">
        <v>44895</v>
      </c>
      <c r="S466" s="119">
        <v>202223</v>
      </c>
      <c r="T466" s="119">
        <v>4960</v>
      </c>
      <c r="U466" s="114" t="s">
        <v>126</v>
      </c>
      <c r="V466" s="119">
        <v>1180468</v>
      </c>
      <c r="W466" s="114" t="s">
        <v>2607</v>
      </c>
      <c r="X466" s="119">
        <v>1180468</v>
      </c>
      <c r="Y466" s="114" t="s">
        <v>2607</v>
      </c>
      <c r="Z466" s="119">
        <v>21104924</v>
      </c>
      <c r="AA466" s="114" t="s">
        <v>142</v>
      </c>
      <c r="AB466" s="119">
        <v>30481419</v>
      </c>
      <c r="AC466" s="114" t="s">
        <v>142</v>
      </c>
      <c r="AD466" s="119">
        <v>2973149</v>
      </c>
      <c r="AE466" s="119">
        <v>175790</v>
      </c>
      <c r="AF466" s="114" t="s">
        <v>2611</v>
      </c>
      <c r="AG466" s="114" t="s">
        <v>113</v>
      </c>
      <c r="AH466" s="114" t="s">
        <v>114</v>
      </c>
      <c r="AI466" s="114" t="s">
        <v>143</v>
      </c>
      <c r="AJ466" s="114" t="s">
        <v>144</v>
      </c>
      <c r="AK466" s="119">
        <v>0</v>
      </c>
      <c r="AL466" s="117">
        <v>0</v>
      </c>
      <c r="AM466" s="118">
        <v>4.13</v>
      </c>
      <c r="AN466" t="str">
        <f t="shared" si="7"/>
        <v>2000</v>
      </c>
    </row>
    <row r="467" spans="1:40" ht="15.75" thickBot="1" x14ac:dyDescent="0.3">
      <c r="A467" s="119">
        <v>2023</v>
      </c>
      <c r="B467" s="119">
        <v>5</v>
      </c>
      <c r="C467" s="119">
        <v>201988</v>
      </c>
      <c r="D467" s="114" t="s">
        <v>94</v>
      </c>
      <c r="E467" s="114" t="s">
        <v>95</v>
      </c>
      <c r="F467" s="114" t="s">
        <v>96</v>
      </c>
      <c r="G467" s="114" t="s">
        <v>97</v>
      </c>
      <c r="H467" s="114" t="s">
        <v>98</v>
      </c>
      <c r="I467" s="119">
        <v>1764401</v>
      </c>
      <c r="J467" s="114" t="s">
        <v>139</v>
      </c>
      <c r="K467" s="119">
        <v>350201</v>
      </c>
      <c r="L467" s="114" t="s">
        <v>164</v>
      </c>
      <c r="M467" s="114">
        <v>1764401</v>
      </c>
      <c r="N467" s="114" t="s">
        <v>139</v>
      </c>
      <c r="O467" s="119">
        <v>202223</v>
      </c>
      <c r="P467" s="116">
        <v>44903</v>
      </c>
      <c r="Q467" s="116">
        <v>44903</v>
      </c>
      <c r="R467" s="116">
        <v>44895</v>
      </c>
      <c r="S467" s="119">
        <v>202223</v>
      </c>
      <c r="T467" s="119">
        <v>4960</v>
      </c>
      <c r="U467" s="114" t="s">
        <v>126</v>
      </c>
      <c r="V467" s="119">
        <v>1189163</v>
      </c>
      <c r="W467" s="114" t="s">
        <v>2608</v>
      </c>
      <c r="X467" s="119">
        <v>1189163</v>
      </c>
      <c r="Y467" s="114" t="s">
        <v>2608</v>
      </c>
      <c r="Z467" s="119">
        <v>21104924</v>
      </c>
      <c r="AA467" s="114" t="s">
        <v>142</v>
      </c>
      <c r="AB467" s="119">
        <v>30481418</v>
      </c>
      <c r="AC467" s="114" t="s">
        <v>142</v>
      </c>
      <c r="AD467" s="119">
        <v>2973156</v>
      </c>
      <c r="AE467" s="119">
        <v>175791</v>
      </c>
      <c r="AF467" s="114" t="s">
        <v>2611</v>
      </c>
      <c r="AG467" s="114" t="s">
        <v>113</v>
      </c>
      <c r="AH467" s="114" t="s">
        <v>114</v>
      </c>
      <c r="AI467" s="114" t="s">
        <v>143</v>
      </c>
      <c r="AJ467" s="114" t="s">
        <v>144</v>
      </c>
      <c r="AK467" s="119">
        <v>0</v>
      </c>
      <c r="AL467" s="117">
        <v>0</v>
      </c>
      <c r="AM467" s="118">
        <v>4.1399999999999997</v>
      </c>
      <c r="AN467" t="str">
        <f t="shared" si="7"/>
        <v>2000</v>
      </c>
    </row>
    <row r="468" spans="1:40" ht="15.75" thickBot="1" x14ac:dyDescent="0.3">
      <c r="A468" s="119">
        <v>2023</v>
      </c>
      <c r="B468" s="119">
        <v>5</v>
      </c>
      <c r="C468" s="119">
        <v>201988</v>
      </c>
      <c r="D468" s="114" t="s">
        <v>94</v>
      </c>
      <c r="E468" s="114" t="s">
        <v>95</v>
      </c>
      <c r="F468" s="114" t="s">
        <v>96</v>
      </c>
      <c r="G468" s="114" t="s">
        <v>97</v>
      </c>
      <c r="H468" s="114" t="s">
        <v>98</v>
      </c>
      <c r="I468" s="119">
        <v>1764401</v>
      </c>
      <c r="J468" s="114" t="s">
        <v>139</v>
      </c>
      <c r="K468" s="119">
        <v>360201</v>
      </c>
      <c r="L468" s="114" t="s">
        <v>165</v>
      </c>
      <c r="M468" s="114">
        <v>1764401</v>
      </c>
      <c r="N468" s="114" t="s">
        <v>139</v>
      </c>
      <c r="O468" s="119">
        <v>202222</v>
      </c>
      <c r="P468" s="116">
        <v>44888</v>
      </c>
      <c r="Q468" s="116">
        <v>44888</v>
      </c>
      <c r="R468" s="116">
        <v>44895</v>
      </c>
      <c r="S468" s="119">
        <v>202222</v>
      </c>
      <c r="T468" s="114" t="s">
        <v>128</v>
      </c>
      <c r="U468" s="114" t="s">
        <v>129</v>
      </c>
      <c r="V468" s="119">
        <v>716245</v>
      </c>
      <c r="W468" s="114" t="s">
        <v>141</v>
      </c>
      <c r="X468" s="119">
        <v>716245</v>
      </c>
      <c r="Y468" s="114" t="s">
        <v>141</v>
      </c>
      <c r="Z468" s="119">
        <v>21104924</v>
      </c>
      <c r="AA468" s="114" t="s">
        <v>142</v>
      </c>
      <c r="AB468" s="119">
        <v>30481417</v>
      </c>
      <c r="AC468" s="114" t="s">
        <v>142</v>
      </c>
      <c r="AD468" s="119">
        <v>2964526</v>
      </c>
      <c r="AE468" s="119">
        <v>175448</v>
      </c>
      <c r="AF468" s="114" t="s">
        <v>2611</v>
      </c>
      <c r="AG468" s="114" t="s">
        <v>113</v>
      </c>
      <c r="AH468" s="114" t="s">
        <v>114</v>
      </c>
      <c r="AI468" s="114" t="s">
        <v>143</v>
      </c>
      <c r="AJ468" s="114" t="s">
        <v>144</v>
      </c>
      <c r="AK468" s="119">
        <v>0</v>
      </c>
      <c r="AL468" s="117">
        <v>0</v>
      </c>
      <c r="AM468" s="118">
        <v>32.17</v>
      </c>
      <c r="AN468" t="str">
        <f t="shared" si="7"/>
        <v>2000</v>
      </c>
    </row>
    <row r="469" spans="1:40" ht="15.75" thickBot="1" x14ac:dyDescent="0.3">
      <c r="A469" s="119">
        <v>2023</v>
      </c>
      <c r="B469" s="119">
        <v>5</v>
      </c>
      <c r="C469" s="119">
        <v>201988</v>
      </c>
      <c r="D469" s="114" t="s">
        <v>94</v>
      </c>
      <c r="E469" s="114" t="s">
        <v>95</v>
      </c>
      <c r="F469" s="114" t="s">
        <v>96</v>
      </c>
      <c r="G469" s="114" t="s">
        <v>97</v>
      </c>
      <c r="H469" s="114" t="s">
        <v>98</v>
      </c>
      <c r="I469" s="119">
        <v>1764401</v>
      </c>
      <c r="J469" s="114" t="s">
        <v>139</v>
      </c>
      <c r="K469" s="119">
        <v>360201</v>
      </c>
      <c r="L469" s="114" t="s">
        <v>165</v>
      </c>
      <c r="M469" s="114">
        <v>1764401</v>
      </c>
      <c r="N469" s="114" t="s">
        <v>139</v>
      </c>
      <c r="O469" s="119">
        <v>202222</v>
      </c>
      <c r="P469" s="116">
        <v>44888</v>
      </c>
      <c r="Q469" s="116">
        <v>44888</v>
      </c>
      <c r="R469" s="116">
        <v>44895</v>
      </c>
      <c r="S469" s="119">
        <v>202222</v>
      </c>
      <c r="T469" s="114" t="s">
        <v>128</v>
      </c>
      <c r="U469" s="114" t="s">
        <v>129</v>
      </c>
      <c r="V469" s="119">
        <v>1180468</v>
      </c>
      <c r="W469" s="114" t="s">
        <v>2607</v>
      </c>
      <c r="X469" s="119">
        <v>1180468</v>
      </c>
      <c r="Y469" s="114" t="s">
        <v>2607</v>
      </c>
      <c r="Z469" s="119">
        <v>21104924</v>
      </c>
      <c r="AA469" s="114" t="s">
        <v>142</v>
      </c>
      <c r="AB469" s="119">
        <v>30481419</v>
      </c>
      <c r="AC469" s="114" t="s">
        <v>142</v>
      </c>
      <c r="AD469" s="119">
        <v>2966325</v>
      </c>
      <c r="AE469" s="119">
        <v>175466</v>
      </c>
      <c r="AF469" s="114" t="s">
        <v>2611</v>
      </c>
      <c r="AG469" s="114" t="s">
        <v>113</v>
      </c>
      <c r="AH469" s="114" t="s">
        <v>114</v>
      </c>
      <c r="AI469" s="114" t="s">
        <v>143</v>
      </c>
      <c r="AJ469" s="114" t="s">
        <v>144</v>
      </c>
      <c r="AK469" s="119">
        <v>0</v>
      </c>
      <c r="AL469" s="117">
        <v>0</v>
      </c>
      <c r="AM469" s="118">
        <v>29.9</v>
      </c>
      <c r="AN469" t="str">
        <f t="shared" si="7"/>
        <v>2000</v>
      </c>
    </row>
    <row r="470" spans="1:40" ht="15.75" thickBot="1" x14ac:dyDescent="0.3">
      <c r="A470" s="119">
        <v>2023</v>
      </c>
      <c r="B470" s="119">
        <v>5</v>
      </c>
      <c r="C470" s="119">
        <v>201988</v>
      </c>
      <c r="D470" s="114" t="s">
        <v>94</v>
      </c>
      <c r="E470" s="114" t="s">
        <v>95</v>
      </c>
      <c r="F470" s="114" t="s">
        <v>96</v>
      </c>
      <c r="G470" s="114" t="s">
        <v>97</v>
      </c>
      <c r="H470" s="114" t="s">
        <v>98</v>
      </c>
      <c r="I470" s="119">
        <v>1764401</v>
      </c>
      <c r="J470" s="114" t="s">
        <v>139</v>
      </c>
      <c r="K470" s="119">
        <v>360201</v>
      </c>
      <c r="L470" s="114" t="s">
        <v>165</v>
      </c>
      <c r="M470" s="114">
        <v>1764401</v>
      </c>
      <c r="N470" s="114" t="s">
        <v>139</v>
      </c>
      <c r="O470" s="119">
        <v>202222</v>
      </c>
      <c r="P470" s="116">
        <v>44888</v>
      </c>
      <c r="Q470" s="116">
        <v>44888</v>
      </c>
      <c r="R470" s="116">
        <v>44895</v>
      </c>
      <c r="S470" s="119">
        <v>202222</v>
      </c>
      <c r="T470" s="114" t="s">
        <v>128</v>
      </c>
      <c r="U470" s="114" t="s">
        <v>129</v>
      </c>
      <c r="V470" s="119">
        <v>1189163</v>
      </c>
      <c r="W470" s="114" t="s">
        <v>2608</v>
      </c>
      <c r="X470" s="119">
        <v>1189163</v>
      </c>
      <c r="Y470" s="114" t="s">
        <v>2608</v>
      </c>
      <c r="Z470" s="119">
        <v>21104924</v>
      </c>
      <c r="AA470" s="114" t="s">
        <v>142</v>
      </c>
      <c r="AB470" s="119">
        <v>30481418</v>
      </c>
      <c r="AC470" s="114" t="s">
        <v>142</v>
      </c>
      <c r="AD470" s="119">
        <v>2966325</v>
      </c>
      <c r="AE470" s="119">
        <v>175466</v>
      </c>
      <c r="AF470" s="114" t="s">
        <v>2611</v>
      </c>
      <c r="AG470" s="114" t="s">
        <v>113</v>
      </c>
      <c r="AH470" s="114" t="s">
        <v>114</v>
      </c>
      <c r="AI470" s="114" t="s">
        <v>143</v>
      </c>
      <c r="AJ470" s="114" t="s">
        <v>144</v>
      </c>
      <c r="AK470" s="119">
        <v>0</v>
      </c>
      <c r="AL470" s="117">
        <v>0</v>
      </c>
      <c r="AM470" s="118">
        <v>29.9</v>
      </c>
      <c r="AN470" t="str">
        <f t="shared" si="7"/>
        <v>2000</v>
      </c>
    </row>
    <row r="471" spans="1:40" ht="15.75" thickBot="1" x14ac:dyDescent="0.3">
      <c r="A471" s="119">
        <v>2023</v>
      </c>
      <c r="B471" s="119">
        <v>5</v>
      </c>
      <c r="C471" s="119">
        <v>201988</v>
      </c>
      <c r="D471" s="114" t="s">
        <v>94</v>
      </c>
      <c r="E471" s="114" t="s">
        <v>95</v>
      </c>
      <c r="F471" s="114" t="s">
        <v>96</v>
      </c>
      <c r="G471" s="114" t="s">
        <v>97</v>
      </c>
      <c r="H471" s="114" t="s">
        <v>98</v>
      </c>
      <c r="I471" s="119">
        <v>1764401</v>
      </c>
      <c r="J471" s="114" t="s">
        <v>139</v>
      </c>
      <c r="K471" s="119">
        <v>360201</v>
      </c>
      <c r="L471" s="114" t="s">
        <v>165</v>
      </c>
      <c r="M471" s="114">
        <v>1764401</v>
      </c>
      <c r="N471" s="114" t="s">
        <v>139</v>
      </c>
      <c r="O471" s="119">
        <v>202223</v>
      </c>
      <c r="P471" s="116">
        <v>44903</v>
      </c>
      <c r="Q471" s="116">
        <v>44903</v>
      </c>
      <c r="R471" s="116">
        <v>44895</v>
      </c>
      <c r="S471" s="119">
        <v>202223</v>
      </c>
      <c r="T471" s="114" t="s">
        <v>128</v>
      </c>
      <c r="U471" s="114" t="s">
        <v>129</v>
      </c>
      <c r="V471" s="119">
        <v>716245</v>
      </c>
      <c r="W471" s="114" t="s">
        <v>141</v>
      </c>
      <c r="X471" s="119">
        <v>716245</v>
      </c>
      <c r="Y471" s="114" t="s">
        <v>141</v>
      </c>
      <c r="Z471" s="119">
        <v>21104924</v>
      </c>
      <c r="AA471" s="114" t="s">
        <v>142</v>
      </c>
      <c r="AB471" s="119">
        <v>30481417</v>
      </c>
      <c r="AC471" s="114" t="s">
        <v>142</v>
      </c>
      <c r="AD471" s="119">
        <v>2969126</v>
      </c>
      <c r="AE471" s="119">
        <v>175637</v>
      </c>
      <c r="AF471" s="114" t="s">
        <v>2611</v>
      </c>
      <c r="AG471" s="114" t="s">
        <v>113</v>
      </c>
      <c r="AH471" s="114" t="s">
        <v>114</v>
      </c>
      <c r="AI471" s="114" t="s">
        <v>143</v>
      </c>
      <c r="AJ471" s="114" t="s">
        <v>144</v>
      </c>
      <c r="AK471" s="119">
        <v>0</v>
      </c>
      <c r="AL471" s="117">
        <v>0</v>
      </c>
      <c r="AM471" s="118">
        <v>23.4</v>
      </c>
      <c r="AN471" t="str">
        <f t="shared" si="7"/>
        <v>2000</v>
      </c>
    </row>
    <row r="472" spans="1:40" ht="15.75" thickBot="1" x14ac:dyDescent="0.3">
      <c r="A472" s="119">
        <v>2023</v>
      </c>
      <c r="B472" s="119">
        <v>5</v>
      </c>
      <c r="C472" s="119">
        <v>201988</v>
      </c>
      <c r="D472" s="114" t="s">
        <v>94</v>
      </c>
      <c r="E472" s="114" t="s">
        <v>95</v>
      </c>
      <c r="F472" s="114" t="s">
        <v>96</v>
      </c>
      <c r="G472" s="114" t="s">
        <v>97</v>
      </c>
      <c r="H472" s="114" t="s">
        <v>98</v>
      </c>
      <c r="I472" s="119">
        <v>1764401</v>
      </c>
      <c r="J472" s="114" t="s">
        <v>139</v>
      </c>
      <c r="K472" s="119">
        <v>360201</v>
      </c>
      <c r="L472" s="114" t="s">
        <v>165</v>
      </c>
      <c r="M472" s="114">
        <v>1764401</v>
      </c>
      <c r="N472" s="114" t="s">
        <v>139</v>
      </c>
      <c r="O472" s="119">
        <v>202223</v>
      </c>
      <c r="P472" s="116">
        <v>44903</v>
      </c>
      <c r="Q472" s="116">
        <v>44903</v>
      </c>
      <c r="R472" s="116">
        <v>44895</v>
      </c>
      <c r="S472" s="119">
        <v>202223</v>
      </c>
      <c r="T472" s="114" t="s">
        <v>128</v>
      </c>
      <c r="U472" s="114" t="s">
        <v>129</v>
      </c>
      <c r="V472" s="119">
        <v>1180468</v>
      </c>
      <c r="W472" s="114" t="s">
        <v>2607</v>
      </c>
      <c r="X472" s="119">
        <v>1180468</v>
      </c>
      <c r="Y472" s="114" t="s">
        <v>2607</v>
      </c>
      <c r="Z472" s="119">
        <v>21104924</v>
      </c>
      <c r="AA472" s="114" t="s">
        <v>142</v>
      </c>
      <c r="AB472" s="119">
        <v>30481419</v>
      </c>
      <c r="AC472" s="114" t="s">
        <v>142</v>
      </c>
      <c r="AD472" s="119">
        <v>2973149</v>
      </c>
      <c r="AE472" s="119">
        <v>175790</v>
      </c>
      <c r="AF472" s="114" t="s">
        <v>2611</v>
      </c>
      <c r="AG472" s="114" t="s">
        <v>113</v>
      </c>
      <c r="AH472" s="114" t="s">
        <v>114</v>
      </c>
      <c r="AI472" s="114" t="s">
        <v>143</v>
      </c>
      <c r="AJ472" s="114" t="s">
        <v>144</v>
      </c>
      <c r="AK472" s="119">
        <v>0</v>
      </c>
      <c r="AL472" s="117">
        <v>0</v>
      </c>
      <c r="AM472" s="118">
        <v>21.74</v>
      </c>
      <c r="AN472" t="str">
        <f t="shared" si="7"/>
        <v>2000</v>
      </c>
    </row>
    <row r="473" spans="1:40" ht="15.75" thickBot="1" x14ac:dyDescent="0.3">
      <c r="A473" s="119">
        <v>2023</v>
      </c>
      <c r="B473" s="119">
        <v>5</v>
      </c>
      <c r="C473" s="119">
        <v>201988</v>
      </c>
      <c r="D473" s="114" t="s">
        <v>94</v>
      </c>
      <c r="E473" s="114" t="s">
        <v>95</v>
      </c>
      <c r="F473" s="114" t="s">
        <v>96</v>
      </c>
      <c r="G473" s="114" t="s">
        <v>97</v>
      </c>
      <c r="H473" s="114" t="s">
        <v>98</v>
      </c>
      <c r="I473" s="119">
        <v>1764401</v>
      </c>
      <c r="J473" s="114" t="s">
        <v>139</v>
      </c>
      <c r="K473" s="119">
        <v>360201</v>
      </c>
      <c r="L473" s="114" t="s">
        <v>165</v>
      </c>
      <c r="M473" s="114">
        <v>1764401</v>
      </c>
      <c r="N473" s="114" t="s">
        <v>139</v>
      </c>
      <c r="O473" s="119">
        <v>202223</v>
      </c>
      <c r="P473" s="116">
        <v>44903</v>
      </c>
      <c r="Q473" s="116">
        <v>44903</v>
      </c>
      <c r="R473" s="116">
        <v>44895</v>
      </c>
      <c r="S473" s="119">
        <v>202223</v>
      </c>
      <c r="T473" s="114" t="s">
        <v>128</v>
      </c>
      <c r="U473" s="114" t="s">
        <v>129</v>
      </c>
      <c r="V473" s="119">
        <v>1189163</v>
      </c>
      <c r="W473" s="114" t="s">
        <v>2608</v>
      </c>
      <c r="X473" s="119">
        <v>1189163</v>
      </c>
      <c r="Y473" s="114" t="s">
        <v>2608</v>
      </c>
      <c r="Z473" s="119">
        <v>21104924</v>
      </c>
      <c r="AA473" s="114" t="s">
        <v>142</v>
      </c>
      <c r="AB473" s="119">
        <v>30481418</v>
      </c>
      <c r="AC473" s="114" t="s">
        <v>142</v>
      </c>
      <c r="AD473" s="119">
        <v>2973156</v>
      </c>
      <c r="AE473" s="119">
        <v>175791</v>
      </c>
      <c r="AF473" s="114" t="s">
        <v>2611</v>
      </c>
      <c r="AG473" s="114" t="s">
        <v>113</v>
      </c>
      <c r="AH473" s="114" t="s">
        <v>114</v>
      </c>
      <c r="AI473" s="114" t="s">
        <v>143</v>
      </c>
      <c r="AJ473" s="114" t="s">
        <v>144</v>
      </c>
      <c r="AK473" s="119">
        <v>0</v>
      </c>
      <c r="AL473" s="117">
        <v>0</v>
      </c>
      <c r="AM473" s="118">
        <v>21.74</v>
      </c>
      <c r="AN473" t="str">
        <f t="shared" si="7"/>
        <v>2000</v>
      </c>
    </row>
    <row r="474" spans="1:40" ht="15.75" thickBot="1" x14ac:dyDescent="0.3">
      <c r="A474" s="119">
        <v>2023</v>
      </c>
      <c r="B474" s="119">
        <v>5</v>
      </c>
      <c r="C474" s="119">
        <v>201988</v>
      </c>
      <c r="D474" s="114" t="s">
        <v>94</v>
      </c>
      <c r="E474" s="114" t="s">
        <v>95</v>
      </c>
      <c r="F474" s="114" t="s">
        <v>96</v>
      </c>
      <c r="G474" s="114" t="s">
        <v>97</v>
      </c>
      <c r="H474" s="114" t="s">
        <v>98</v>
      </c>
      <c r="I474" s="119">
        <v>1764401</v>
      </c>
      <c r="J474" s="114" t="s">
        <v>139</v>
      </c>
      <c r="K474" s="119">
        <v>370201</v>
      </c>
      <c r="L474" s="114" t="s">
        <v>145</v>
      </c>
      <c r="M474" s="114">
        <v>1764401</v>
      </c>
      <c r="N474" s="114" t="s">
        <v>139</v>
      </c>
      <c r="O474" s="119">
        <v>202222</v>
      </c>
      <c r="P474" s="116">
        <v>44888</v>
      </c>
      <c r="Q474" s="116">
        <v>44888</v>
      </c>
      <c r="R474" s="116">
        <v>44895</v>
      </c>
      <c r="S474" s="119">
        <v>202222</v>
      </c>
      <c r="T474" s="119">
        <v>4928</v>
      </c>
      <c r="U474" s="114" t="s">
        <v>131</v>
      </c>
      <c r="V474" s="119">
        <v>716245</v>
      </c>
      <c r="W474" s="114" t="s">
        <v>141</v>
      </c>
      <c r="X474" s="119">
        <v>716245</v>
      </c>
      <c r="Y474" s="114" t="s">
        <v>141</v>
      </c>
      <c r="Z474" s="119">
        <v>21104924</v>
      </c>
      <c r="AA474" s="114" t="s">
        <v>142</v>
      </c>
      <c r="AB474" s="119">
        <v>30481417</v>
      </c>
      <c r="AC474" s="114" t="s">
        <v>142</v>
      </c>
      <c r="AD474" s="119">
        <v>2964526</v>
      </c>
      <c r="AE474" s="119">
        <v>175448</v>
      </c>
      <c r="AF474" s="114" t="s">
        <v>2611</v>
      </c>
      <c r="AG474" s="114" t="s">
        <v>113</v>
      </c>
      <c r="AH474" s="114" t="s">
        <v>114</v>
      </c>
      <c r="AI474" s="114" t="s">
        <v>143</v>
      </c>
      <c r="AJ474" s="114" t="s">
        <v>144</v>
      </c>
      <c r="AK474" s="119">
        <v>0</v>
      </c>
      <c r="AL474" s="117">
        <v>0</v>
      </c>
      <c r="AM474" s="118">
        <v>375</v>
      </c>
      <c r="AN474" t="str">
        <f t="shared" si="7"/>
        <v>2000</v>
      </c>
    </row>
    <row r="475" spans="1:40" ht="15.75" thickBot="1" x14ac:dyDescent="0.3">
      <c r="A475" s="119">
        <v>2023</v>
      </c>
      <c r="B475" s="119">
        <v>5</v>
      </c>
      <c r="C475" s="119">
        <v>201988</v>
      </c>
      <c r="D475" s="114" t="s">
        <v>94</v>
      </c>
      <c r="E475" s="114" t="s">
        <v>95</v>
      </c>
      <c r="F475" s="114" t="s">
        <v>175</v>
      </c>
      <c r="G475" s="114" t="s">
        <v>97</v>
      </c>
      <c r="H475" s="114" t="s">
        <v>98</v>
      </c>
      <c r="I475" s="119">
        <v>1465801</v>
      </c>
      <c r="J475" s="114" t="s">
        <v>132</v>
      </c>
      <c r="K475" s="119">
        <v>130024</v>
      </c>
      <c r="L475" s="114" t="s">
        <v>304</v>
      </c>
      <c r="M475" s="114">
        <v>1465801</v>
      </c>
      <c r="N475" s="114" t="s">
        <v>132</v>
      </c>
      <c r="O475" s="119">
        <v>202211</v>
      </c>
      <c r="P475" s="116">
        <v>44869</v>
      </c>
      <c r="Q475" s="116">
        <v>44879</v>
      </c>
      <c r="R475" s="116">
        <v>44879</v>
      </c>
      <c r="S475" s="114" t="s">
        <v>155</v>
      </c>
      <c r="T475" s="119">
        <v>102</v>
      </c>
      <c r="U475" s="114" t="s">
        <v>2599</v>
      </c>
      <c r="V475" s="119">
        <v>688293</v>
      </c>
      <c r="W475" s="114" t="s">
        <v>147</v>
      </c>
      <c r="X475" s="119">
        <v>688293</v>
      </c>
      <c r="Y475" s="114" t="s">
        <v>147</v>
      </c>
      <c r="Z475" s="119">
        <v>13200500</v>
      </c>
      <c r="AA475" s="114" t="s">
        <v>148</v>
      </c>
      <c r="AB475" s="119">
        <v>30459612</v>
      </c>
      <c r="AC475" s="114" t="s">
        <v>148</v>
      </c>
      <c r="AD475" s="119">
        <v>2964502</v>
      </c>
      <c r="AE475" s="119">
        <v>175361</v>
      </c>
      <c r="AF475" s="114" t="s">
        <v>2611</v>
      </c>
      <c r="AG475" s="114" t="s">
        <v>105</v>
      </c>
      <c r="AH475" s="114" t="s">
        <v>106</v>
      </c>
      <c r="AI475" s="114" t="s">
        <v>149</v>
      </c>
      <c r="AJ475" s="114" t="s">
        <v>150</v>
      </c>
      <c r="AK475" s="119">
        <v>64.95</v>
      </c>
      <c r="AL475" s="117">
        <v>1</v>
      </c>
      <c r="AM475" s="118">
        <v>64.95</v>
      </c>
      <c r="AN475" t="str">
        <f t="shared" si="7"/>
        <v>1000</v>
      </c>
    </row>
    <row r="476" spans="1:40" ht="15.75" thickBot="1" x14ac:dyDescent="0.3">
      <c r="A476" s="119">
        <v>2023</v>
      </c>
      <c r="B476" s="119">
        <v>5</v>
      </c>
      <c r="C476" s="119">
        <v>201988</v>
      </c>
      <c r="D476" s="114" t="s">
        <v>94</v>
      </c>
      <c r="E476" s="114" t="s">
        <v>95</v>
      </c>
      <c r="F476" s="114" t="s">
        <v>175</v>
      </c>
      <c r="G476" s="114" t="s">
        <v>97</v>
      </c>
      <c r="H476" s="114" t="s">
        <v>98</v>
      </c>
      <c r="I476" s="119">
        <v>1465801</v>
      </c>
      <c r="J476" s="114" t="s">
        <v>132</v>
      </c>
      <c r="K476" s="119">
        <v>130024</v>
      </c>
      <c r="L476" s="114" t="s">
        <v>304</v>
      </c>
      <c r="M476" s="114">
        <v>1465801</v>
      </c>
      <c r="N476" s="114" t="s">
        <v>132</v>
      </c>
      <c r="O476" s="119">
        <v>202211</v>
      </c>
      <c r="P476" s="116">
        <v>44869</v>
      </c>
      <c r="Q476" s="116">
        <v>44900</v>
      </c>
      <c r="R476" s="116">
        <v>44895</v>
      </c>
      <c r="S476" s="119">
        <v>202212</v>
      </c>
      <c r="T476" s="119">
        <v>102</v>
      </c>
      <c r="U476" s="114" t="s">
        <v>2599</v>
      </c>
      <c r="V476" s="119">
        <v>688293</v>
      </c>
      <c r="W476" s="114" t="s">
        <v>147</v>
      </c>
      <c r="X476" s="119">
        <v>688293</v>
      </c>
      <c r="Y476" s="114" t="s">
        <v>147</v>
      </c>
      <c r="Z476" s="119">
        <v>13200500</v>
      </c>
      <c r="AA476" s="114" t="s">
        <v>148</v>
      </c>
      <c r="AB476" s="119">
        <v>30459612</v>
      </c>
      <c r="AC476" s="114" t="s">
        <v>148</v>
      </c>
      <c r="AD476" s="119">
        <v>2968286</v>
      </c>
      <c r="AE476" s="119">
        <v>175565</v>
      </c>
      <c r="AF476" s="114" t="s">
        <v>2611</v>
      </c>
      <c r="AG476" s="114" t="s">
        <v>105</v>
      </c>
      <c r="AH476" s="114" t="s">
        <v>106</v>
      </c>
      <c r="AI476" s="114" t="s">
        <v>149</v>
      </c>
      <c r="AJ476" s="114" t="s">
        <v>150</v>
      </c>
      <c r="AK476" s="119">
        <v>64.95</v>
      </c>
      <c r="AL476" s="117">
        <v>1</v>
      </c>
      <c r="AM476" s="118">
        <v>64.94</v>
      </c>
      <c r="AN476" t="str">
        <f t="shared" si="7"/>
        <v>1000</v>
      </c>
    </row>
    <row r="477" spans="1:40" ht="15.75" thickBot="1" x14ac:dyDescent="0.3">
      <c r="A477" s="119">
        <v>2023</v>
      </c>
      <c r="B477" s="119">
        <v>5</v>
      </c>
      <c r="C477" s="119">
        <v>201988</v>
      </c>
      <c r="D477" s="114" t="s">
        <v>94</v>
      </c>
      <c r="E477" s="114" t="s">
        <v>95</v>
      </c>
      <c r="F477" s="114" t="s">
        <v>175</v>
      </c>
      <c r="G477" s="114" t="s">
        <v>97</v>
      </c>
      <c r="H477" s="114" t="s">
        <v>98</v>
      </c>
      <c r="I477" s="119">
        <v>1465801</v>
      </c>
      <c r="J477" s="114" t="s">
        <v>132</v>
      </c>
      <c r="K477" s="119">
        <v>310101</v>
      </c>
      <c r="L477" s="114" t="s">
        <v>117</v>
      </c>
      <c r="M477" s="114">
        <v>1465801</v>
      </c>
      <c r="N477" s="114" t="s">
        <v>132</v>
      </c>
      <c r="O477" s="119">
        <v>202211</v>
      </c>
      <c r="P477" s="116">
        <v>44869</v>
      </c>
      <c r="Q477" s="116">
        <v>44879</v>
      </c>
      <c r="R477" s="116">
        <v>44879</v>
      </c>
      <c r="S477" s="114" t="s">
        <v>155</v>
      </c>
      <c r="T477" s="119">
        <v>4945</v>
      </c>
      <c r="U477" s="114" t="s">
        <v>118</v>
      </c>
      <c r="V477" s="119">
        <v>688293</v>
      </c>
      <c r="W477" s="114" t="s">
        <v>147</v>
      </c>
      <c r="X477" s="119">
        <v>688293</v>
      </c>
      <c r="Y477" s="114" t="s">
        <v>147</v>
      </c>
      <c r="Z477" s="119">
        <v>13200500</v>
      </c>
      <c r="AA477" s="114" t="s">
        <v>148</v>
      </c>
      <c r="AB477" s="119">
        <v>30459612</v>
      </c>
      <c r="AC477" s="114" t="s">
        <v>148</v>
      </c>
      <c r="AD477" s="119">
        <v>2964502</v>
      </c>
      <c r="AE477" s="119">
        <v>175361</v>
      </c>
      <c r="AF477" s="114" t="s">
        <v>2611</v>
      </c>
      <c r="AG477" s="114" t="s">
        <v>105</v>
      </c>
      <c r="AH477" s="114" t="s">
        <v>106</v>
      </c>
      <c r="AI477" s="114" t="s">
        <v>149</v>
      </c>
      <c r="AJ477" s="114" t="s">
        <v>150</v>
      </c>
      <c r="AK477" s="119">
        <v>0</v>
      </c>
      <c r="AL477" s="117">
        <v>0</v>
      </c>
      <c r="AM477" s="118">
        <v>12.41</v>
      </c>
      <c r="AN477" t="str">
        <f t="shared" si="7"/>
        <v>1000</v>
      </c>
    </row>
    <row r="478" spans="1:40" ht="15.75" thickBot="1" x14ac:dyDescent="0.3">
      <c r="A478" s="119">
        <v>2023</v>
      </c>
      <c r="B478" s="119">
        <v>5</v>
      </c>
      <c r="C478" s="119">
        <v>201988</v>
      </c>
      <c r="D478" s="114" t="s">
        <v>94</v>
      </c>
      <c r="E478" s="114" t="s">
        <v>95</v>
      </c>
      <c r="F478" s="114" t="s">
        <v>175</v>
      </c>
      <c r="G478" s="114" t="s">
        <v>97</v>
      </c>
      <c r="H478" s="114" t="s">
        <v>98</v>
      </c>
      <c r="I478" s="119">
        <v>1465801</v>
      </c>
      <c r="J478" s="114" t="s">
        <v>132</v>
      </c>
      <c r="K478" s="119">
        <v>310101</v>
      </c>
      <c r="L478" s="114" t="s">
        <v>117</v>
      </c>
      <c r="M478" s="114">
        <v>1465801</v>
      </c>
      <c r="N478" s="114" t="s">
        <v>132</v>
      </c>
      <c r="O478" s="119">
        <v>202211</v>
      </c>
      <c r="P478" s="116">
        <v>44869</v>
      </c>
      <c r="Q478" s="116">
        <v>44900</v>
      </c>
      <c r="R478" s="116">
        <v>44895</v>
      </c>
      <c r="S478" s="119">
        <v>202212</v>
      </c>
      <c r="T478" s="119">
        <v>4945</v>
      </c>
      <c r="U478" s="114" t="s">
        <v>118</v>
      </c>
      <c r="V478" s="119">
        <v>688293</v>
      </c>
      <c r="W478" s="114" t="s">
        <v>147</v>
      </c>
      <c r="X478" s="119">
        <v>688293</v>
      </c>
      <c r="Y478" s="114" t="s">
        <v>147</v>
      </c>
      <c r="Z478" s="119">
        <v>13200500</v>
      </c>
      <c r="AA478" s="114" t="s">
        <v>148</v>
      </c>
      <c r="AB478" s="119">
        <v>30459612</v>
      </c>
      <c r="AC478" s="114" t="s">
        <v>148</v>
      </c>
      <c r="AD478" s="119">
        <v>2968286</v>
      </c>
      <c r="AE478" s="119">
        <v>175565</v>
      </c>
      <c r="AF478" s="114" t="s">
        <v>2611</v>
      </c>
      <c r="AG478" s="114" t="s">
        <v>105</v>
      </c>
      <c r="AH478" s="114" t="s">
        <v>106</v>
      </c>
      <c r="AI478" s="114" t="s">
        <v>149</v>
      </c>
      <c r="AJ478" s="114" t="s">
        <v>150</v>
      </c>
      <c r="AK478" s="119">
        <v>0</v>
      </c>
      <c r="AL478" s="117">
        <v>0</v>
      </c>
      <c r="AM478" s="118">
        <v>12.4</v>
      </c>
      <c r="AN478" t="str">
        <f t="shared" si="7"/>
        <v>1000</v>
      </c>
    </row>
    <row r="479" spans="1:40" ht="15.75" thickBot="1" x14ac:dyDescent="0.3">
      <c r="A479" s="119">
        <v>2023</v>
      </c>
      <c r="B479" s="119">
        <v>5</v>
      </c>
      <c r="C479" s="119">
        <v>201988</v>
      </c>
      <c r="D479" s="114" t="s">
        <v>94</v>
      </c>
      <c r="E479" s="114" t="s">
        <v>95</v>
      </c>
      <c r="F479" s="114" t="s">
        <v>175</v>
      </c>
      <c r="G479" s="114" t="s">
        <v>97</v>
      </c>
      <c r="H479" s="114" t="s">
        <v>98</v>
      </c>
      <c r="I479" s="119">
        <v>1465801</v>
      </c>
      <c r="J479" s="114" t="s">
        <v>132</v>
      </c>
      <c r="K479" s="119">
        <v>330102</v>
      </c>
      <c r="L479" s="114" t="s">
        <v>119</v>
      </c>
      <c r="M479" s="114">
        <v>1465801</v>
      </c>
      <c r="N479" s="114" t="s">
        <v>132</v>
      </c>
      <c r="O479" s="119">
        <v>202211</v>
      </c>
      <c r="P479" s="116">
        <v>44869</v>
      </c>
      <c r="Q479" s="116">
        <v>44879</v>
      </c>
      <c r="R479" s="116">
        <v>44879</v>
      </c>
      <c r="S479" s="114" t="s">
        <v>155</v>
      </c>
      <c r="T479" s="119">
        <v>4956</v>
      </c>
      <c r="U479" s="114" t="s">
        <v>120</v>
      </c>
      <c r="V479" s="119">
        <v>688293</v>
      </c>
      <c r="W479" s="114" t="s">
        <v>147</v>
      </c>
      <c r="X479" s="119">
        <v>688293</v>
      </c>
      <c r="Y479" s="114" t="s">
        <v>147</v>
      </c>
      <c r="Z479" s="119">
        <v>13200500</v>
      </c>
      <c r="AA479" s="114" t="s">
        <v>148</v>
      </c>
      <c r="AB479" s="119">
        <v>30459612</v>
      </c>
      <c r="AC479" s="114" t="s">
        <v>148</v>
      </c>
      <c r="AD479" s="119">
        <v>2964502</v>
      </c>
      <c r="AE479" s="119">
        <v>175361</v>
      </c>
      <c r="AF479" s="114" t="s">
        <v>2611</v>
      </c>
      <c r="AG479" s="114" t="s">
        <v>105</v>
      </c>
      <c r="AH479" s="114" t="s">
        <v>106</v>
      </c>
      <c r="AI479" s="114" t="s">
        <v>149</v>
      </c>
      <c r="AJ479" s="114" t="s">
        <v>150</v>
      </c>
      <c r="AK479" s="119">
        <v>0</v>
      </c>
      <c r="AL479" s="117">
        <v>0</v>
      </c>
      <c r="AM479" s="118">
        <v>0.78</v>
      </c>
      <c r="AN479" t="str">
        <f t="shared" si="7"/>
        <v>1000</v>
      </c>
    </row>
    <row r="480" spans="1:40" ht="15.75" thickBot="1" x14ac:dyDescent="0.3">
      <c r="A480" s="119">
        <v>2023</v>
      </c>
      <c r="B480" s="119">
        <v>5</v>
      </c>
      <c r="C480" s="119">
        <v>201988</v>
      </c>
      <c r="D480" s="114" t="s">
        <v>94</v>
      </c>
      <c r="E480" s="114" t="s">
        <v>95</v>
      </c>
      <c r="F480" s="114" t="s">
        <v>175</v>
      </c>
      <c r="G480" s="114" t="s">
        <v>97</v>
      </c>
      <c r="H480" s="114" t="s">
        <v>98</v>
      </c>
      <c r="I480" s="119">
        <v>1465801</v>
      </c>
      <c r="J480" s="114" t="s">
        <v>132</v>
      </c>
      <c r="K480" s="119">
        <v>330102</v>
      </c>
      <c r="L480" s="114" t="s">
        <v>119</v>
      </c>
      <c r="M480" s="114">
        <v>1465801</v>
      </c>
      <c r="N480" s="114" t="s">
        <v>132</v>
      </c>
      <c r="O480" s="119">
        <v>202211</v>
      </c>
      <c r="P480" s="116">
        <v>44869</v>
      </c>
      <c r="Q480" s="116">
        <v>44900</v>
      </c>
      <c r="R480" s="116">
        <v>44895</v>
      </c>
      <c r="S480" s="119">
        <v>202212</v>
      </c>
      <c r="T480" s="119">
        <v>4956</v>
      </c>
      <c r="U480" s="114" t="s">
        <v>120</v>
      </c>
      <c r="V480" s="119">
        <v>688293</v>
      </c>
      <c r="W480" s="114" t="s">
        <v>147</v>
      </c>
      <c r="X480" s="119">
        <v>688293</v>
      </c>
      <c r="Y480" s="114" t="s">
        <v>147</v>
      </c>
      <c r="Z480" s="119">
        <v>13200500</v>
      </c>
      <c r="AA480" s="114" t="s">
        <v>148</v>
      </c>
      <c r="AB480" s="119">
        <v>30459612</v>
      </c>
      <c r="AC480" s="114" t="s">
        <v>148</v>
      </c>
      <c r="AD480" s="119">
        <v>2968286</v>
      </c>
      <c r="AE480" s="119">
        <v>175565</v>
      </c>
      <c r="AF480" s="114" t="s">
        <v>2611</v>
      </c>
      <c r="AG480" s="114" t="s">
        <v>105</v>
      </c>
      <c r="AH480" s="114" t="s">
        <v>106</v>
      </c>
      <c r="AI480" s="114" t="s">
        <v>149</v>
      </c>
      <c r="AJ480" s="114" t="s">
        <v>150</v>
      </c>
      <c r="AK480" s="119">
        <v>0</v>
      </c>
      <c r="AL480" s="117">
        <v>0</v>
      </c>
      <c r="AM480" s="118">
        <v>0.71</v>
      </c>
      <c r="AN480" t="str">
        <f t="shared" si="7"/>
        <v>1000</v>
      </c>
    </row>
    <row r="481" spans="1:40" ht="15.75" thickBot="1" x14ac:dyDescent="0.3">
      <c r="A481" s="119">
        <v>2023</v>
      </c>
      <c r="B481" s="119">
        <v>5</v>
      </c>
      <c r="C481" s="119">
        <v>201988</v>
      </c>
      <c r="D481" s="114" t="s">
        <v>94</v>
      </c>
      <c r="E481" s="114" t="s">
        <v>95</v>
      </c>
      <c r="F481" s="114" t="s">
        <v>175</v>
      </c>
      <c r="G481" s="114" t="s">
        <v>97</v>
      </c>
      <c r="H481" s="114" t="s">
        <v>98</v>
      </c>
      <c r="I481" s="119">
        <v>1465801</v>
      </c>
      <c r="J481" s="114" t="s">
        <v>132</v>
      </c>
      <c r="K481" s="119">
        <v>350101</v>
      </c>
      <c r="L481" s="114" t="s">
        <v>125</v>
      </c>
      <c r="M481" s="114">
        <v>1465801</v>
      </c>
      <c r="N481" s="114" t="s">
        <v>132</v>
      </c>
      <c r="O481" s="119">
        <v>202211</v>
      </c>
      <c r="P481" s="116">
        <v>44869</v>
      </c>
      <c r="Q481" s="116">
        <v>44879</v>
      </c>
      <c r="R481" s="116">
        <v>44879</v>
      </c>
      <c r="S481" s="114" t="s">
        <v>155</v>
      </c>
      <c r="T481" s="119">
        <v>4960</v>
      </c>
      <c r="U481" s="114" t="s">
        <v>126</v>
      </c>
      <c r="V481" s="119">
        <v>688293</v>
      </c>
      <c r="W481" s="114" t="s">
        <v>147</v>
      </c>
      <c r="X481" s="119">
        <v>688293</v>
      </c>
      <c r="Y481" s="114" t="s">
        <v>147</v>
      </c>
      <c r="Z481" s="119">
        <v>13200500</v>
      </c>
      <c r="AA481" s="114" t="s">
        <v>148</v>
      </c>
      <c r="AB481" s="119">
        <v>30459612</v>
      </c>
      <c r="AC481" s="114" t="s">
        <v>148</v>
      </c>
      <c r="AD481" s="119">
        <v>2964502</v>
      </c>
      <c r="AE481" s="119">
        <v>175361</v>
      </c>
      <c r="AF481" s="114" t="s">
        <v>2611</v>
      </c>
      <c r="AG481" s="114" t="s">
        <v>105</v>
      </c>
      <c r="AH481" s="114" t="s">
        <v>106</v>
      </c>
      <c r="AI481" s="114" t="s">
        <v>149</v>
      </c>
      <c r="AJ481" s="114" t="s">
        <v>150</v>
      </c>
      <c r="AK481" s="119">
        <v>0</v>
      </c>
      <c r="AL481" s="117">
        <v>0</v>
      </c>
      <c r="AM481" s="118">
        <v>0.27</v>
      </c>
      <c r="AN481" t="str">
        <f t="shared" si="7"/>
        <v>1000</v>
      </c>
    </row>
    <row r="482" spans="1:40" ht="15.75" thickBot="1" x14ac:dyDescent="0.3">
      <c r="A482" s="119">
        <v>2023</v>
      </c>
      <c r="B482" s="119">
        <v>5</v>
      </c>
      <c r="C482" s="119">
        <v>201988</v>
      </c>
      <c r="D482" s="114" t="s">
        <v>94</v>
      </c>
      <c r="E482" s="114" t="s">
        <v>95</v>
      </c>
      <c r="F482" s="114" t="s">
        <v>175</v>
      </c>
      <c r="G482" s="114" t="s">
        <v>97</v>
      </c>
      <c r="H482" s="114" t="s">
        <v>98</v>
      </c>
      <c r="I482" s="119">
        <v>1465801</v>
      </c>
      <c r="J482" s="114" t="s">
        <v>132</v>
      </c>
      <c r="K482" s="119">
        <v>350101</v>
      </c>
      <c r="L482" s="114" t="s">
        <v>125</v>
      </c>
      <c r="M482" s="114">
        <v>1465801</v>
      </c>
      <c r="N482" s="114" t="s">
        <v>132</v>
      </c>
      <c r="O482" s="119">
        <v>202211</v>
      </c>
      <c r="P482" s="116">
        <v>44869</v>
      </c>
      <c r="Q482" s="116">
        <v>44900</v>
      </c>
      <c r="R482" s="116">
        <v>44895</v>
      </c>
      <c r="S482" s="119">
        <v>202212</v>
      </c>
      <c r="T482" s="119">
        <v>4960</v>
      </c>
      <c r="U482" s="114" t="s">
        <v>126</v>
      </c>
      <c r="V482" s="119">
        <v>688293</v>
      </c>
      <c r="W482" s="114" t="s">
        <v>147</v>
      </c>
      <c r="X482" s="119">
        <v>688293</v>
      </c>
      <c r="Y482" s="114" t="s">
        <v>147</v>
      </c>
      <c r="Z482" s="119">
        <v>13200500</v>
      </c>
      <c r="AA482" s="114" t="s">
        <v>148</v>
      </c>
      <c r="AB482" s="119">
        <v>30459612</v>
      </c>
      <c r="AC482" s="114" t="s">
        <v>148</v>
      </c>
      <c r="AD482" s="119">
        <v>2968286</v>
      </c>
      <c r="AE482" s="119">
        <v>175565</v>
      </c>
      <c r="AF482" s="114" t="s">
        <v>2611</v>
      </c>
      <c r="AG482" s="114" t="s">
        <v>105</v>
      </c>
      <c r="AH482" s="114" t="s">
        <v>106</v>
      </c>
      <c r="AI482" s="114" t="s">
        <v>149</v>
      </c>
      <c r="AJ482" s="114" t="s">
        <v>150</v>
      </c>
      <c r="AK482" s="119">
        <v>0</v>
      </c>
      <c r="AL482" s="117">
        <v>0</v>
      </c>
      <c r="AM482" s="118">
        <v>0.24</v>
      </c>
      <c r="AN482" t="str">
        <f t="shared" si="7"/>
        <v>1000</v>
      </c>
    </row>
    <row r="483" spans="1:40" ht="15.75" thickBot="1" x14ac:dyDescent="0.3">
      <c r="A483" s="119">
        <v>2023</v>
      </c>
      <c r="B483" s="119">
        <v>5</v>
      </c>
      <c r="C483" s="119">
        <v>201988</v>
      </c>
      <c r="D483" s="114" t="s">
        <v>94</v>
      </c>
      <c r="E483" s="114" t="s">
        <v>95</v>
      </c>
      <c r="F483" s="114" t="s">
        <v>175</v>
      </c>
      <c r="G483" s="114" t="s">
        <v>97</v>
      </c>
      <c r="H483" s="114" t="s">
        <v>98</v>
      </c>
      <c r="I483" s="119">
        <v>1465801</v>
      </c>
      <c r="J483" s="114" t="s">
        <v>132</v>
      </c>
      <c r="K483" s="119">
        <v>360101</v>
      </c>
      <c r="L483" s="114" t="s">
        <v>127</v>
      </c>
      <c r="M483" s="114">
        <v>1465801</v>
      </c>
      <c r="N483" s="114" t="s">
        <v>132</v>
      </c>
      <c r="O483" s="119">
        <v>202211</v>
      </c>
      <c r="P483" s="116">
        <v>44869</v>
      </c>
      <c r="Q483" s="116">
        <v>44879</v>
      </c>
      <c r="R483" s="116">
        <v>44879</v>
      </c>
      <c r="S483" s="114" t="s">
        <v>155</v>
      </c>
      <c r="T483" s="114" t="s">
        <v>128</v>
      </c>
      <c r="U483" s="114" t="s">
        <v>129</v>
      </c>
      <c r="V483" s="119">
        <v>688293</v>
      </c>
      <c r="W483" s="114" t="s">
        <v>147</v>
      </c>
      <c r="X483" s="119">
        <v>688293</v>
      </c>
      <c r="Y483" s="114" t="s">
        <v>147</v>
      </c>
      <c r="Z483" s="119">
        <v>13200500</v>
      </c>
      <c r="AA483" s="114" t="s">
        <v>148</v>
      </c>
      <c r="AB483" s="119">
        <v>30459612</v>
      </c>
      <c r="AC483" s="114" t="s">
        <v>148</v>
      </c>
      <c r="AD483" s="119">
        <v>2964502</v>
      </c>
      <c r="AE483" s="119">
        <v>175361</v>
      </c>
      <c r="AF483" s="114" t="s">
        <v>2611</v>
      </c>
      <c r="AG483" s="114" t="s">
        <v>105</v>
      </c>
      <c r="AH483" s="114" t="s">
        <v>106</v>
      </c>
      <c r="AI483" s="114" t="s">
        <v>149</v>
      </c>
      <c r="AJ483" s="114" t="s">
        <v>150</v>
      </c>
      <c r="AK483" s="119">
        <v>0</v>
      </c>
      <c r="AL483" s="117">
        <v>0</v>
      </c>
      <c r="AM483" s="118">
        <v>1.71</v>
      </c>
      <c r="AN483" t="str">
        <f t="shared" si="7"/>
        <v>1000</v>
      </c>
    </row>
    <row r="484" spans="1:40" ht="15.75" thickBot="1" x14ac:dyDescent="0.3">
      <c r="A484" s="119">
        <v>2023</v>
      </c>
      <c r="B484" s="119">
        <v>5</v>
      </c>
      <c r="C484" s="119">
        <v>201988</v>
      </c>
      <c r="D484" s="114" t="s">
        <v>94</v>
      </c>
      <c r="E484" s="114" t="s">
        <v>95</v>
      </c>
      <c r="F484" s="114" t="s">
        <v>175</v>
      </c>
      <c r="G484" s="114" t="s">
        <v>97</v>
      </c>
      <c r="H484" s="114" t="s">
        <v>98</v>
      </c>
      <c r="I484" s="119">
        <v>1465801</v>
      </c>
      <c r="J484" s="114" t="s">
        <v>132</v>
      </c>
      <c r="K484" s="119">
        <v>360101</v>
      </c>
      <c r="L484" s="114" t="s">
        <v>127</v>
      </c>
      <c r="M484" s="114">
        <v>1465801</v>
      </c>
      <c r="N484" s="114" t="s">
        <v>132</v>
      </c>
      <c r="O484" s="119">
        <v>202211</v>
      </c>
      <c r="P484" s="116">
        <v>44869</v>
      </c>
      <c r="Q484" s="116">
        <v>44900</v>
      </c>
      <c r="R484" s="116">
        <v>44895</v>
      </c>
      <c r="S484" s="119">
        <v>202212</v>
      </c>
      <c r="T484" s="114" t="s">
        <v>128</v>
      </c>
      <c r="U484" s="114" t="s">
        <v>129</v>
      </c>
      <c r="V484" s="119">
        <v>688293</v>
      </c>
      <c r="W484" s="114" t="s">
        <v>147</v>
      </c>
      <c r="X484" s="119">
        <v>688293</v>
      </c>
      <c r="Y484" s="114" t="s">
        <v>147</v>
      </c>
      <c r="Z484" s="119">
        <v>13200500</v>
      </c>
      <c r="AA484" s="114" t="s">
        <v>148</v>
      </c>
      <c r="AB484" s="119">
        <v>30459612</v>
      </c>
      <c r="AC484" s="114" t="s">
        <v>148</v>
      </c>
      <c r="AD484" s="119">
        <v>2968286</v>
      </c>
      <c r="AE484" s="119">
        <v>175565</v>
      </c>
      <c r="AF484" s="114" t="s">
        <v>2611</v>
      </c>
      <c r="AG484" s="114" t="s">
        <v>105</v>
      </c>
      <c r="AH484" s="114" t="s">
        <v>106</v>
      </c>
      <c r="AI484" s="114" t="s">
        <v>149</v>
      </c>
      <c r="AJ484" s="114" t="s">
        <v>150</v>
      </c>
      <c r="AK484" s="119">
        <v>0</v>
      </c>
      <c r="AL484" s="117">
        <v>0</v>
      </c>
      <c r="AM484" s="118">
        <v>1.71</v>
      </c>
      <c r="AN484" t="str">
        <f t="shared" si="7"/>
        <v>1000</v>
      </c>
    </row>
    <row r="485" spans="1:40" ht="15.75" thickBot="1" x14ac:dyDescent="0.3">
      <c r="A485" s="119">
        <v>2023</v>
      </c>
      <c r="B485" s="119">
        <v>5</v>
      </c>
      <c r="C485" s="119">
        <v>201988</v>
      </c>
      <c r="D485" s="114" t="s">
        <v>94</v>
      </c>
      <c r="E485" s="114" t="s">
        <v>95</v>
      </c>
      <c r="F485" s="114" t="s">
        <v>146</v>
      </c>
      <c r="G485" s="114" t="s">
        <v>97</v>
      </c>
      <c r="H485" s="114" t="s">
        <v>98</v>
      </c>
      <c r="I485" s="119">
        <v>1465801</v>
      </c>
      <c r="J485" s="114" t="s">
        <v>132</v>
      </c>
      <c r="K485" s="119">
        <v>330102</v>
      </c>
      <c r="L485" s="114" t="s">
        <v>119</v>
      </c>
      <c r="M485" s="114">
        <v>1465801</v>
      </c>
      <c r="N485" s="114" t="s">
        <v>132</v>
      </c>
      <c r="O485" s="119">
        <v>202210</v>
      </c>
      <c r="P485" s="116">
        <v>44839</v>
      </c>
      <c r="Q485" s="116">
        <v>44879</v>
      </c>
      <c r="R485" s="116">
        <v>44879</v>
      </c>
      <c r="S485" s="114" t="s">
        <v>155</v>
      </c>
      <c r="T485" s="119">
        <v>4956</v>
      </c>
      <c r="U485" s="114" t="s">
        <v>120</v>
      </c>
      <c r="V485" s="119">
        <v>688293</v>
      </c>
      <c r="W485" s="114" t="s">
        <v>147</v>
      </c>
      <c r="X485" s="119">
        <v>688293</v>
      </c>
      <c r="Y485" s="114" t="s">
        <v>147</v>
      </c>
      <c r="Z485" s="119">
        <v>13200500</v>
      </c>
      <c r="AA485" s="114" t="s">
        <v>148</v>
      </c>
      <c r="AB485" s="119">
        <v>30459612</v>
      </c>
      <c r="AC485" s="114" t="s">
        <v>148</v>
      </c>
      <c r="AD485" s="119">
        <v>2964502</v>
      </c>
      <c r="AE485" s="119">
        <v>175361</v>
      </c>
      <c r="AF485" s="114" t="s">
        <v>2611</v>
      </c>
      <c r="AG485" s="114" t="s">
        <v>105</v>
      </c>
      <c r="AH485" s="114" t="s">
        <v>106</v>
      </c>
      <c r="AI485" s="114" t="s">
        <v>149</v>
      </c>
      <c r="AJ485" s="114" t="s">
        <v>150</v>
      </c>
      <c r="AK485" s="119">
        <v>0</v>
      </c>
      <c r="AL485" s="117">
        <v>0</v>
      </c>
      <c r="AM485" s="118">
        <v>-0.04</v>
      </c>
      <c r="AN485" t="str">
        <f t="shared" si="7"/>
        <v>1000</v>
      </c>
    </row>
    <row r="486" spans="1:40" ht="15.75" thickBot="1" x14ac:dyDescent="0.3">
      <c r="A486" s="119">
        <v>2023</v>
      </c>
      <c r="B486" s="119">
        <v>5</v>
      </c>
      <c r="C486" s="119">
        <v>201988</v>
      </c>
      <c r="D486" s="114" t="s">
        <v>94</v>
      </c>
      <c r="E486" s="114" t="s">
        <v>95</v>
      </c>
      <c r="F486" s="114" t="s">
        <v>146</v>
      </c>
      <c r="G486" s="114" t="s">
        <v>97</v>
      </c>
      <c r="H486" s="114" t="s">
        <v>98</v>
      </c>
      <c r="I486" s="119">
        <v>1465801</v>
      </c>
      <c r="J486" s="114" t="s">
        <v>132</v>
      </c>
      <c r="K486" s="119">
        <v>330102</v>
      </c>
      <c r="L486" s="114" t="s">
        <v>119</v>
      </c>
      <c r="M486" s="114">
        <v>1465801</v>
      </c>
      <c r="N486" s="114" t="s">
        <v>132</v>
      </c>
      <c r="O486" s="119">
        <v>202210</v>
      </c>
      <c r="P486" s="116">
        <v>44839</v>
      </c>
      <c r="Q486" s="116">
        <v>44900</v>
      </c>
      <c r="R486" s="116">
        <v>44895</v>
      </c>
      <c r="S486" s="119">
        <v>202212</v>
      </c>
      <c r="T486" s="119">
        <v>4956</v>
      </c>
      <c r="U486" s="114" t="s">
        <v>120</v>
      </c>
      <c r="V486" s="119">
        <v>688293</v>
      </c>
      <c r="W486" s="114" t="s">
        <v>147</v>
      </c>
      <c r="X486" s="119">
        <v>688293</v>
      </c>
      <c r="Y486" s="114" t="s">
        <v>147</v>
      </c>
      <c r="Z486" s="119">
        <v>13200500</v>
      </c>
      <c r="AA486" s="114" t="s">
        <v>148</v>
      </c>
      <c r="AB486" s="119">
        <v>30459612</v>
      </c>
      <c r="AC486" s="114" t="s">
        <v>148</v>
      </c>
      <c r="AD486" s="119">
        <v>2968286</v>
      </c>
      <c r="AE486" s="119">
        <v>175565</v>
      </c>
      <c r="AF486" s="114" t="s">
        <v>2611</v>
      </c>
      <c r="AG486" s="114" t="s">
        <v>105</v>
      </c>
      <c r="AH486" s="114" t="s">
        <v>106</v>
      </c>
      <c r="AI486" s="114" t="s">
        <v>149</v>
      </c>
      <c r="AJ486" s="114" t="s">
        <v>150</v>
      </c>
      <c r="AK486" s="119">
        <v>0</v>
      </c>
      <c r="AL486" s="117">
        <v>0</v>
      </c>
      <c r="AM486" s="118">
        <v>-0.01</v>
      </c>
      <c r="AN486" t="str">
        <f t="shared" si="7"/>
        <v>1000</v>
      </c>
    </row>
    <row r="487" spans="1:40" ht="15.75" thickBot="1" x14ac:dyDescent="0.3">
      <c r="A487" s="119">
        <v>2023</v>
      </c>
      <c r="B487" s="119">
        <v>5</v>
      </c>
      <c r="C487" s="119">
        <v>201988</v>
      </c>
      <c r="D487" s="114" t="s">
        <v>94</v>
      </c>
      <c r="E487" s="114" t="s">
        <v>95</v>
      </c>
      <c r="F487" s="114" t="s">
        <v>146</v>
      </c>
      <c r="G487" s="114" t="s">
        <v>97</v>
      </c>
      <c r="H487" s="114" t="s">
        <v>98</v>
      </c>
      <c r="I487" s="119">
        <v>1465801</v>
      </c>
      <c r="J487" s="114" t="s">
        <v>132</v>
      </c>
      <c r="K487" s="119">
        <v>350101</v>
      </c>
      <c r="L487" s="114" t="s">
        <v>125</v>
      </c>
      <c r="M487" s="114">
        <v>1465801</v>
      </c>
      <c r="N487" s="114" t="s">
        <v>132</v>
      </c>
      <c r="O487" s="119">
        <v>202210</v>
      </c>
      <c r="P487" s="116">
        <v>44839</v>
      </c>
      <c r="Q487" s="116">
        <v>44879</v>
      </c>
      <c r="R487" s="116">
        <v>44879</v>
      </c>
      <c r="S487" s="114" t="s">
        <v>155</v>
      </c>
      <c r="T487" s="119">
        <v>4960</v>
      </c>
      <c r="U487" s="114" t="s">
        <v>126</v>
      </c>
      <c r="V487" s="119">
        <v>688293</v>
      </c>
      <c r="W487" s="114" t="s">
        <v>147</v>
      </c>
      <c r="X487" s="119">
        <v>688293</v>
      </c>
      <c r="Y487" s="114" t="s">
        <v>147</v>
      </c>
      <c r="Z487" s="119">
        <v>13200500</v>
      </c>
      <c r="AA487" s="114" t="s">
        <v>148</v>
      </c>
      <c r="AB487" s="119">
        <v>30459612</v>
      </c>
      <c r="AC487" s="114" t="s">
        <v>148</v>
      </c>
      <c r="AD487" s="119">
        <v>2964502</v>
      </c>
      <c r="AE487" s="119">
        <v>175361</v>
      </c>
      <c r="AF487" s="114" t="s">
        <v>2611</v>
      </c>
      <c r="AG487" s="114" t="s">
        <v>105</v>
      </c>
      <c r="AH487" s="114" t="s">
        <v>106</v>
      </c>
      <c r="AI487" s="114" t="s">
        <v>149</v>
      </c>
      <c r="AJ487" s="114" t="s">
        <v>150</v>
      </c>
      <c r="AK487" s="119">
        <v>0</v>
      </c>
      <c r="AL487" s="117">
        <v>0</v>
      </c>
      <c r="AM487" s="118">
        <v>-0.01</v>
      </c>
      <c r="AN487" t="str">
        <f t="shared" si="7"/>
        <v>1000</v>
      </c>
    </row>
    <row r="488" spans="1:40" ht="15.75" thickBot="1" x14ac:dyDescent="0.3">
      <c r="A488" s="119">
        <v>2023</v>
      </c>
      <c r="B488" s="119">
        <v>5</v>
      </c>
      <c r="C488" s="119">
        <v>201988</v>
      </c>
      <c r="D488" s="114" t="s">
        <v>94</v>
      </c>
      <c r="E488" s="114" t="s">
        <v>95</v>
      </c>
      <c r="F488" s="114" t="s">
        <v>146</v>
      </c>
      <c r="G488" s="114" t="s">
        <v>97</v>
      </c>
      <c r="H488" s="114" t="s">
        <v>98</v>
      </c>
      <c r="I488" s="119">
        <v>1465801</v>
      </c>
      <c r="J488" s="114" t="s">
        <v>132</v>
      </c>
      <c r="K488" s="119">
        <v>350101</v>
      </c>
      <c r="L488" s="114" t="s">
        <v>125</v>
      </c>
      <c r="M488" s="114">
        <v>1465801</v>
      </c>
      <c r="N488" s="114" t="s">
        <v>132</v>
      </c>
      <c r="O488" s="119">
        <v>202210</v>
      </c>
      <c r="P488" s="116">
        <v>44839</v>
      </c>
      <c r="Q488" s="116">
        <v>44900</v>
      </c>
      <c r="R488" s="116">
        <v>44895</v>
      </c>
      <c r="S488" s="119">
        <v>202212</v>
      </c>
      <c r="T488" s="119">
        <v>4960</v>
      </c>
      <c r="U488" s="114" t="s">
        <v>126</v>
      </c>
      <c r="V488" s="119">
        <v>688293</v>
      </c>
      <c r="W488" s="114" t="s">
        <v>147</v>
      </c>
      <c r="X488" s="119">
        <v>688293</v>
      </c>
      <c r="Y488" s="114" t="s">
        <v>147</v>
      </c>
      <c r="Z488" s="119">
        <v>13200500</v>
      </c>
      <c r="AA488" s="114" t="s">
        <v>148</v>
      </c>
      <c r="AB488" s="119">
        <v>30459612</v>
      </c>
      <c r="AC488" s="114" t="s">
        <v>148</v>
      </c>
      <c r="AD488" s="119">
        <v>2968286</v>
      </c>
      <c r="AE488" s="119">
        <v>175565</v>
      </c>
      <c r="AF488" s="114" t="s">
        <v>2611</v>
      </c>
      <c r="AG488" s="114" t="s">
        <v>105</v>
      </c>
      <c r="AH488" s="114" t="s">
        <v>106</v>
      </c>
      <c r="AI488" s="114" t="s">
        <v>149</v>
      </c>
      <c r="AJ488" s="114" t="s">
        <v>150</v>
      </c>
      <c r="AK488" s="119">
        <v>0</v>
      </c>
      <c r="AL488" s="117">
        <v>0</v>
      </c>
      <c r="AM488" s="118">
        <v>-0.01</v>
      </c>
      <c r="AN488" t="str">
        <f t="shared" si="7"/>
        <v>1000</v>
      </c>
    </row>
    <row r="489" spans="1:40" ht="15.75" thickBot="1" x14ac:dyDescent="0.3">
      <c r="A489" s="119">
        <v>2023</v>
      </c>
      <c r="B489" s="119">
        <v>6</v>
      </c>
      <c r="C489" s="119">
        <v>201988</v>
      </c>
      <c r="D489" s="114" t="s">
        <v>94</v>
      </c>
      <c r="E489" s="114" t="s">
        <v>95</v>
      </c>
      <c r="F489" s="114" t="s">
        <v>96</v>
      </c>
      <c r="G489" s="114" t="s">
        <v>97</v>
      </c>
      <c r="H489" s="114" t="s">
        <v>98</v>
      </c>
      <c r="I489" s="119">
        <v>1401401</v>
      </c>
      <c r="J489" s="114" t="s">
        <v>99</v>
      </c>
      <c r="K489" s="119">
        <v>110001</v>
      </c>
      <c r="L489" s="114" t="s">
        <v>100</v>
      </c>
      <c r="M489" s="114">
        <v>1401401</v>
      </c>
      <c r="N489" s="114" t="s">
        <v>99</v>
      </c>
      <c r="O489" s="119">
        <v>202301</v>
      </c>
      <c r="P489" s="116">
        <v>44931</v>
      </c>
      <c r="Q489" s="116">
        <v>44931</v>
      </c>
      <c r="R489" s="116">
        <v>44926</v>
      </c>
      <c r="S489" s="119">
        <v>202301</v>
      </c>
      <c r="T489" s="119">
        <v>12</v>
      </c>
      <c r="U489" s="114" t="s">
        <v>2596</v>
      </c>
      <c r="V489" s="119">
        <v>648899</v>
      </c>
      <c r="W489" s="114" t="s">
        <v>102</v>
      </c>
      <c r="X489" s="119">
        <v>648899</v>
      </c>
      <c r="Y489" s="114" t="s">
        <v>102</v>
      </c>
      <c r="Z489" s="119">
        <v>11100731</v>
      </c>
      <c r="AA489" s="114" t="s">
        <v>103</v>
      </c>
      <c r="AB489" s="119">
        <v>30481415</v>
      </c>
      <c r="AC489" s="114" t="s">
        <v>103</v>
      </c>
      <c r="AD489" s="119">
        <v>2976806</v>
      </c>
      <c r="AE489" s="119">
        <v>176045</v>
      </c>
      <c r="AF489" s="114" t="s">
        <v>2621</v>
      </c>
      <c r="AG489" s="114" t="s">
        <v>105</v>
      </c>
      <c r="AH489" s="114" t="s">
        <v>106</v>
      </c>
      <c r="AI489" s="114" t="s">
        <v>107</v>
      </c>
      <c r="AJ489" s="114" t="s">
        <v>108</v>
      </c>
      <c r="AK489" s="119">
        <v>0</v>
      </c>
      <c r="AL489" s="117">
        <v>0</v>
      </c>
      <c r="AM489" s="118">
        <v>229.04</v>
      </c>
      <c r="AN489" t="str">
        <f t="shared" si="7"/>
        <v>1000</v>
      </c>
    </row>
    <row r="490" spans="1:40" ht="15.75" thickBot="1" x14ac:dyDescent="0.3">
      <c r="A490" s="119">
        <v>2023</v>
      </c>
      <c r="B490" s="119">
        <v>6</v>
      </c>
      <c r="C490" s="119">
        <v>201988</v>
      </c>
      <c r="D490" s="114" t="s">
        <v>94</v>
      </c>
      <c r="E490" s="114" t="s">
        <v>95</v>
      </c>
      <c r="F490" s="114" t="s">
        <v>96</v>
      </c>
      <c r="G490" s="114" t="s">
        <v>97</v>
      </c>
      <c r="H490" s="114" t="s">
        <v>98</v>
      </c>
      <c r="I490" s="119">
        <v>1401401</v>
      </c>
      <c r="J490" s="114" t="s">
        <v>99</v>
      </c>
      <c r="K490" s="119">
        <v>110001</v>
      </c>
      <c r="L490" s="114" t="s">
        <v>100</v>
      </c>
      <c r="M490" s="114">
        <v>1401401</v>
      </c>
      <c r="N490" s="114" t="s">
        <v>99</v>
      </c>
      <c r="O490" s="119">
        <v>202301</v>
      </c>
      <c r="P490" s="116">
        <v>44931</v>
      </c>
      <c r="Q490" s="116">
        <v>44931</v>
      </c>
      <c r="R490" s="116">
        <v>44926</v>
      </c>
      <c r="S490" s="119">
        <v>202301</v>
      </c>
      <c r="T490" s="114" t="s">
        <v>171</v>
      </c>
      <c r="U490" s="114" t="s">
        <v>172</v>
      </c>
      <c r="V490" s="119">
        <v>648899</v>
      </c>
      <c r="W490" s="114" t="s">
        <v>102</v>
      </c>
      <c r="X490" s="119">
        <v>648899</v>
      </c>
      <c r="Y490" s="114" t="s">
        <v>102</v>
      </c>
      <c r="Z490" s="119">
        <v>11100731</v>
      </c>
      <c r="AA490" s="114" t="s">
        <v>103</v>
      </c>
      <c r="AB490" s="119">
        <v>30481415</v>
      </c>
      <c r="AC490" s="114" t="s">
        <v>103</v>
      </c>
      <c r="AD490" s="119">
        <v>2976806</v>
      </c>
      <c r="AE490" s="119">
        <v>176045</v>
      </c>
      <c r="AF490" s="114" t="s">
        <v>2621</v>
      </c>
      <c r="AG490" s="114" t="s">
        <v>105</v>
      </c>
      <c r="AH490" s="114" t="s">
        <v>106</v>
      </c>
      <c r="AI490" s="114" t="s">
        <v>107</v>
      </c>
      <c r="AJ490" s="114" t="s">
        <v>108</v>
      </c>
      <c r="AK490" s="119">
        <v>77.94</v>
      </c>
      <c r="AL490" s="117">
        <v>60</v>
      </c>
      <c r="AM490" s="118">
        <v>4676.45</v>
      </c>
      <c r="AN490" t="str">
        <f t="shared" si="7"/>
        <v>1000</v>
      </c>
    </row>
    <row r="491" spans="1:40" ht="15.75" thickBot="1" x14ac:dyDescent="0.3">
      <c r="A491" s="119">
        <v>2023</v>
      </c>
      <c r="B491" s="119">
        <v>6</v>
      </c>
      <c r="C491" s="119">
        <v>201988</v>
      </c>
      <c r="D491" s="114" t="s">
        <v>94</v>
      </c>
      <c r="E491" s="114" t="s">
        <v>95</v>
      </c>
      <c r="F491" s="114" t="s">
        <v>96</v>
      </c>
      <c r="G491" s="114" t="s">
        <v>97</v>
      </c>
      <c r="H491" s="114" t="s">
        <v>98</v>
      </c>
      <c r="I491" s="119">
        <v>1401401</v>
      </c>
      <c r="J491" s="114" t="s">
        <v>99</v>
      </c>
      <c r="K491" s="119">
        <v>110001</v>
      </c>
      <c r="L491" s="114" t="s">
        <v>100</v>
      </c>
      <c r="M491" s="114">
        <v>1401401</v>
      </c>
      <c r="N491" s="114" t="s">
        <v>99</v>
      </c>
      <c r="O491" s="119">
        <v>202301</v>
      </c>
      <c r="P491" s="116">
        <v>44931</v>
      </c>
      <c r="Q491" s="116">
        <v>44931</v>
      </c>
      <c r="R491" s="116">
        <v>44926</v>
      </c>
      <c r="S491" s="119">
        <v>202301</v>
      </c>
      <c r="T491" s="119">
        <v>1301</v>
      </c>
      <c r="U491" s="114" t="s">
        <v>151</v>
      </c>
      <c r="V491" s="119">
        <v>648899</v>
      </c>
      <c r="W491" s="114" t="s">
        <v>102</v>
      </c>
      <c r="X491" s="119">
        <v>648899</v>
      </c>
      <c r="Y491" s="114" t="s">
        <v>102</v>
      </c>
      <c r="Z491" s="119">
        <v>11100731</v>
      </c>
      <c r="AA491" s="114" t="s">
        <v>103</v>
      </c>
      <c r="AB491" s="119">
        <v>30481415</v>
      </c>
      <c r="AC491" s="114" t="s">
        <v>103</v>
      </c>
      <c r="AD491" s="119">
        <v>2976806</v>
      </c>
      <c r="AE491" s="119">
        <v>176045</v>
      </c>
      <c r="AF491" s="114" t="s">
        <v>2621</v>
      </c>
      <c r="AG491" s="114" t="s">
        <v>105</v>
      </c>
      <c r="AH491" s="114" t="s">
        <v>106</v>
      </c>
      <c r="AI491" s="114" t="s">
        <v>107</v>
      </c>
      <c r="AJ491" s="114" t="s">
        <v>108</v>
      </c>
      <c r="AK491" s="119">
        <v>0.48</v>
      </c>
      <c r="AL491" s="117">
        <v>132</v>
      </c>
      <c r="AM491" s="118">
        <v>62.96</v>
      </c>
      <c r="AN491" t="str">
        <f t="shared" si="7"/>
        <v>1000</v>
      </c>
    </row>
    <row r="492" spans="1:40" ht="15.75" thickBot="1" x14ac:dyDescent="0.3">
      <c r="A492" s="119">
        <v>2023</v>
      </c>
      <c r="B492" s="119">
        <v>6</v>
      </c>
      <c r="C492" s="119">
        <v>201988</v>
      </c>
      <c r="D492" s="114" t="s">
        <v>94</v>
      </c>
      <c r="E492" s="114" t="s">
        <v>95</v>
      </c>
      <c r="F492" s="114" t="s">
        <v>96</v>
      </c>
      <c r="G492" s="114" t="s">
        <v>97</v>
      </c>
      <c r="H492" s="114" t="s">
        <v>98</v>
      </c>
      <c r="I492" s="119">
        <v>1401401</v>
      </c>
      <c r="J492" s="114" t="s">
        <v>99</v>
      </c>
      <c r="K492" s="119">
        <v>110001</v>
      </c>
      <c r="L492" s="114" t="s">
        <v>100</v>
      </c>
      <c r="M492" s="114">
        <v>1401401</v>
      </c>
      <c r="N492" s="114" t="s">
        <v>99</v>
      </c>
      <c r="O492" s="119">
        <v>202301</v>
      </c>
      <c r="P492" s="116">
        <v>44931</v>
      </c>
      <c r="Q492" s="116">
        <v>44931</v>
      </c>
      <c r="R492" s="116">
        <v>44926</v>
      </c>
      <c r="S492" s="119">
        <v>202301</v>
      </c>
      <c r="T492" s="119">
        <v>4101</v>
      </c>
      <c r="U492" s="114" t="s">
        <v>101</v>
      </c>
      <c r="V492" s="119">
        <v>648899</v>
      </c>
      <c r="W492" s="114" t="s">
        <v>102</v>
      </c>
      <c r="X492" s="119">
        <v>648899</v>
      </c>
      <c r="Y492" s="114" t="s">
        <v>102</v>
      </c>
      <c r="Z492" s="119">
        <v>11100731</v>
      </c>
      <c r="AA492" s="114" t="s">
        <v>103</v>
      </c>
      <c r="AB492" s="119">
        <v>30481415</v>
      </c>
      <c r="AC492" s="114" t="s">
        <v>103</v>
      </c>
      <c r="AD492" s="119">
        <v>2976806</v>
      </c>
      <c r="AE492" s="119">
        <v>176045</v>
      </c>
      <c r="AF492" s="114" t="s">
        <v>2621</v>
      </c>
      <c r="AG492" s="114" t="s">
        <v>105</v>
      </c>
      <c r="AH492" s="114" t="s">
        <v>106</v>
      </c>
      <c r="AI492" s="114" t="s">
        <v>107</v>
      </c>
      <c r="AJ492" s="114" t="s">
        <v>108</v>
      </c>
      <c r="AK492" s="119">
        <v>0</v>
      </c>
      <c r="AL492" s="117">
        <v>72</v>
      </c>
      <c r="AM492" s="118">
        <v>3068.59</v>
      </c>
      <c r="AN492" t="str">
        <f t="shared" si="7"/>
        <v>1000</v>
      </c>
    </row>
    <row r="493" spans="1:40" ht="15.75" thickBot="1" x14ac:dyDescent="0.3">
      <c r="A493" s="119">
        <v>2023</v>
      </c>
      <c r="B493" s="119">
        <v>6</v>
      </c>
      <c r="C493" s="119">
        <v>201988</v>
      </c>
      <c r="D493" s="114" t="s">
        <v>94</v>
      </c>
      <c r="E493" s="114" t="s">
        <v>95</v>
      </c>
      <c r="F493" s="114" t="s">
        <v>96</v>
      </c>
      <c r="G493" s="114" t="s">
        <v>97</v>
      </c>
      <c r="H493" s="114" t="s">
        <v>98</v>
      </c>
      <c r="I493" s="119">
        <v>1401401</v>
      </c>
      <c r="J493" s="114" t="s">
        <v>99</v>
      </c>
      <c r="K493" s="119">
        <v>110004</v>
      </c>
      <c r="L493" s="114" t="s">
        <v>263</v>
      </c>
      <c r="M493" s="114">
        <v>1401401</v>
      </c>
      <c r="N493" s="114" t="s">
        <v>99</v>
      </c>
      <c r="O493" s="119">
        <v>202212</v>
      </c>
      <c r="P493" s="116">
        <v>44900</v>
      </c>
      <c r="Q493" s="116">
        <v>44907</v>
      </c>
      <c r="R493" s="116">
        <v>44907</v>
      </c>
      <c r="S493" s="114" t="s">
        <v>155</v>
      </c>
      <c r="T493" s="119">
        <v>102</v>
      </c>
      <c r="U493" s="114" t="s">
        <v>2599</v>
      </c>
      <c r="V493" s="119">
        <v>565622</v>
      </c>
      <c r="W493" s="114" t="s">
        <v>2612</v>
      </c>
      <c r="X493" s="119">
        <v>565622</v>
      </c>
      <c r="Y493" s="114" t="s">
        <v>2612</v>
      </c>
      <c r="Z493" s="119">
        <v>11100731</v>
      </c>
      <c r="AA493" s="114" t="s">
        <v>103</v>
      </c>
      <c r="AB493" s="119">
        <v>30025228</v>
      </c>
      <c r="AC493" s="114" t="s">
        <v>138</v>
      </c>
      <c r="AD493" s="119">
        <v>2973068</v>
      </c>
      <c r="AE493" s="119">
        <v>175737</v>
      </c>
      <c r="AF493" s="114" t="s">
        <v>2621</v>
      </c>
      <c r="AG493" s="114" t="s">
        <v>105</v>
      </c>
      <c r="AH493" s="114" t="s">
        <v>106</v>
      </c>
      <c r="AI493" s="114" t="s">
        <v>107</v>
      </c>
      <c r="AJ493" s="114" t="s">
        <v>108</v>
      </c>
      <c r="AK493" s="119">
        <v>75.930000000000007</v>
      </c>
      <c r="AL493" s="117">
        <v>1.5</v>
      </c>
      <c r="AM493" s="118">
        <v>113.9</v>
      </c>
      <c r="AN493" t="str">
        <f t="shared" si="7"/>
        <v>1000</v>
      </c>
    </row>
    <row r="494" spans="1:40" ht="15.75" thickBot="1" x14ac:dyDescent="0.3">
      <c r="A494" s="119">
        <v>2023</v>
      </c>
      <c r="B494" s="119">
        <v>6</v>
      </c>
      <c r="C494" s="119">
        <v>201988</v>
      </c>
      <c r="D494" s="114" t="s">
        <v>94</v>
      </c>
      <c r="E494" s="114" t="s">
        <v>95</v>
      </c>
      <c r="F494" s="114" t="s">
        <v>96</v>
      </c>
      <c r="G494" s="114" t="s">
        <v>97</v>
      </c>
      <c r="H494" s="114" t="s">
        <v>98</v>
      </c>
      <c r="I494" s="119">
        <v>1401401</v>
      </c>
      <c r="J494" s="114" t="s">
        <v>99</v>
      </c>
      <c r="K494" s="119">
        <v>110004</v>
      </c>
      <c r="L494" s="114" t="s">
        <v>263</v>
      </c>
      <c r="M494" s="114">
        <v>1401401</v>
      </c>
      <c r="N494" s="114" t="s">
        <v>99</v>
      </c>
      <c r="O494" s="119">
        <v>202212</v>
      </c>
      <c r="P494" s="116">
        <v>44900</v>
      </c>
      <c r="Q494" s="116">
        <v>44907</v>
      </c>
      <c r="R494" s="116">
        <v>44907</v>
      </c>
      <c r="S494" s="114" t="s">
        <v>155</v>
      </c>
      <c r="T494" s="119">
        <v>102</v>
      </c>
      <c r="U494" s="114" t="s">
        <v>2599</v>
      </c>
      <c r="V494" s="119">
        <v>625870</v>
      </c>
      <c r="W494" s="114" t="s">
        <v>2613</v>
      </c>
      <c r="X494" s="119">
        <v>625870</v>
      </c>
      <c r="Y494" s="114" t="s">
        <v>2613</v>
      </c>
      <c r="Z494" s="119">
        <v>11100731</v>
      </c>
      <c r="AA494" s="114" t="s">
        <v>103</v>
      </c>
      <c r="AB494" s="119">
        <v>30022450</v>
      </c>
      <c r="AC494" s="114" t="s">
        <v>138</v>
      </c>
      <c r="AD494" s="119">
        <v>2973041</v>
      </c>
      <c r="AE494" s="119">
        <v>175733</v>
      </c>
      <c r="AF494" s="114" t="s">
        <v>2621</v>
      </c>
      <c r="AG494" s="114" t="s">
        <v>105</v>
      </c>
      <c r="AH494" s="114" t="s">
        <v>106</v>
      </c>
      <c r="AI494" s="114" t="s">
        <v>107</v>
      </c>
      <c r="AJ494" s="114" t="s">
        <v>108</v>
      </c>
      <c r="AK494" s="119">
        <v>77.94</v>
      </c>
      <c r="AL494" s="117">
        <v>1</v>
      </c>
      <c r="AM494" s="118">
        <v>77.94</v>
      </c>
      <c r="AN494" t="str">
        <f t="shared" si="7"/>
        <v>1000</v>
      </c>
    </row>
    <row r="495" spans="1:40" ht="15.75" thickBot="1" x14ac:dyDescent="0.3">
      <c r="A495" s="119">
        <v>2023</v>
      </c>
      <c r="B495" s="119">
        <v>6</v>
      </c>
      <c r="C495" s="119">
        <v>201988</v>
      </c>
      <c r="D495" s="114" t="s">
        <v>94</v>
      </c>
      <c r="E495" s="114" t="s">
        <v>95</v>
      </c>
      <c r="F495" s="114" t="s">
        <v>96</v>
      </c>
      <c r="G495" s="114" t="s">
        <v>97</v>
      </c>
      <c r="H495" s="114" t="s">
        <v>98</v>
      </c>
      <c r="I495" s="119">
        <v>1401401</v>
      </c>
      <c r="J495" s="114" t="s">
        <v>99</v>
      </c>
      <c r="K495" s="119">
        <v>110004</v>
      </c>
      <c r="L495" s="114" t="s">
        <v>263</v>
      </c>
      <c r="M495" s="114">
        <v>1401401</v>
      </c>
      <c r="N495" s="114" t="s">
        <v>99</v>
      </c>
      <c r="O495" s="119">
        <v>202212</v>
      </c>
      <c r="P495" s="116">
        <v>44900</v>
      </c>
      <c r="Q495" s="116">
        <v>44907</v>
      </c>
      <c r="R495" s="116">
        <v>44907</v>
      </c>
      <c r="S495" s="114" t="s">
        <v>155</v>
      </c>
      <c r="T495" s="119">
        <v>102</v>
      </c>
      <c r="U495" s="114" t="s">
        <v>2599</v>
      </c>
      <c r="V495" s="119">
        <v>626494</v>
      </c>
      <c r="W495" s="114" t="s">
        <v>2614</v>
      </c>
      <c r="X495" s="119">
        <v>626494</v>
      </c>
      <c r="Y495" s="114" t="s">
        <v>2614</v>
      </c>
      <c r="Z495" s="119">
        <v>11100731</v>
      </c>
      <c r="AA495" s="114" t="s">
        <v>103</v>
      </c>
      <c r="AB495" s="119">
        <v>30022880</v>
      </c>
      <c r="AC495" s="114" t="s">
        <v>138</v>
      </c>
      <c r="AD495" s="119">
        <v>2973041</v>
      </c>
      <c r="AE495" s="119">
        <v>175733</v>
      </c>
      <c r="AF495" s="114" t="s">
        <v>2621</v>
      </c>
      <c r="AG495" s="114" t="s">
        <v>105</v>
      </c>
      <c r="AH495" s="114" t="s">
        <v>106</v>
      </c>
      <c r="AI495" s="114" t="s">
        <v>107</v>
      </c>
      <c r="AJ495" s="114" t="s">
        <v>108</v>
      </c>
      <c r="AK495" s="119">
        <v>73.739999999999995</v>
      </c>
      <c r="AL495" s="117">
        <v>1.5</v>
      </c>
      <c r="AM495" s="118">
        <v>110.61</v>
      </c>
      <c r="AN495" t="str">
        <f t="shared" si="7"/>
        <v>1000</v>
      </c>
    </row>
    <row r="496" spans="1:40" ht="15.75" thickBot="1" x14ac:dyDescent="0.3">
      <c r="A496" s="119">
        <v>2023</v>
      </c>
      <c r="B496" s="119">
        <v>6</v>
      </c>
      <c r="C496" s="119">
        <v>201988</v>
      </c>
      <c r="D496" s="114" t="s">
        <v>94</v>
      </c>
      <c r="E496" s="114" t="s">
        <v>95</v>
      </c>
      <c r="F496" s="114" t="s">
        <v>96</v>
      </c>
      <c r="G496" s="114" t="s">
        <v>97</v>
      </c>
      <c r="H496" s="114" t="s">
        <v>98</v>
      </c>
      <c r="I496" s="119">
        <v>1401401</v>
      </c>
      <c r="J496" s="114" t="s">
        <v>99</v>
      </c>
      <c r="K496" s="119">
        <v>110004</v>
      </c>
      <c r="L496" s="114" t="s">
        <v>263</v>
      </c>
      <c r="M496" s="114">
        <v>1401401</v>
      </c>
      <c r="N496" s="114" t="s">
        <v>99</v>
      </c>
      <c r="O496" s="119">
        <v>202212</v>
      </c>
      <c r="P496" s="116">
        <v>44900</v>
      </c>
      <c r="Q496" s="116">
        <v>44907</v>
      </c>
      <c r="R496" s="116">
        <v>44907</v>
      </c>
      <c r="S496" s="114" t="s">
        <v>155</v>
      </c>
      <c r="T496" s="119">
        <v>102</v>
      </c>
      <c r="U496" s="114" t="s">
        <v>2599</v>
      </c>
      <c r="V496" s="119">
        <v>648899</v>
      </c>
      <c r="W496" s="114" t="s">
        <v>102</v>
      </c>
      <c r="X496" s="119">
        <v>648899</v>
      </c>
      <c r="Y496" s="114" t="s">
        <v>102</v>
      </c>
      <c r="Z496" s="119">
        <v>11100731</v>
      </c>
      <c r="AA496" s="114" t="s">
        <v>103</v>
      </c>
      <c r="AB496" s="119">
        <v>30481415</v>
      </c>
      <c r="AC496" s="114" t="s">
        <v>103</v>
      </c>
      <c r="AD496" s="119">
        <v>2973059</v>
      </c>
      <c r="AE496" s="119">
        <v>175725</v>
      </c>
      <c r="AF496" s="114" t="s">
        <v>2621</v>
      </c>
      <c r="AG496" s="114" t="s">
        <v>105</v>
      </c>
      <c r="AH496" s="114" t="s">
        <v>106</v>
      </c>
      <c r="AI496" s="114" t="s">
        <v>107</v>
      </c>
      <c r="AJ496" s="114" t="s">
        <v>108</v>
      </c>
      <c r="AK496" s="119">
        <v>78.42</v>
      </c>
      <c r="AL496" s="117">
        <v>1.5</v>
      </c>
      <c r="AM496" s="118">
        <v>117.63</v>
      </c>
      <c r="AN496" t="str">
        <f t="shared" si="7"/>
        <v>1000</v>
      </c>
    </row>
    <row r="497" spans="1:40" ht="15.75" thickBot="1" x14ac:dyDescent="0.3">
      <c r="A497" s="119">
        <v>2023</v>
      </c>
      <c r="B497" s="119">
        <v>6</v>
      </c>
      <c r="C497" s="119">
        <v>201988</v>
      </c>
      <c r="D497" s="114" t="s">
        <v>94</v>
      </c>
      <c r="E497" s="114" t="s">
        <v>95</v>
      </c>
      <c r="F497" s="114" t="s">
        <v>96</v>
      </c>
      <c r="G497" s="114" t="s">
        <v>97</v>
      </c>
      <c r="H497" s="114" t="s">
        <v>98</v>
      </c>
      <c r="I497" s="119">
        <v>1401401</v>
      </c>
      <c r="J497" s="114" t="s">
        <v>99</v>
      </c>
      <c r="K497" s="119">
        <v>110004</v>
      </c>
      <c r="L497" s="114" t="s">
        <v>263</v>
      </c>
      <c r="M497" s="114">
        <v>1401401</v>
      </c>
      <c r="N497" s="114" t="s">
        <v>99</v>
      </c>
      <c r="O497" s="119">
        <v>202212</v>
      </c>
      <c r="P497" s="116">
        <v>44900</v>
      </c>
      <c r="Q497" s="116">
        <v>44907</v>
      </c>
      <c r="R497" s="116">
        <v>44907</v>
      </c>
      <c r="S497" s="114" t="s">
        <v>155</v>
      </c>
      <c r="T497" s="119">
        <v>102</v>
      </c>
      <c r="U497" s="114" t="s">
        <v>2599</v>
      </c>
      <c r="V497" s="119">
        <v>1141934</v>
      </c>
      <c r="W497" s="114" t="s">
        <v>2615</v>
      </c>
      <c r="X497" s="119">
        <v>1141934</v>
      </c>
      <c r="Y497" s="114" t="s">
        <v>2615</v>
      </c>
      <c r="Z497" s="119">
        <v>11100731</v>
      </c>
      <c r="AA497" s="114" t="s">
        <v>103</v>
      </c>
      <c r="AB497" s="119">
        <v>30010251</v>
      </c>
      <c r="AC497" s="114" t="s">
        <v>138</v>
      </c>
      <c r="AD497" s="119">
        <v>2973113</v>
      </c>
      <c r="AE497" s="119">
        <v>175746</v>
      </c>
      <c r="AF497" s="114" t="s">
        <v>2621</v>
      </c>
      <c r="AG497" s="114" t="s">
        <v>105</v>
      </c>
      <c r="AH497" s="114" t="s">
        <v>106</v>
      </c>
      <c r="AI497" s="114" t="s">
        <v>107</v>
      </c>
      <c r="AJ497" s="114" t="s">
        <v>108</v>
      </c>
      <c r="AK497" s="119">
        <v>54.23</v>
      </c>
      <c r="AL497" s="117">
        <v>1.5</v>
      </c>
      <c r="AM497" s="118">
        <v>81.349999999999994</v>
      </c>
      <c r="AN497" t="str">
        <f t="shared" si="7"/>
        <v>1000</v>
      </c>
    </row>
    <row r="498" spans="1:40" ht="15.75" thickBot="1" x14ac:dyDescent="0.3">
      <c r="A498" s="119">
        <v>2023</v>
      </c>
      <c r="B498" s="119">
        <v>6</v>
      </c>
      <c r="C498" s="119">
        <v>201988</v>
      </c>
      <c r="D498" s="114" t="s">
        <v>94</v>
      </c>
      <c r="E498" s="114" t="s">
        <v>95</v>
      </c>
      <c r="F498" s="114" t="s">
        <v>96</v>
      </c>
      <c r="G498" s="114" t="s">
        <v>97</v>
      </c>
      <c r="H498" s="114" t="s">
        <v>98</v>
      </c>
      <c r="I498" s="119">
        <v>1401401</v>
      </c>
      <c r="J498" s="114" t="s">
        <v>99</v>
      </c>
      <c r="K498" s="119">
        <v>110005</v>
      </c>
      <c r="L498" s="114" t="s">
        <v>109</v>
      </c>
      <c r="M498" s="114">
        <v>1401401</v>
      </c>
      <c r="N498" s="114" t="s">
        <v>99</v>
      </c>
      <c r="O498" s="119">
        <v>202224</v>
      </c>
      <c r="P498" s="116">
        <v>44918</v>
      </c>
      <c r="Q498" s="116">
        <v>44918</v>
      </c>
      <c r="R498" s="116">
        <v>44926</v>
      </c>
      <c r="S498" s="119">
        <v>202224</v>
      </c>
      <c r="T498" s="119">
        <v>100</v>
      </c>
      <c r="U498" s="114" t="s">
        <v>153</v>
      </c>
      <c r="V498" s="119">
        <v>1176670</v>
      </c>
      <c r="W498" s="114" t="s">
        <v>111</v>
      </c>
      <c r="X498" s="119">
        <v>1176670</v>
      </c>
      <c r="Y498" s="114" t="s">
        <v>111</v>
      </c>
      <c r="Z498" s="119">
        <v>11500953</v>
      </c>
      <c r="AA498" s="114" t="s">
        <v>112</v>
      </c>
      <c r="AB498" s="119">
        <v>30481413</v>
      </c>
      <c r="AC498" s="114" t="s">
        <v>112</v>
      </c>
      <c r="AD498" s="119">
        <v>2973346</v>
      </c>
      <c r="AE498" s="119">
        <v>175947</v>
      </c>
      <c r="AF498" s="114" t="s">
        <v>2621</v>
      </c>
      <c r="AG498" s="114" t="s">
        <v>113</v>
      </c>
      <c r="AH498" s="114" t="s">
        <v>114</v>
      </c>
      <c r="AI498" s="114" t="s">
        <v>115</v>
      </c>
      <c r="AJ498" s="114" t="s">
        <v>116</v>
      </c>
      <c r="AK498" s="119">
        <v>16.91</v>
      </c>
      <c r="AL498" s="117">
        <v>66</v>
      </c>
      <c r="AM498" s="118">
        <v>1116.29</v>
      </c>
      <c r="AN498" t="str">
        <f t="shared" si="7"/>
        <v>1000</v>
      </c>
    </row>
    <row r="499" spans="1:40" ht="15.75" thickBot="1" x14ac:dyDescent="0.3">
      <c r="A499" s="119">
        <v>2023</v>
      </c>
      <c r="B499" s="119">
        <v>6</v>
      </c>
      <c r="C499" s="119">
        <v>201988</v>
      </c>
      <c r="D499" s="114" t="s">
        <v>94</v>
      </c>
      <c r="E499" s="114" t="s">
        <v>95</v>
      </c>
      <c r="F499" s="114" t="s">
        <v>96</v>
      </c>
      <c r="G499" s="114" t="s">
        <v>97</v>
      </c>
      <c r="H499" s="114" t="s">
        <v>98</v>
      </c>
      <c r="I499" s="119">
        <v>1401401</v>
      </c>
      <c r="J499" s="114" t="s">
        <v>99</v>
      </c>
      <c r="K499" s="119">
        <v>110005</v>
      </c>
      <c r="L499" s="114" t="s">
        <v>109</v>
      </c>
      <c r="M499" s="114">
        <v>1401401</v>
      </c>
      <c r="N499" s="114" t="s">
        <v>99</v>
      </c>
      <c r="O499" s="119">
        <v>202224</v>
      </c>
      <c r="P499" s="116">
        <v>44918</v>
      </c>
      <c r="Q499" s="116">
        <v>44918</v>
      </c>
      <c r="R499" s="116">
        <v>44926</v>
      </c>
      <c r="S499" s="119">
        <v>202224</v>
      </c>
      <c r="T499" s="119">
        <v>100</v>
      </c>
      <c r="U499" s="114" t="s">
        <v>153</v>
      </c>
      <c r="V499" s="119">
        <v>1176790</v>
      </c>
      <c r="W499" s="114" t="s">
        <v>154</v>
      </c>
      <c r="X499" s="119">
        <v>1176790</v>
      </c>
      <c r="Y499" s="114" t="s">
        <v>154</v>
      </c>
      <c r="Z499" s="119">
        <v>11500953</v>
      </c>
      <c r="AA499" s="114" t="s">
        <v>112</v>
      </c>
      <c r="AB499" s="119">
        <v>30481414</v>
      </c>
      <c r="AC499" s="114" t="s">
        <v>112</v>
      </c>
      <c r="AD499" s="119">
        <v>2973346</v>
      </c>
      <c r="AE499" s="119">
        <v>175947</v>
      </c>
      <c r="AF499" s="114" t="s">
        <v>2621</v>
      </c>
      <c r="AG499" s="114" t="s">
        <v>113</v>
      </c>
      <c r="AH499" s="114" t="s">
        <v>114</v>
      </c>
      <c r="AI499" s="114" t="s">
        <v>115</v>
      </c>
      <c r="AJ499" s="114" t="s">
        <v>116</v>
      </c>
      <c r="AK499" s="119">
        <v>16.91</v>
      </c>
      <c r="AL499" s="117">
        <v>68.2</v>
      </c>
      <c r="AM499" s="118">
        <v>1153.5</v>
      </c>
      <c r="AN499" t="str">
        <f t="shared" si="7"/>
        <v>1000</v>
      </c>
    </row>
    <row r="500" spans="1:40" ht="15.75" thickBot="1" x14ac:dyDescent="0.3">
      <c r="A500" s="119">
        <v>2023</v>
      </c>
      <c r="B500" s="119">
        <v>6</v>
      </c>
      <c r="C500" s="119">
        <v>201988</v>
      </c>
      <c r="D500" s="114" t="s">
        <v>94</v>
      </c>
      <c r="E500" s="114" t="s">
        <v>95</v>
      </c>
      <c r="F500" s="114" t="s">
        <v>96</v>
      </c>
      <c r="G500" s="114" t="s">
        <v>97</v>
      </c>
      <c r="H500" s="114" t="s">
        <v>98</v>
      </c>
      <c r="I500" s="119">
        <v>1401401</v>
      </c>
      <c r="J500" s="114" t="s">
        <v>99</v>
      </c>
      <c r="K500" s="119">
        <v>110005</v>
      </c>
      <c r="L500" s="114" t="s">
        <v>109</v>
      </c>
      <c r="M500" s="114">
        <v>1401401</v>
      </c>
      <c r="N500" s="114" t="s">
        <v>99</v>
      </c>
      <c r="O500" s="119">
        <v>202301</v>
      </c>
      <c r="P500" s="116">
        <v>44932</v>
      </c>
      <c r="Q500" s="116">
        <v>44932</v>
      </c>
      <c r="R500" s="116">
        <v>44926</v>
      </c>
      <c r="S500" s="119">
        <v>202301</v>
      </c>
      <c r="T500" s="119">
        <v>100</v>
      </c>
      <c r="U500" s="114" t="s">
        <v>153</v>
      </c>
      <c r="V500" s="119">
        <v>1176670</v>
      </c>
      <c r="W500" s="114" t="s">
        <v>111</v>
      </c>
      <c r="X500" s="119">
        <v>1176670</v>
      </c>
      <c r="Y500" s="114" t="s">
        <v>111</v>
      </c>
      <c r="Z500" s="119">
        <v>11500953</v>
      </c>
      <c r="AA500" s="114" t="s">
        <v>112</v>
      </c>
      <c r="AB500" s="119">
        <v>30481413</v>
      </c>
      <c r="AC500" s="114" t="s">
        <v>112</v>
      </c>
      <c r="AD500" s="119">
        <v>2978714</v>
      </c>
      <c r="AE500" s="119">
        <v>176126</v>
      </c>
      <c r="AF500" s="114" t="s">
        <v>2621</v>
      </c>
      <c r="AG500" s="114" t="s">
        <v>113</v>
      </c>
      <c r="AH500" s="114" t="s">
        <v>114</v>
      </c>
      <c r="AI500" s="114" t="s">
        <v>115</v>
      </c>
      <c r="AJ500" s="114" t="s">
        <v>116</v>
      </c>
      <c r="AK500" s="119">
        <v>16.91</v>
      </c>
      <c r="AL500" s="117">
        <v>6</v>
      </c>
      <c r="AM500" s="118">
        <v>101.48</v>
      </c>
      <c r="AN500" t="str">
        <f t="shared" si="7"/>
        <v>1000</v>
      </c>
    </row>
    <row r="501" spans="1:40" ht="15.75" thickBot="1" x14ac:dyDescent="0.3">
      <c r="A501" s="119">
        <v>2023</v>
      </c>
      <c r="B501" s="119">
        <v>6</v>
      </c>
      <c r="C501" s="119">
        <v>201988</v>
      </c>
      <c r="D501" s="114" t="s">
        <v>94</v>
      </c>
      <c r="E501" s="114" t="s">
        <v>95</v>
      </c>
      <c r="F501" s="114" t="s">
        <v>96</v>
      </c>
      <c r="G501" s="114" t="s">
        <v>97</v>
      </c>
      <c r="H501" s="114" t="s">
        <v>98</v>
      </c>
      <c r="I501" s="119">
        <v>1401401</v>
      </c>
      <c r="J501" s="114" t="s">
        <v>99</v>
      </c>
      <c r="K501" s="119">
        <v>110005</v>
      </c>
      <c r="L501" s="114" t="s">
        <v>109</v>
      </c>
      <c r="M501" s="114">
        <v>1401401</v>
      </c>
      <c r="N501" s="114" t="s">
        <v>99</v>
      </c>
      <c r="O501" s="119">
        <v>202301</v>
      </c>
      <c r="P501" s="116">
        <v>44932</v>
      </c>
      <c r="Q501" s="116">
        <v>44932</v>
      </c>
      <c r="R501" s="116">
        <v>44926</v>
      </c>
      <c r="S501" s="119">
        <v>202301</v>
      </c>
      <c r="T501" s="119">
        <v>100</v>
      </c>
      <c r="U501" s="114" t="s">
        <v>153</v>
      </c>
      <c r="V501" s="119">
        <v>1176790</v>
      </c>
      <c r="W501" s="114" t="s">
        <v>154</v>
      </c>
      <c r="X501" s="119">
        <v>1176790</v>
      </c>
      <c r="Y501" s="114" t="s">
        <v>154</v>
      </c>
      <c r="Z501" s="119">
        <v>11500953</v>
      </c>
      <c r="AA501" s="114" t="s">
        <v>112</v>
      </c>
      <c r="AB501" s="119">
        <v>30481414</v>
      </c>
      <c r="AC501" s="114" t="s">
        <v>112</v>
      </c>
      <c r="AD501" s="119">
        <v>2978714</v>
      </c>
      <c r="AE501" s="119">
        <v>176126</v>
      </c>
      <c r="AF501" s="114" t="s">
        <v>2621</v>
      </c>
      <c r="AG501" s="114" t="s">
        <v>113</v>
      </c>
      <c r="AH501" s="114" t="s">
        <v>114</v>
      </c>
      <c r="AI501" s="114" t="s">
        <v>115</v>
      </c>
      <c r="AJ501" s="114" t="s">
        <v>116</v>
      </c>
      <c r="AK501" s="119">
        <v>16.91</v>
      </c>
      <c r="AL501" s="117">
        <v>6.2</v>
      </c>
      <c r="AM501" s="118">
        <v>104.86</v>
      </c>
      <c r="AN501" t="str">
        <f t="shared" si="7"/>
        <v>1000</v>
      </c>
    </row>
    <row r="502" spans="1:40" ht="15.75" thickBot="1" x14ac:dyDescent="0.3">
      <c r="A502" s="119">
        <v>2023</v>
      </c>
      <c r="B502" s="119">
        <v>6</v>
      </c>
      <c r="C502" s="119">
        <v>201988</v>
      </c>
      <c r="D502" s="114" t="s">
        <v>94</v>
      </c>
      <c r="E502" s="114" t="s">
        <v>95</v>
      </c>
      <c r="F502" s="114" t="s">
        <v>96</v>
      </c>
      <c r="G502" s="114" t="s">
        <v>97</v>
      </c>
      <c r="H502" s="114" t="s">
        <v>98</v>
      </c>
      <c r="I502" s="119">
        <v>1401401</v>
      </c>
      <c r="J502" s="114" t="s">
        <v>99</v>
      </c>
      <c r="K502" s="119">
        <v>310101</v>
      </c>
      <c r="L502" s="114" t="s">
        <v>117</v>
      </c>
      <c r="M502" s="114">
        <v>1401401</v>
      </c>
      <c r="N502" s="114" t="s">
        <v>99</v>
      </c>
      <c r="O502" s="119">
        <v>202212</v>
      </c>
      <c r="P502" s="116">
        <v>44900</v>
      </c>
      <c r="Q502" s="116">
        <v>44907</v>
      </c>
      <c r="R502" s="116">
        <v>44907</v>
      </c>
      <c r="S502" s="114" t="s">
        <v>155</v>
      </c>
      <c r="T502" s="119">
        <v>4945</v>
      </c>
      <c r="U502" s="114" t="s">
        <v>118</v>
      </c>
      <c r="V502" s="119">
        <v>565622</v>
      </c>
      <c r="W502" s="114" t="s">
        <v>2612</v>
      </c>
      <c r="X502" s="119">
        <v>565622</v>
      </c>
      <c r="Y502" s="114" t="s">
        <v>2612</v>
      </c>
      <c r="Z502" s="119">
        <v>11100731</v>
      </c>
      <c r="AA502" s="114" t="s">
        <v>103</v>
      </c>
      <c r="AB502" s="119">
        <v>30025228</v>
      </c>
      <c r="AC502" s="114" t="s">
        <v>138</v>
      </c>
      <c r="AD502" s="119">
        <v>2973068</v>
      </c>
      <c r="AE502" s="119">
        <v>175737</v>
      </c>
      <c r="AF502" s="114" t="s">
        <v>2621</v>
      </c>
      <c r="AG502" s="114" t="s">
        <v>105</v>
      </c>
      <c r="AH502" s="114" t="s">
        <v>106</v>
      </c>
      <c r="AI502" s="114" t="s">
        <v>107</v>
      </c>
      <c r="AJ502" s="114" t="s">
        <v>108</v>
      </c>
      <c r="AK502" s="119">
        <v>0</v>
      </c>
      <c r="AL502" s="117">
        <v>0</v>
      </c>
      <c r="AM502" s="118">
        <v>21.75</v>
      </c>
      <c r="AN502" t="str">
        <f t="shared" si="7"/>
        <v>1000</v>
      </c>
    </row>
    <row r="503" spans="1:40" ht="15.75" thickBot="1" x14ac:dyDescent="0.3">
      <c r="A503" s="119">
        <v>2023</v>
      </c>
      <c r="B503" s="119">
        <v>6</v>
      </c>
      <c r="C503" s="119">
        <v>201988</v>
      </c>
      <c r="D503" s="114" t="s">
        <v>94</v>
      </c>
      <c r="E503" s="114" t="s">
        <v>95</v>
      </c>
      <c r="F503" s="114" t="s">
        <v>96</v>
      </c>
      <c r="G503" s="114" t="s">
        <v>97</v>
      </c>
      <c r="H503" s="114" t="s">
        <v>98</v>
      </c>
      <c r="I503" s="119">
        <v>1401401</v>
      </c>
      <c r="J503" s="114" t="s">
        <v>99</v>
      </c>
      <c r="K503" s="119">
        <v>310101</v>
      </c>
      <c r="L503" s="114" t="s">
        <v>117</v>
      </c>
      <c r="M503" s="114">
        <v>1401401</v>
      </c>
      <c r="N503" s="114" t="s">
        <v>99</v>
      </c>
      <c r="O503" s="119">
        <v>202212</v>
      </c>
      <c r="P503" s="116">
        <v>44900</v>
      </c>
      <c r="Q503" s="116">
        <v>44907</v>
      </c>
      <c r="R503" s="116">
        <v>44907</v>
      </c>
      <c r="S503" s="114" t="s">
        <v>155</v>
      </c>
      <c r="T503" s="119">
        <v>4945</v>
      </c>
      <c r="U503" s="114" t="s">
        <v>118</v>
      </c>
      <c r="V503" s="119">
        <v>625870</v>
      </c>
      <c r="W503" s="114" t="s">
        <v>2613</v>
      </c>
      <c r="X503" s="119">
        <v>625870</v>
      </c>
      <c r="Y503" s="114" t="s">
        <v>2613</v>
      </c>
      <c r="Z503" s="119">
        <v>11100731</v>
      </c>
      <c r="AA503" s="114" t="s">
        <v>103</v>
      </c>
      <c r="AB503" s="119">
        <v>30022450</v>
      </c>
      <c r="AC503" s="114" t="s">
        <v>138</v>
      </c>
      <c r="AD503" s="119">
        <v>2973041</v>
      </c>
      <c r="AE503" s="119">
        <v>175733</v>
      </c>
      <c r="AF503" s="114" t="s">
        <v>2621</v>
      </c>
      <c r="AG503" s="114" t="s">
        <v>105</v>
      </c>
      <c r="AH503" s="114" t="s">
        <v>106</v>
      </c>
      <c r="AI503" s="114" t="s">
        <v>107</v>
      </c>
      <c r="AJ503" s="114" t="s">
        <v>108</v>
      </c>
      <c r="AK503" s="119">
        <v>0</v>
      </c>
      <c r="AL503" s="117">
        <v>0</v>
      </c>
      <c r="AM503" s="118">
        <v>14.89</v>
      </c>
      <c r="AN503" t="str">
        <f t="shared" si="7"/>
        <v>1000</v>
      </c>
    </row>
    <row r="504" spans="1:40" ht="15.75" thickBot="1" x14ac:dyDescent="0.3">
      <c r="A504" s="119">
        <v>2023</v>
      </c>
      <c r="B504" s="119">
        <v>6</v>
      </c>
      <c r="C504" s="119">
        <v>201988</v>
      </c>
      <c r="D504" s="114" t="s">
        <v>94</v>
      </c>
      <c r="E504" s="114" t="s">
        <v>95</v>
      </c>
      <c r="F504" s="114" t="s">
        <v>96</v>
      </c>
      <c r="G504" s="114" t="s">
        <v>97</v>
      </c>
      <c r="H504" s="114" t="s">
        <v>98</v>
      </c>
      <c r="I504" s="119">
        <v>1401401</v>
      </c>
      <c r="J504" s="114" t="s">
        <v>99</v>
      </c>
      <c r="K504" s="119">
        <v>310101</v>
      </c>
      <c r="L504" s="114" t="s">
        <v>117</v>
      </c>
      <c r="M504" s="114">
        <v>1401401</v>
      </c>
      <c r="N504" s="114" t="s">
        <v>99</v>
      </c>
      <c r="O504" s="119">
        <v>202212</v>
      </c>
      <c r="P504" s="116">
        <v>44900</v>
      </c>
      <c r="Q504" s="116">
        <v>44907</v>
      </c>
      <c r="R504" s="116">
        <v>44907</v>
      </c>
      <c r="S504" s="114" t="s">
        <v>155</v>
      </c>
      <c r="T504" s="119">
        <v>4945</v>
      </c>
      <c r="U504" s="114" t="s">
        <v>118</v>
      </c>
      <c r="V504" s="119">
        <v>626494</v>
      </c>
      <c r="W504" s="114" t="s">
        <v>2614</v>
      </c>
      <c r="X504" s="119">
        <v>626494</v>
      </c>
      <c r="Y504" s="114" t="s">
        <v>2614</v>
      </c>
      <c r="Z504" s="119">
        <v>11100731</v>
      </c>
      <c r="AA504" s="114" t="s">
        <v>103</v>
      </c>
      <c r="AB504" s="119">
        <v>30022880</v>
      </c>
      <c r="AC504" s="114" t="s">
        <v>138</v>
      </c>
      <c r="AD504" s="119">
        <v>2973041</v>
      </c>
      <c r="AE504" s="119">
        <v>175733</v>
      </c>
      <c r="AF504" s="114" t="s">
        <v>2621</v>
      </c>
      <c r="AG504" s="114" t="s">
        <v>105</v>
      </c>
      <c r="AH504" s="114" t="s">
        <v>106</v>
      </c>
      <c r="AI504" s="114" t="s">
        <v>107</v>
      </c>
      <c r="AJ504" s="114" t="s">
        <v>108</v>
      </c>
      <c r="AK504" s="119">
        <v>0</v>
      </c>
      <c r="AL504" s="117">
        <v>0</v>
      </c>
      <c r="AM504" s="118">
        <v>21.13</v>
      </c>
      <c r="AN504" t="str">
        <f t="shared" si="7"/>
        <v>1000</v>
      </c>
    </row>
    <row r="505" spans="1:40" ht="15.75" thickBot="1" x14ac:dyDescent="0.3">
      <c r="A505" s="119">
        <v>2023</v>
      </c>
      <c r="B505" s="119">
        <v>6</v>
      </c>
      <c r="C505" s="119">
        <v>201988</v>
      </c>
      <c r="D505" s="114" t="s">
        <v>94</v>
      </c>
      <c r="E505" s="114" t="s">
        <v>95</v>
      </c>
      <c r="F505" s="114" t="s">
        <v>96</v>
      </c>
      <c r="G505" s="114" t="s">
        <v>97</v>
      </c>
      <c r="H505" s="114" t="s">
        <v>98</v>
      </c>
      <c r="I505" s="119">
        <v>1401401</v>
      </c>
      <c r="J505" s="114" t="s">
        <v>99</v>
      </c>
      <c r="K505" s="119">
        <v>310101</v>
      </c>
      <c r="L505" s="114" t="s">
        <v>117</v>
      </c>
      <c r="M505" s="114">
        <v>1401401</v>
      </c>
      <c r="N505" s="114" t="s">
        <v>99</v>
      </c>
      <c r="O505" s="119">
        <v>202212</v>
      </c>
      <c r="P505" s="116">
        <v>44900</v>
      </c>
      <c r="Q505" s="116">
        <v>44907</v>
      </c>
      <c r="R505" s="116">
        <v>44907</v>
      </c>
      <c r="S505" s="114" t="s">
        <v>155</v>
      </c>
      <c r="T505" s="119">
        <v>4945</v>
      </c>
      <c r="U505" s="114" t="s">
        <v>118</v>
      </c>
      <c r="V505" s="119">
        <v>648899</v>
      </c>
      <c r="W505" s="114" t="s">
        <v>102</v>
      </c>
      <c r="X505" s="119">
        <v>648899</v>
      </c>
      <c r="Y505" s="114" t="s">
        <v>102</v>
      </c>
      <c r="Z505" s="119">
        <v>11100731</v>
      </c>
      <c r="AA505" s="114" t="s">
        <v>103</v>
      </c>
      <c r="AB505" s="119">
        <v>30481415</v>
      </c>
      <c r="AC505" s="114" t="s">
        <v>103</v>
      </c>
      <c r="AD505" s="119">
        <v>2973059</v>
      </c>
      <c r="AE505" s="119">
        <v>175725</v>
      </c>
      <c r="AF505" s="114" t="s">
        <v>2621</v>
      </c>
      <c r="AG505" s="114" t="s">
        <v>105</v>
      </c>
      <c r="AH505" s="114" t="s">
        <v>106</v>
      </c>
      <c r="AI505" s="114" t="s">
        <v>107</v>
      </c>
      <c r="AJ505" s="114" t="s">
        <v>108</v>
      </c>
      <c r="AK505" s="119">
        <v>0</v>
      </c>
      <c r="AL505" s="117">
        <v>0</v>
      </c>
      <c r="AM505" s="118">
        <v>22.47</v>
      </c>
      <c r="AN505" t="str">
        <f t="shared" si="7"/>
        <v>1000</v>
      </c>
    </row>
    <row r="506" spans="1:40" ht="15.75" thickBot="1" x14ac:dyDescent="0.3">
      <c r="A506" s="119">
        <v>2023</v>
      </c>
      <c r="B506" s="119">
        <v>6</v>
      </c>
      <c r="C506" s="119">
        <v>201988</v>
      </c>
      <c r="D506" s="114" t="s">
        <v>94</v>
      </c>
      <c r="E506" s="114" t="s">
        <v>95</v>
      </c>
      <c r="F506" s="114" t="s">
        <v>96</v>
      </c>
      <c r="G506" s="114" t="s">
        <v>97</v>
      </c>
      <c r="H506" s="114" t="s">
        <v>98</v>
      </c>
      <c r="I506" s="119">
        <v>1401401</v>
      </c>
      <c r="J506" s="114" t="s">
        <v>99</v>
      </c>
      <c r="K506" s="119">
        <v>310101</v>
      </c>
      <c r="L506" s="114" t="s">
        <v>117</v>
      </c>
      <c r="M506" s="114">
        <v>1401401</v>
      </c>
      <c r="N506" s="114" t="s">
        <v>99</v>
      </c>
      <c r="O506" s="119">
        <v>202212</v>
      </c>
      <c r="P506" s="116">
        <v>44900</v>
      </c>
      <c r="Q506" s="116">
        <v>44907</v>
      </c>
      <c r="R506" s="116">
        <v>44907</v>
      </c>
      <c r="S506" s="114" t="s">
        <v>155</v>
      </c>
      <c r="T506" s="119">
        <v>4945</v>
      </c>
      <c r="U506" s="114" t="s">
        <v>118</v>
      </c>
      <c r="V506" s="119">
        <v>1141934</v>
      </c>
      <c r="W506" s="114" t="s">
        <v>2615</v>
      </c>
      <c r="X506" s="119">
        <v>1141934</v>
      </c>
      <c r="Y506" s="114" t="s">
        <v>2615</v>
      </c>
      <c r="Z506" s="119">
        <v>11100731</v>
      </c>
      <c r="AA506" s="114" t="s">
        <v>103</v>
      </c>
      <c r="AB506" s="119">
        <v>30010251</v>
      </c>
      <c r="AC506" s="114" t="s">
        <v>138</v>
      </c>
      <c r="AD506" s="119">
        <v>2973113</v>
      </c>
      <c r="AE506" s="119">
        <v>175746</v>
      </c>
      <c r="AF506" s="114" t="s">
        <v>2621</v>
      </c>
      <c r="AG506" s="114" t="s">
        <v>105</v>
      </c>
      <c r="AH506" s="114" t="s">
        <v>106</v>
      </c>
      <c r="AI506" s="114" t="s">
        <v>107</v>
      </c>
      <c r="AJ506" s="114" t="s">
        <v>108</v>
      </c>
      <c r="AK506" s="119">
        <v>0</v>
      </c>
      <c r="AL506" s="117">
        <v>0</v>
      </c>
      <c r="AM506" s="118">
        <v>15.54</v>
      </c>
      <c r="AN506" t="str">
        <f t="shared" si="7"/>
        <v>1000</v>
      </c>
    </row>
    <row r="507" spans="1:40" ht="15.75" thickBot="1" x14ac:dyDescent="0.3">
      <c r="A507" s="119">
        <v>2023</v>
      </c>
      <c r="B507" s="119">
        <v>6</v>
      </c>
      <c r="C507" s="119">
        <v>201988</v>
      </c>
      <c r="D507" s="114" t="s">
        <v>94</v>
      </c>
      <c r="E507" s="114" t="s">
        <v>95</v>
      </c>
      <c r="F507" s="114" t="s">
        <v>96</v>
      </c>
      <c r="G507" s="114" t="s">
        <v>97</v>
      </c>
      <c r="H507" s="114" t="s">
        <v>98</v>
      </c>
      <c r="I507" s="119">
        <v>1401401</v>
      </c>
      <c r="J507" s="114" t="s">
        <v>99</v>
      </c>
      <c r="K507" s="119">
        <v>310101</v>
      </c>
      <c r="L507" s="114" t="s">
        <v>117</v>
      </c>
      <c r="M507" s="114">
        <v>1401401</v>
      </c>
      <c r="N507" s="114" t="s">
        <v>99</v>
      </c>
      <c r="O507" s="119">
        <v>202301</v>
      </c>
      <c r="P507" s="116">
        <v>44931</v>
      </c>
      <c r="Q507" s="116">
        <v>44931</v>
      </c>
      <c r="R507" s="116">
        <v>44926</v>
      </c>
      <c r="S507" s="119">
        <v>202301</v>
      </c>
      <c r="T507" s="119">
        <v>4945</v>
      </c>
      <c r="U507" s="114" t="s">
        <v>118</v>
      </c>
      <c r="V507" s="119">
        <v>648899</v>
      </c>
      <c r="W507" s="114" t="s">
        <v>102</v>
      </c>
      <c r="X507" s="119">
        <v>648899</v>
      </c>
      <c r="Y507" s="114" t="s">
        <v>102</v>
      </c>
      <c r="Z507" s="119">
        <v>11100731</v>
      </c>
      <c r="AA507" s="114" t="s">
        <v>103</v>
      </c>
      <c r="AB507" s="119">
        <v>30481415</v>
      </c>
      <c r="AC507" s="114" t="s">
        <v>103</v>
      </c>
      <c r="AD507" s="119">
        <v>2976806</v>
      </c>
      <c r="AE507" s="119">
        <v>176045</v>
      </c>
      <c r="AF507" s="114" t="s">
        <v>2621</v>
      </c>
      <c r="AG507" s="114" t="s">
        <v>105</v>
      </c>
      <c r="AH507" s="114" t="s">
        <v>106</v>
      </c>
      <c r="AI507" s="114" t="s">
        <v>107</v>
      </c>
      <c r="AJ507" s="114" t="s">
        <v>108</v>
      </c>
      <c r="AK507" s="119">
        <v>0</v>
      </c>
      <c r="AL507" s="117">
        <v>0</v>
      </c>
      <c r="AM507" s="118">
        <v>1535.07</v>
      </c>
      <c r="AN507" t="str">
        <f t="shared" si="7"/>
        <v>1000</v>
      </c>
    </row>
    <row r="508" spans="1:40" ht="15.75" thickBot="1" x14ac:dyDescent="0.3">
      <c r="A508" s="119">
        <v>2023</v>
      </c>
      <c r="B508" s="119">
        <v>6</v>
      </c>
      <c r="C508" s="119">
        <v>201988</v>
      </c>
      <c r="D508" s="114" t="s">
        <v>94</v>
      </c>
      <c r="E508" s="114" t="s">
        <v>95</v>
      </c>
      <c r="F508" s="114" t="s">
        <v>96</v>
      </c>
      <c r="G508" s="114" t="s">
        <v>97</v>
      </c>
      <c r="H508" s="114" t="s">
        <v>98</v>
      </c>
      <c r="I508" s="119">
        <v>1401401</v>
      </c>
      <c r="J508" s="114" t="s">
        <v>99</v>
      </c>
      <c r="K508" s="119">
        <v>330102</v>
      </c>
      <c r="L508" s="114" t="s">
        <v>119</v>
      </c>
      <c r="M508" s="114">
        <v>1401401</v>
      </c>
      <c r="N508" s="114" t="s">
        <v>99</v>
      </c>
      <c r="O508" s="119">
        <v>202210</v>
      </c>
      <c r="P508" s="116">
        <v>44839</v>
      </c>
      <c r="Q508" s="116">
        <v>44907</v>
      </c>
      <c r="R508" s="116">
        <v>44907</v>
      </c>
      <c r="S508" s="114" t="s">
        <v>155</v>
      </c>
      <c r="T508" s="119">
        <v>4956</v>
      </c>
      <c r="U508" s="114" t="s">
        <v>120</v>
      </c>
      <c r="V508" s="119">
        <v>565622</v>
      </c>
      <c r="W508" s="114" t="s">
        <v>2612</v>
      </c>
      <c r="X508" s="119">
        <v>565622</v>
      </c>
      <c r="Y508" s="114" t="s">
        <v>2612</v>
      </c>
      <c r="Z508" s="119">
        <v>11100731</v>
      </c>
      <c r="AA508" s="114" t="s">
        <v>103</v>
      </c>
      <c r="AB508" s="119">
        <v>30025228</v>
      </c>
      <c r="AC508" s="114" t="s">
        <v>138</v>
      </c>
      <c r="AD508" s="119">
        <v>2973068</v>
      </c>
      <c r="AE508" s="119">
        <v>175737</v>
      </c>
      <c r="AF508" s="114" t="s">
        <v>2621</v>
      </c>
      <c r="AG508" s="114" t="s">
        <v>105</v>
      </c>
      <c r="AH508" s="114" t="s">
        <v>106</v>
      </c>
      <c r="AI508" s="114" t="s">
        <v>107</v>
      </c>
      <c r="AJ508" s="114" t="s">
        <v>108</v>
      </c>
      <c r="AK508" s="119">
        <v>0</v>
      </c>
      <c r="AL508" s="117">
        <v>0</v>
      </c>
      <c r="AM508" s="118">
        <v>-0.02</v>
      </c>
      <c r="AN508" t="str">
        <f t="shared" si="7"/>
        <v>1000</v>
      </c>
    </row>
    <row r="509" spans="1:40" ht="15.75" thickBot="1" x14ac:dyDescent="0.3">
      <c r="A509" s="119">
        <v>2023</v>
      </c>
      <c r="B509" s="119">
        <v>6</v>
      </c>
      <c r="C509" s="119">
        <v>201988</v>
      </c>
      <c r="D509" s="114" t="s">
        <v>94</v>
      </c>
      <c r="E509" s="114" t="s">
        <v>95</v>
      </c>
      <c r="F509" s="114" t="s">
        <v>96</v>
      </c>
      <c r="G509" s="114" t="s">
        <v>97</v>
      </c>
      <c r="H509" s="114" t="s">
        <v>98</v>
      </c>
      <c r="I509" s="119">
        <v>1401401</v>
      </c>
      <c r="J509" s="114" t="s">
        <v>99</v>
      </c>
      <c r="K509" s="119">
        <v>330102</v>
      </c>
      <c r="L509" s="114" t="s">
        <v>119</v>
      </c>
      <c r="M509" s="114">
        <v>1401401</v>
      </c>
      <c r="N509" s="114" t="s">
        <v>99</v>
      </c>
      <c r="O509" s="119">
        <v>202210</v>
      </c>
      <c r="P509" s="116">
        <v>44839</v>
      </c>
      <c r="Q509" s="116">
        <v>44907</v>
      </c>
      <c r="R509" s="116">
        <v>44907</v>
      </c>
      <c r="S509" s="114" t="s">
        <v>155</v>
      </c>
      <c r="T509" s="119">
        <v>4956</v>
      </c>
      <c r="U509" s="114" t="s">
        <v>120</v>
      </c>
      <c r="V509" s="119">
        <v>625870</v>
      </c>
      <c r="W509" s="114" t="s">
        <v>2613</v>
      </c>
      <c r="X509" s="119">
        <v>625870</v>
      </c>
      <c r="Y509" s="114" t="s">
        <v>2613</v>
      </c>
      <c r="Z509" s="119">
        <v>11100731</v>
      </c>
      <c r="AA509" s="114" t="s">
        <v>103</v>
      </c>
      <c r="AB509" s="119">
        <v>30022450</v>
      </c>
      <c r="AC509" s="114" t="s">
        <v>138</v>
      </c>
      <c r="AD509" s="119">
        <v>2973041</v>
      </c>
      <c r="AE509" s="119">
        <v>175733</v>
      </c>
      <c r="AF509" s="114" t="s">
        <v>2621</v>
      </c>
      <c r="AG509" s="114" t="s">
        <v>105</v>
      </c>
      <c r="AH509" s="114" t="s">
        <v>106</v>
      </c>
      <c r="AI509" s="114" t="s">
        <v>107</v>
      </c>
      <c r="AJ509" s="114" t="s">
        <v>108</v>
      </c>
      <c r="AK509" s="119">
        <v>0</v>
      </c>
      <c r="AL509" s="117">
        <v>0</v>
      </c>
      <c r="AM509" s="118">
        <v>-0.03</v>
      </c>
      <c r="AN509" t="str">
        <f t="shared" si="7"/>
        <v>1000</v>
      </c>
    </row>
    <row r="510" spans="1:40" ht="15.75" thickBot="1" x14ac:dyDescent="0.3">
      <c r="A510" s="119">
        <v>2023</v>
      </c>
      <c r="B510" s="119">
        <v>6</v>
      </c>
      <c r="C510" s="119">
        <v>201988</v>
      </c>
      <c r="D510" s="114" t="s">
        <v>94</v>
      </c>
      <c r="E510" s="114" t="s">
        <v>95</v>
      </c>
      <c r="F510" s="114" t="s">
        <v>96</v>
      </c>
      <c r="G510" s="114" t="s">
        <v>97</v>
      </c>
      <c r="H510" s="114" t="s">
        <v>98</v>
      </c>
      <c r="I510" s="119">
        <v>1401401</v>
      </c>
      <c r="J510" s="114" t="s">
        <v>99</v>
      </c>
      <c r="K510" s="119">
        <v>330102</v>
      </c>
      <c r="L510" s="114" t="s">
        <v>119</v>
      </c>
      <c r="M510" s="114">
        <v>1401401</v>
      </c>
      <c r="N510" s="114" t="s">
        <v>99</v>
      </c>
      <c r="O510" s="119">
        <v>202210</v>
      </c>
      <c r="P510" s="116">
        <v>44839</v>
      </c>
      <c r="Q510" s="116">
        <v>44907</v>
      </c>
      <c r="R510" s="116">
        <v>44907</v>
      </c>
      <c r="S510" s="114" t="s">
        <v>155</v>
      </c>
      <c r="T510" s="119">
        <v>4956</v>
      </c>
      <c r="U510" s="114" t="s">
        <v>120</v>
      </c>
      <c r="V510" s="119">
        <v>626494</v>
      </c>
      <c r="W510" s="114" t="s">
        <v>2614</v>
      </c>
      <c r="X510" s="119">
        <v>626494</v>
      </c>
      <c r="Y510" s="114" t="s">
        <v>2614</v>
      </c>
      <c r="Z510" s="119">
        <v>11100731</v>
      </c>
      <c r="AA510" s="114" t="s">
        <v>103</v>
      </c>
      <c r="AB510" s="119">
        <v>30022880</v>
      </c>
      <c r="AC510" s="114" t="s">
        <v>138</v>
      </c>
      <c r="AD510" s="119">
        <v>2973041</v>
      </c>
      <c r="AE510" s="119">
        <v>175733</v>
      </c>
      <c r="AF510" s="114" t="s">
        <v>2621</v>
      </c>
      <c r="AG510" s="114" t="s">
        <v>105</v>
      </c>
      <c r="AH510" s="114" t="s">
        <v>106</v>
      </c>
      <c r="AI510" s="114" t="s">
        <v>107</v>
      </c>
      <c r="AJ510" s="114" t="s">
        <v>108</v>
      </c>
      <c r="AK510" s="119">
        <v>0</v>
      </c>
      <c r="AL510" s="117">
        <v>0</v>
      </c>
      <c r="AM510" s="118">
        <v>-0.01</v>
      </c>
      <c r="AN510" t="str">
        <f t="shared" si="7"/>
        <v>1000</v>
      </c>
    </row>
    <row r="511" spans="1:40" ht="15.75" thickBot="1" x14ac:dyDescent="0.3">
      <c r="A511" s="119">
        <v>2023</v>
      </c>
      <c r="B511" s="119">
        <v>6</v>
      </c>
      <c r="C511" s="119">
        <v>201988</v>
      </c>
      <c r="D511" s="114" t="s">
        <v>94</v>
      </c>
      <c r="E511" s="114" t="s">
        <v>95</v>
      </c>
      <c r="F511" s="114" t="s">
        <v>96</v>
      </c>
      <c r="G511" s="114" t="s">
        <v>97</v>
      </c>
      <c r="H511" s="114" t="s">
        <v>98</v>
      </c>
      <c r="I511" s="119">
        <v>1401401</v>
      </c>
      <c r="J511" s="114" t="s">
        <v>99</v>
      </c>
      <c r="K511" s="119">
        <v>330102</v>
      </c>
      <c r="L511" s="114" t="s">
        <v>119</v>
      </c>
      <c r="M511" s="114">
        <v>1401401</v>
      </c>
      <c r="N511" s="114" t="s">
        <v>99</v>
      </c>
      <c r="O511" s="119">
        <v>202211</v>
      </c>
      <c r="P511" s="116">
        <v>44869</v>
      </c>
      <c r="Q511" s="116">
        <v>44907</v>
      </c>
      <c r="R511" s="116">
        <v>44907</v>
      </c>
      <c r="S511" s="114" t="s">
        <v>155</v>
      </c>
      <c r="T511" s="119">
        <v>4956</v>
      </c>
      <c r="U511" s="114" t="s">
        <v>120</v>
      </c>
      <c r="V511" s="119">
        <v>648899</v>
      </c>
      <c r="W511" s="114" t="s">
        <v>102</v>
      </c>
      <c r="X511" s="119">
        <v>648899</v>
      </c>
      <c r="Y511" s="114" t="s">
        <v>102</v>
      </c>
      <c r="Z511" s="119">
        <v>11100731</v>
      </c>
      <c r="AA511" s="114" t="s">
        <v>103</v>
      </c>
      <c r="AB511" s="119">
        <v>30481415</v>
      </c>
      <c r="AC511" s="114" t="s">
        <v>103</v>
      </c>
      <c r="AD511" s="119">
        <v>2973059</v>
      </c>
      <c r="AE511" s="119">
        <v>175725</v>
      </c>
      <c r="AF511" s="114" t="s">
        <v>2621</v>
      </c>
      <c r="AG511" s="114" t="s">
        <v>105</v>
      </c>
      <c r="AH511" s="114" t="s">
        <v>106</v>
      </c>
      <c r="AI511" s="114" t="s">
        <v>107</v>
      </c>
      <c r="AJ511" s="114" t="s">
        <v>108</v>
      </c>
      <c r="AK511" s="119">
        <v>0</v>
      </c>
      <c r="AL511" s="117">
        <v>0</v>
      </c>
      <c r="AM511" s="118">
        <v>-1.07</v>
      </c>
      <c r="AN511" t="str">
        <f t="shared" si="7"/>
        <v>1000</v>
      </c>
    </row>
    <row r="512" spans="1:40" ht="15.75" thickBot="1" x14ac:dyDescent="0.3">
      <c r="A512" s="119">
        <v>2023</v>
      </c>
      <c r="B512" s="119">
        <v>6</v>
      </c>
      <c r="C512" s="119">
        <v>201988</v>
      </c>
      <c r="D512" s="114" t="s">
        <v>94</v>
      </c>
      <c r="E512" s="114" t="s">
        <v>95</v>
      </c>
      <c r="F512" s="114" t="s">
        <v>96</v>
      </c>
      <c r="G512" s="114" t="s">
        <v>97</v>
      </c>
      <c r="H512" s="114" t="s">
        <v>98</v>
      </c>
      <c r="I512" s="119">
        <v>1401401</v>
      </c>
      <c r="J512" s="114" t="s">
        <v>99</v>
      </c>
      <c r="K512" s="119">
        <v>330102</v>
      </c>
      <c r="L512" s="114" t="s">
        <v>119</v>
      </c>
      <c r="M512" s="114">
        <v>1401401</v>
      </c>
      <c r="N512" s="114" t="s">
        <v>99</v>
      </c>
      <c r="O512" s="119">
        <v>202212</v>
      </c>
      <c r="P512" s="116">
        <v>44900</v>
      </c>
      <c r="Q512" s="116">
        <v>44907</v>
      </c>
      <c r="R512" s="116">
        <v>44907</v>
      </c>
      <c r="S512" s="114" t="s">
        <v>155</v>
      </c>
      <c r="T512" s="119">
        <v>4956</v>
      </c>
      <c r="U512" s="114" t="s">
        <v>120</v>
      </c>
      <c r="V512" s="119">
        <v>565622</v>
      </c>
      <c r="W512" s="114" t="s">
        <v>2612</v>
      </c>
      <c r="X512" s="119">
        <v>565622</v>
      </c>
      <c r="Y512" s="114" t="s">
        <v>2612</v>
      </c>
      <c r="Z512" s="119">
        <v>11100731</v>
      </c>
      <c r="AA512" s="114" t="s">
        <v>103</v>
      </c>
      <c r="AB512" s="119">
        <v>30025228</v>
      </c>
      <c r="AC512" s="114" t="s">
        <v>138</v>
      </c>
      <c r="AD512" s="119">
        <v>2973068</v>
      </c>
      <c r="AE512" s="119">
        <v>175737</v>
      </c>
      <c r="AF512" s="114" t="s">
        <v>2621</v>
      </c>
      <c r="AG512" s="114" t="s">
        <v>105</v>
      </c>
      <c r="AH512" s="114" t="s">
        <v>106</v>
      </c>
      <c r="AI512" s="114" t="s">
        <v>107</v>
      </c>
      <c r="AJ512" s="114" t="s">
        <v>108</v>
      </c>
      <c r="AK512" s="119">
        <v>0</v>
      </c>
      <c r="AL512" s="117">
        <v>0</v>
      </c>
      <c r="AM512" s="118">
        <v>1.48</v>
      </c>
      <c r="AN512" t="str">
        <f t="shared" si="7"/>
        <v>1000</v>
      </c>
    </row>
    <row r="513" spans="1:40" ht="15.75" thickBot="1" x14ac:dyDescent="0.3">
      <c r="A513" s="119">
        <v>2023</v>
      </c>
      <c r="B513" s="119">
        <v>6</v>
      </c>
      <c r="C513" s="119">
        <v>201988</v>
      </c>
      <c r="D513" s="114" t="s">
        <v>94</v>
      </c>
      <c r="E513" s="114" t="s">
        <v>95</v>
      </c>
      <c r="F513" s="114" t="s">
        <v>96</v>
      </c>
      <c r="G513" s="114" t="s">
        <v>97</v>
      </c>
      <c r="H513" s="114" t="s">
        <v>98</v>
      </c>
      <c r="I513" s="119">
        <v>1401401</v>
      </c>
      <c r="J513" s="114" t="s">
        <v>99</v>
      </c>
      <c r="K513" s="119">
        <v>330102</v>
      </c>
      <c r="L513" s="114" t="s">
        <v>119</v>
      </c>
      <c r="M513" s="114">
        <v>1401401</v>
      </c>
      <c r="N513" s="114" t="s">
        <v>99</v>
      </c>
      <c r="O513" s="119">
        <v>202212</v>
      </c>
      <c r="P513" s="116">
        <v>44900</v>
      </c>
      <c r="Q513" s="116">
        <v>44907</v>
      </c>
      <c r="R513" s="116">
        <v>44907</v>
      </c>
      <c r="S513" s="114" t="s">
        <v>155</v>
      </c>
      <c r="T513" s="119">
        <v>4956</v>
      </c>
      <c r="U513" s="114" t="s">
        <v>120</v>
      </c>
      <c r="V513" s="119">
        <v>625870</v>
      </c>
      <c r="W513" s="114" t="s">
        <v>2613</v>
      </c>
      <c r="X513" s="119">
        <v>625870</v>
      </c>
      <c r="Y513" s="114" t="s">
        <v>2613</v>
      </c>
      <c r="Z513" s="119">
        <v>11100731</v>
      </c>
      <c r="AA513" s="114" t="s">
        <v>103</v>
      </c>
      <c r="AB513" s="119">
        <v>30022450</v>
      </c>
      <c r="AC513" s="114" t="s">
        <v>138</v>
      </c>
      <c r="AD513" s="119">
        <v>2973041</v>
      </c>
      <c r="AE513" s="119">
        <v>175733</v>
      </c>
      <c r="AF513" s="114" t="s">
        <v>2621</v>
      </c>
      <c r="AG513" s="114" t="s">
        <v>105</v>
      </c>
      <c r="AH513" s="114" t="s">
        <v>106</v>
      </c>
      <c r="AI513" s="114" t="s">
        <v>107</v>
      </c>
      <c r="AJ513" s="114" t="s">
        <v>108</v>
      </c>
      <c r="AK513" s="119">
        <v>0</v>
      </c>
      <c r="AL513" s="117">
        <v>0</v>
      </c>
      <c r="AM513" s="118">
        <v>0.99</v>
      </c>
      <c r="AN513" t="str">
        <f t="shared" si="7"/>
        <v>1000</v>
      </c>
    </row>
    <row r="514" spans="1:40" ht="15.75" thickBot="1" x14ac:dyDescent="0.3">
      <c r="A514" s="119">
        <v>2023</v>
      </c>
      <c r="B514" s="119">
        <v>6</v>
      </c>
      <c r="C514" s="119">
        <v>201988</v>
      </c>
      <c r="D514" s="114" t="s">
        <v>94</v>
      </c>
      <c r="E514" s="114" t="s">
        <v>95</v>
      </c>
      <c r="F514" s="114" t="s">
        <v>96</v>
      </c>
      <c r="G514" s="114" t="s">
        <v>97</v>
      </c>
      <c r="H514" s="114" t="s">
        <v>98</v>
      </c>
      <c r="I514" s="119">
        <v>1401401</v>
      </c>
      <c r="J514" s="114" t="s">
        <v>99</v>
      </c>
      <c r="K514" s="119">
        <v>330102</v>
      </c>
      <c r="L514" s="114" t="s">
        <v>119</v>
      </c>
      <c r="M514" s="114">
        <v>1401401</v>
      </c>
      <c r="N514" s="114" t="s">
        <v>99</v>
      </c>
      <c r="O514" s="119">
        <v>202212</v>
      </c>
      <c r="P514" s="116">
        <v>44900</v>
      </c>
      <c r="Q514" s="116">
        <v>44907</v>
      </c>
      <c r="R514" s="116">
        <v>44907</v>
      </c>
      <c r="S514" s="114" t="s">
        <v>155</v>
      </c>
      <c r="T514" s="119">
        <v>4956</v>
      </c>
      <c r="U514" s="114" t="s">
        <v>120</v>
      </c>
      <c r="V514" s="119">
        <v>626494</v>
      </c>
      <c r="W514" s="114" t="s">
        <v>2614</v>
      </c>
      <c r="X514" s="119">
        <v>626494</v>
      </c>
      <c r="Y514" s="114" t="s">
        <v>2614</v>
      </c>
      <c r="Z514" s="119">
        <v>11100731</v>
      </c>
      <c r="AA514" s="114" t="s">
        <v>103</v>
      </c>
      <c r="AB514" s="119">
        <v>30022880</v>
      </c>
      <c r="AC514" s="114" t="s">
        <v>138</v>
      </c>
      <c r="AD514" s="119">
        <v>2973041</v>
      </c>
      <c r="AE514" s="119">
        <v>175733</v>
      </c>
      <c r="AF514" s="114" t="s">
        <v>2621</v>
      </c>
      <c r="AG514" s="114" t="s">
        <v>105</v>
      </c>
      <c r="AH514" s="114" t="s">
        <v>106</v>
      </c>
      <c r="AI514" s="114" t="s">
        <v>107</v>
      </c>
      <c r="AJ514" s="114" t="s">
        <v>108</v>
      </c>
      <c r="AK514" s="119">
        <v>0</v>
      </c>
      <c r="AL514" s="117">
        <v>0</v>
      </c>
      <c r="AM514" s="118">
        <v>1.44</v>
      </c>
      <c r="AN514" t="str">
        <f t="shared" si="7"/>
        <v>1000</v>
      </c>
    </row>
    <row r="515" spans="1:40" ht="15.75" thickBot="1" x14ac:dyDescent="0.3">
      <c r="A515" s="119">
        <v>2023</v>
      </c>
      <c r="B515" s="119">
        <v>6</v>
      </c>
      <c r="C515" s="119">
        <v>201988</v>
      </c>
      <c r="D515" s="114" t="s">
        <v>94</v>
      </c>
      <c r="E515" s="114" t="s">
        <v>95</v>
      </c>
      <c r="F515" s="114" t="s">
        <v>96</v>
      </c>
      <c r="G515" s="114" t="s">
        <v>97</v>
      </c>
      <c r="H515" s="114" t="s">
        <v>98</v>
      </c>
      <c r="I515" s="119">
        <v>1401401</v>
      </c>
      <c r="J515" s="114" t="s">
        <v>99</v>
      </c>
      <c r="K515" s="119">
        <v>330102</v>
      </c>
      <c r="L515" s="114" t="s">
        <v>119</v>
      </c>
      <c r="M515" s="114">
        <v>1401401</v>
      </c>
      <c r="N515" s="114" t="s">
        <v>99</v>
      </c>
      <c r="O515" s="119">
        <v>202212</v>
      </c>
      <c r="P515" s="116">
        <v>44900</v>
      </c>
      <c r="Q515" s="116">
        <v>44907</v>
      </c>
      <c r="R515" s="116">
        <v>44907</v>
      </c>
      <c r="S515" s="114" t="s">
        <v>155</v>
      </c>
      <c r="T515" s="119">
        <v>4956</v>
      </c>
      <c r="U515" s="114" t="s">
        <v>120</v>
      </c>
      <c r="V515" s="119">
        <v>648899</v>
      </c>
      <c r="W515" s="114" t="s">
        <v>102</v>
      </c>
      <c r="X515" s="119">
        <v>648899</v>
      </c>
      <c r="Y515" s="114" t="s">
        <v>102</v>
      </c>
      <c r="Z515" s="119">
        <v>11100731</v>
      </c>
      <c r="AA515" s="114" t="s">
        <v>103</v>
      </c>
      <c r="AB515" s="119">
        <v>30481415</v>
      </c>
      <c r="AC515" s="114" t="s">
        <v>103</v>
      </c>
      <c r="AD515" s="119">
        <v>2973059</v>
      </c>
      <c r="AE515" s="119">
        <v>175725</v>
      </c>
      <c r="AF515" s="114" t="s">
        <v>2621</v>
      </c>
      <c r="AG515" s="114" t="s">
        <v>105</v>
      </c>
      <c r="AH515" s="114" t="s">
        <v>106</v>
      </c>
      <c r="AI515" s="114" t="s">
        <v>107</v>
      </c>
      <c r="AJ515" s="114" t="s">
        <v>108</v>
      </c>
      <c r="AK515" s="119">
        <v>0</v>
      </c>
      <c r="AL515" s="117">
        <v>0</v>
      </c>
      <c r="AM515" s="118">
        <v>-7.32</v>
      </c>
      <c r="AN515" t="str">
        <f t="shared" si="7"/>
        <v>1000</v>
      </c>
    </row>
    <row r="516" spans="1:40" ht="15.75" thickBot="1" x14ac:dyDescent="0.3">
      <c r="A516" s="119">
        <v>2023</v>
      </c>
      <c r="B516" s="119">
        <v>6</v>
      </c>
      <c r="C516" s="119">
        <v>201988</v>
      </c>
      <c r="D516" s="114" t="s">
        <v>94</v>
      </c>
      <c r="E516" s="114" t="s">
        <v>95</v>
      </c>
      <c r="F516" s="114" t="s">
        <v>96</v>
      </c>
      <c r="G516" s="114" t="s">
        <v>97</v>
      </c>
      <c r="H516" s="114" t="s">
        <v>98</v>
      </c>
      <c r="I516" s="119">
        <v>1401401</v>
      </c>
      <c r="J516" s="114" t="s">
        <v>99</v>
      </c>
      <c r="K516" s="119">
        <v>330102</v>
      </c>
      <c r="L516" s="114" t="s">
        <v>119</v>
      </c>
      <c r="M516" s="114">
        <v>1401401</v>
      </c>
      <c r="N516" s="114" t="s">
        <v>99</v>
      </c>
      <c r="O516" s="119">
        <v>202212</v>
      </c>
      <c r="P516" s="116">
        <v>44900</v>
      </c>
      <c r="Q516" s="116">
        <v>44907</v>
      </c>
      <c r="R516" s="116">
        <v>44907</v>
      </c>
      <c r="S516" s="114" t="s">
        <v>155</v>
      </c>
      <c r="T516" s="119">
        <v>4956</v>
      </c>
      <c r="U516" s="114" t="s">
        <v>120</v>
      </c>
      <c r="V516" s="119">
        <v>1141934</v>
      </c>
      <c r="W516" s="114" t="s">
        <v>2615</v>
      </c>
      <c r="X516" s="119">
        <v>1141934</v>
      </c>
      <c r="Y516" s="114" t="s">
        <v>2615</v>
      </c>
      <c r="Z516" s="119">
        <v>11100731</v>
      </c>
      <c r="AA516" s="114" t="s">
        <v>103</v>
      </c>
      <c r="AB516" s="119">
        <v>30010251</v>
      </c>
      <c r="AC516" s="114" t="s">
        <v>138</v>
      </c>
      <c r="AD516" s="119">
        <v>2973113</v>
      </c>
      <c r="AE516" s="119">
        <v>175746</v>
      </c>
      <c r="AF516" s="114" t="s">
        <v>2621</v>
      </c>
      <c r="AG516" s="114" t="s">
        <v>105</v>
      </c>
      <c r="AH516" s="114" t="s">
        <v>106</v>
      </c>
      <c r="AI516" s="114" t="s">
        <v>107</v>
      </c>
      <c r="AJ516" s="114" t="s">
        <v>108</v>
      </c>
      <c r="AK516" s="119">
        <v>0</v>
      </c>
      <c r="AL516" s="117">
        <v>0</v>
      </c>
      <c r="AM516" s="118">
        <v>1.1599999999999999</v>
      </c>
      <c r="AN516" t="str">
        <f t="shared" si="7"/>
        <v>1000</v>
      </c>
    </row>
    <row r="517" spans="1:40" ht="15.75" thickBot="1" x14ac:dyDescent="0.3">
      <c r="A517" s="119">
        <v>2023</v>
      </c>
      <c r="B517" s="119">
        <v>6</v>
      </c>
      <c r="C517" s="119">
        <v>201988</v>
      </c>
      <c r="D517" s="114" t="s">
        <v>94</v>
      </c>
      <c r="E517" s="114" t="s">
        <v>95</v>
      </c>
      <c r="F517" s="114" t="s">
        <v>96</v>
      </c>
      <c r="G517" s="114" t="s">
        <v>97</v>
      </c>
      <c r="H517" s="114" t="s">
        <v>98</v>
      </c>
      <c r="I517" s="119">
        <v>1401401</v>
      </c>
      <c r="J517" s="114" t="s">
        <v>99</v>
      </c>
      <c r="K517" s="119">
        <v>330102</v>
      </c>
      <c r="L517" s="114" t="s">
        <v>119</v>
      </c>
      <c r="M517" s="114">
        <v>1401401</v>
      </c>
      <c r="N517" s="114" t="s">
        <v>99</v>
      </c>
      <c r="O517" s="119">
        <v>202212</v>
      </c>
      <c r="P517" s="116">
        <v>44900</v>
      </c>
      <c r="Q517" s="116">
        <v>44931</v>
      </c>
      <c r="R517" s="116">
        <v>44926</v>
      </c>
      <c r="S517" s="119">
        <v>202301</v>
      </c>
      <c r="T517" s="119">
        <v>4956</v>
      </c>
      <c r="U517" s="114" t="s">
        <v>120</v>
      </c>
      <c r="V517" s="119">
        <v>565622</v>
      </c>
      <c r="W517" s="114" t="s">
        <v>2612</v>
      </c>
      <c r="X517" s="119">
        <v>565622</v>
      </c>
      <c r="Y517" s="114" t="s">
        <v>2612</v>
      </c>
      <c r="Z517" s="119">
        <v>11100731</v>
      </c>
      <c r="AA517" s="114" t="s">
        <v>103</v>
      </c>
      <c r="AB517" s="119">
        <v>30025228</v>
      </c>
      <c r="AC517" s="114" t="s">
        <v>138</v>
      </c>
      <c r="AD517" s="119">
        <v>2976844</v>
      </c>
      <c r="AE517" s="119">
        <v>176058</v>
      </c>
      <c r="AF517" s="114" t="s">
        <v>2621</v>
      </c>
      <c r="AG517" s="114" t="s">
        <v>105</v>
      </c>
      <c r="AH517" s="114" t="s">
        <v>106</v>
      </c>
      <c r="AI517" s="114" t="s">
        <v>107</v>
      </c>
      <c r="AJ517" s="114" t="s">
        <v>108</v>
      </c>
      <c r="AK517" s="119">
        <v>0</v>
      </c>
      <c r="AL517" s="117">
        <v>0</v>
      </c>
      <c r="AM517" s="118">
        <v>-0.03</v>
      </c>
      <c r="AN517" t="str">
        <f t="shared" si="7"/>
        <v>1000</v>
      </c>
    </row>
    <row r="518" spans="1:40" ht="15.75" thickBot="1" x14ac:dyDescent="0.3">
      <c r="A518" s="119">
        <v>2023</v>
      </c>
      <c r="B518" s="119">
        <v>6</v>
      </c>
      <c r="C518" s="119">
        <v>201988</v>
      </c>
      <c r="D518" s="114" t="s">
        <v>94</v>
      </c>
      <c r="E518" s="114" t="s">
        <v>95</v>
      </c>
      <c r="F518" s="114" t="s">
        <v>96</v>
      </c>
      <c r="G518" s="114" t="s">
        <v>97</v>
      </c>
      <c r="H518" s="114" t="s">
        <v>98</v>
      </c>
      <c r="I518" s="119">
        <v>1401401</v>
      </c>
      <c r="J518" s="114" t="s">
        <v>99</v>
      </c>
      <c r="K518" s="119">
        <v>330102</v>
      </c>
      <c r="L518" s="114" t="s">
        <v>119</v>
      </c>
      <c r="M518" s="114">
        <v>1401401</v>
      </c>
      <c r="N518" s="114" t="s">
        <v>99</v>
      </c>
      <c r="O518" s="119">
        <v>202212</v>
      </c>
      <c r="P518" s="116">
        <v>44900</v>
      </c>
      <c r="Q518" s="116">
        <v>44931</v>
      </c>
      <c r="R518" s="116">
        <v>44926</v>
      </c>
      <c r="S518" s="119">
        <v>202301</v>
      </c>
      <c r="T518" s="119">
        <v>4956</v>
      </c>
      <c r="U518" s="114" t="s">
        <v>120</v>
      </c>
      <c r="V518" s="119">
        <v>625870</v>
      </c>
      <c r="W518" s="114" t="s">
        <v>2613</v>
      </c>
      <c r="X518" s="119">
        <v>625870</v>
      </c>
      <c r="Y518" s="114" t="s">
        <v>2613</v>
      </c>
      <c r="Z518" s="119">
        <v>11100731</v>
      </c>
      <c r="AA518" s="114" t="s">
        <v>103</v>
      </c>
      <c r="AB518" s="119">
        <v>30022450</v>
      </c>
      <c r="AC518" s="114" t="s">
        <v>138</v>
      </c>
      <c r="AD518" s="119">
        <v>2976798</v>
      </c>
      <c r="AE518" s="119">
        <v>176054</v>
      </c>
      <c r="AF518" s="114" t="s">
        <v>2621</v>
      </c>
      <c r="AG518" s="114" t="s">
        <v>105</v>
      </c>
      <c r="AH518" s="114" t="s">
        <v>106</v>
      </c>
      <c r="AI518" s="114" t="s">
        <v>107</v>
      </c>
      <c r="AJ518" s="114" t="s">
        <v>108</v>
      </c>
      <c r="AK518" s="119">
        <v>0</v>
      </c>
      <c r="AL518" s="117">
        <v>0</v>
      </c>
      <c r="AM518" s="118">
        <v>-0.01</v>
      </c>
      <c r="AN518" t="str">
        <f t="shared" si="7"/>
        <v>1000</v>
      </c>
    </row>
    <row r="519" spans="1:40" ht="15.75" thickBot="1" x14ac:dyDescent="0.3">
      <c r="A519" s="119">
        <v>2023</v>
      </c>
      <c r="B519" s="119">
        <v>6</v>
      </c>
      <c r="C519" s="119">
        <v>201988</v>
      </c>
      <c r="D519" s="114" t="s">
        <v>94</v>
      </c>
      <c r="E519" s="114" t="s">
        <v>95</v>
      </c>
      <c r="F519" s="114" t="s">
        <v>96</v>
      </c>
      <c r="G519" s="114" t="s">
        <v>97</v>
      </c>
      <c r="H519" s="114" t="s">
        <v>98</v>
      </c>
      <c r="I519" s="119">
        <v>1401401</v>
      </c>
      <c r="J519" s="114" t="s">
        <v>99</v>
      </c>
      <c r="K519" s="119">
        <v>330102</v>
      </c>
      <c r="L519" s="114" t="s">
        <v>119</v>
      </c>
      <c r="M519" s="114">
        <v>1401401</v>
      </c>
      <c r="N519" s="114" t="s">
        <v>99</v>
      </c>
      <c r="O519" s="119">
        <v>202212</v>
      </c>
      <c r="P519" s="116">
        <v>44900</v>
      </c>
      <c r="Q519" s="116">
        <v>44931</v>
      </c>
      <c r="R519" s="116">
        <v>44926</v>
      </c>
      <c r="S519" s="119">
        <v>202301</v>
      </c>
      <c r="T519" s="119">
        <v>4956</v>
      </c>
      <c r="U519" s="114" t="s">
        <v>120</v>
      </c>
      <c r="V519" s="119">
        <v>626494</v>
      </c>
      <c r="W519" s="114" t="s">
        <v>2614</v>
      </c>
      <c r="X519" s="119">
        <v>626494</v>
      </c>
      <c r="Y519" s="114" t="s">
        <v>2614</v>
      </c>
      <c r="Z519" s="119">
        <v>11100731</v>
      </c>
      <c r="AA519" s="114" t="s">
        <v>103</v>
      </c>
      <c r="AB519" s="119">
        <v>30022880</v>
      </c>
      <c r="AC519" s="114" t="s">
        <v>138</v>
      </c>
      <c r="AD519" s="119">
        <v>2976798</v>
      </c>
      <c r="AE519" s="119">
        <v>176054</v>
      </c>
      <c r="AF519" s="114" t="s">
        <v>2621</v>
      </c>
      <c r="AG519" s="114" t="s">
        <v>105</v>
      </c>
      <c r="AH519" s="114" t="s">
        <v>106</v>
      </c>
      <c r="AI519" s="114" t="s">
        <v>107</v>
      </c>
      <c r="AJ519" s="114" t="s">
        <v>108</v>
      </c>
      <c r="AK519" s="119">
        <v>0</v>
      </c>
      <c r="AL519" s="117">
        <v>0</v>
      </c>
      <c r="AM519" s="118">
        <v>-0.02</v>
      </c>
      <c r="AN519" t="str">
        <f t="shared" si="7"/>
        <v>1000</v>
      </c>
    </row>
    <row r="520" spans="1:40" ht="15.75" thickBot="1" x14ac:dyDescent="0.3">
      <c r="A520" s="119">
        <v>2023</v>
      </c>
      <c r="B520" s="119">
        <v>6</v>
      </c>
      <c r="C520" s="119">
        <v>201988</v>
      </c>
      <c r="D520" s="114" t="s">
        <v>94</v>
      </c>
      <c r="E520" s="114" t="s">
        <v>95</v>
      </c>
      <c r="F520" s="114" t="s">
        <v>96</v>
      </c>
      <c r="G520" s="114" t="s">
        <v>97</v>
      </c>
      <c r="H520" s="114" t="s">
        <v>98</v>
      </c>
      <c r="I520" s="119">
        <v>1401401</v>
      </c>
      <c r="J520" s="114" t="s">
        <v>99</v>
      </c>
      <c r="K520" s="119">
        <v>330102</v>
      </c>
      <c r="L520" s="114" t="s">
        <v>119</v>
      </c>
      <c r="M520" s="114">
        <v>1401401</v>
      </c>
      <c r="N520" s="114" t="s">
        <v>99</v>
      </c>
      <c r="O520" s="119">
        <v>202212</v>
      </c>
      <c r="P520" s="116">
        <v>44900</v>
      </c>
      <c r="Q520" s="116">
        <v>44931</v>
      </c>
      <c r="R520" s="116">
        <v>44926</v>
      </c>
      <c r="S520" s="119">
        <v>202301</v>
      </c>
      <c r="T520" s="119">
        <v>4956</v>
      </c>
      <c r="U520" s="114" t="s">
        <v>120</v>
      </c>
      <c r="V520" s="119">
        <v>648899</v>
      </c>
      <c r="W520" s="114" t="s">
        <v>102</v>
      </c>
      <c r="X520" s="119">
        <v>648899</v>
      </c>
      <c r="Y520" s="114" t="s">
        <v>102</v>
      </c>
      <c r="Z520" s="119">
        <v>11100731</v>
      </c>
      <c r="AA520" s="114" t="s">
        <v>103</v>
      </c>
      <c r="AB520" s="119">
        <v>30481415</v>
      </c>
      <c r="AC520" s="114" t="s">
        <v>103</v>
      </c>
      <c r="AD520" s="119">
        <v>2976806</v>
      </c>
      <c r="AE520" s="119">
        <v>176045</v>
      </c>
      <c r="AF520" s="114" t="s">
        <v>2621</v>
      </c>
      <c r="AG520" s="114" t="s">
        <v>105</v>
      </c>
      <c r="AH520" s="114" t="s">
        <v>106</v>
      </c>
      <c r="AI520" s="114" t="s">
        <v>107</v>
      </c>
      <c r="AJ520" s="114" t="s">
        <v>108</v>
      </c>
      <c r="AK520" s="119">
        <v>0</v>
      </c>
      <c r="AL520" s="117">
        <v>0</v>
      </c>
      <c r="AM520" s="118">
        <v>-1.24</v>
      </c>
      <c r="AN520" t="str">
        <f t="shared" ref="AN520:AN583" si="8">LEFT(Z520,1)&amp;"000"</f>
        <v>1000</v>
      </c>
    </row>
    <row r="521" spans="1:40" ht="15.75" thickBot="1" x14ac:dyDescent="0.3">
      <c r="A521" s="119">
        <v>2023</v>
      </c>
      <c r="B521" s="119">
        <v>6</v>
      </c>
      <c r="C521" s="119">
        <v>201988</v>
      </c>
      <c r="D521" s="114" t="s">
        <v>94</v>
      </c>
      <c r="E521" s="114" t="s">
        <v>95</v>
      </c>
      <c r="F521" s="114" t="s">
        <v>96</v>
      </c>
      <c r="G521" s="114" t="s">
        <v>97</v>
      </c>
      <c r="H521" s="114" t="s">
        <v>98</v>
      </c>
      <c r="I521" s="119">
        <v>1401401</v>
      </c>
      <c r="J521" s="114" t="s">
        <v>99</v>
      </c>
      <c r="K521" s="119">
        <v>330102</v>
      </c>
      <c r="L521" s="114" t="s">
        <v>119</v>
      </c>
      <c r="M521" s="114">
        <v>1401401</v>
      </c>
      <c r="N521" s="114" t="s">
        <v>99</v>
      </c>
      <c r="O521" s="119">
        <v>202212</v>
      </c>
      <c r="P521" s="116">
        <v>44900</v>
      </c>
      <c r="Q521" s="116">
        <v>44931</v>
      </c>
      <c r="R521" s="116">
        <v>44926</v>
      </c>
      <c r="S521" s="119">
        <v>202301</v>
      </c>
      <c r="T521" s="119">
        <v>4956</v>
      </c>
      <c r="U521" s="114" t="s">
        <v>120</v>
      </c>
      <c r="V521" s="119">
        <v>1141934</v>
      </c>
      <c r="W521" s="114" t="s">
        <v>2615</v>
      </c>
      <c r="X521" s="119">
        <v>1141934</v>
      </c>
      <c r="Y521" s="114" t="s">
        <v>2615</v>
      </c>
      <c r="Z521" s="119">
        <v>11100731</v>
      </c>
      <c r="AA521" s="114" t="s">
        <v>103</v>
      </c>
      <c r="AB521" s="119">
        <v>30010251</v>
      </c>
      <c r="AC521" s="114" t="s">
        <v>138</v>
      </c>
      <c r="AD521" s="119">
        <v>2976828</v>
      </c>
      <c r="AE521" s="119">
        <v>176066</v>
      </c>
      <c r="AF521" s="114" t="s">
        <v>2621</v>
      </c>
      <c r="AG521" s="114" t="s">
        <v>105</v>
      </c>
      <c r="AH521" s="114" t="s">
        <v>106</v>
      </c>
      <c r="AI521" s="114" t="s">
        <v>107</v>
      </c>
      <c r="AJ521" s="114" t="s">
        <v>108</v>
      </c>
      <c r="AK521" s="119">
        <v>0</v>
      </c>
      <c r="AL521" s="117">
        <v>0</v>
      </c>
      <c r="AM521" s="118">
        <v>-0.01</v>
      </c>
      <c r="AN521" t="str">
        <f t="shared" si="8"/>
        <v>1000</v>
      </c>
    </row>
    <row r="522" spans="1:40" ht="15.75" thickBot="1" x14ac:dyDescent="0.3">
      <c r="A522" s="119">
        <v>2023</v>
      </c>
      <c r="B522" s="119">
        <v>6</v>
      </c>
      <c r="C522" s="119">
        <v>201988</v>
      </c>
      <c r="D522" s="114" t="s">
        <v>94</v>
      </c>
      <c r="E522" s="114" t="s">
        <v>95</v>
      </c>
      <c r="F522" s="114" t="s">
        <v>96</v>
      </c>
      <c r="G522" s="114" t="s">
        <v>97</v>
      </c>
      <c r="H522" s="114" t="s">
        <v>98</v>
      </c>
      <c r="I522" s="119">
        <v>1401401</v>
      </c>
      <c r="J522" s="114" t="s">
        <v>99</v>
      </c>
      <c r="K522" s="119">
        <v>330102</v>
      </c>
      <c r="L522" s="114" t="s">
        <v>119</v>
      </c>
      <c r="M522" s="114">
        <v>1401401</v>
      </c>
      <c r="N522" s="114" t="s">
        <v>99</v>
      </c>
      <c r="O522" s="119">
        <v>202224</v>
      </c>
      <c r="P522" s="116">
        <v>44918</v>
      </c>
      <c r="Q522" s="116">
        <v>44918</v>
      </c>
      <c r="R522" s="116">
        <v>44926</v>
      </c>
      <c r="S522" s="119">
        <v>202224</v>
      </c>
      <c r="T522" s="119">
        <v>4956</v>
      </c>
      <c r="U522" s="114" t="s">
        <v>120</v>
      </c>
      <c r="V522" s="119">
        <v>1176670</v>
      </c>
      <c r="W522" s="114" t="s">
        <v>111</v>
      </c>
      <c r="X522" s="119">
        <v>1176670</v>
      </c>
      <c r="Y522" s="114" t="s">
        <v>111</v>
      </c>
      <c r="Z522" s="119">
        <v>11500953</v>
      </c>
      <c r="AA522" s="114" t="s">
        <v>112</v>
      </c>
      <c r="AB522" s="119">
        <v>30481413</v>
      </c>
      <c r="AC522" s="114" t="s">
        <v>112</v>
      </c>
      <c r="AD522" s="119">
        <v>2973346</v>
      </c>
      <c r="AE522" s="119">
        <v>175947</v>
      </c>
      <c r="AF522" s="114" t="s">
        <v>2621</v>
      </c>
      <c r="AG522" s="114" t="s">
        <v>113</v>
      </c>
      <c r="AH522" s="114" t="s">
        <v>114</v>
      </c>
      <c r="AI522" s="114" t="s">
        <v>115</v>
      </c>
      <c r="AJ522" s="114" t="s">
        <v>116</v>
      </c>
      <c r="AK522" s="119">
        <v>0</v>
      </c>
      <c r="AL522" s="117">
        <v>0</v>
      </c>
      <c r="AM522" s="118">
        <v>16.190000000000001</v>
      </c>
      <c r="AN522" t="str">
        <f t="shared" si="8"/>
        <v>1000</v>
      </c>
    </row>
    <row r="523" spans="1:40" ht="15.75" thickBot="1" x14ac:dyDescent="0.3">
      <c r="A523" s="119">
        <v>2023</v>
      </c>
      <c r="B523" s="119">
        <v>6</v>
      </c>
      <c r="C523" s="119">
        <v>201988</v>
      </c>
      <c r="D523" s="114" t="s">
        <v>94</v>
      </c>
      <c r="E523" s="114" t="s">
        <v>95</v>
      </c>
      <c r="F523" s="114" t="s">
        <v>96</v>
      </c>
      <c r="G523" s="114" t="s">
        <v>97</v>
      </c>
      <c r="H523" s="114" t="s">
        <v>98</v>
      </c>
      <c r="I523" s="119">
        <v>1401401</v>
      </c>
      <c r="J523" s="114" t="s">
        <v>99</v>
      </c>
      <c r="K523" s="119">
        <v>330102</v>
      </c>
      <c r="L523" s="114" t="s">
        <v>119</v>
      </c>
      <c r="M523" s="114">
        <v>1401401</v>
      </c>
      <c r="N523" s="114" t="s">
        <v>99</v>
      </c>
      <c r="O523" s="119">
        <v>202224</v>
      </c>
      <c r="P523" s="116">
        <v>44918</v>
      </c>
      <c r="Q523" s="116">
        <v>44918</v>
      </c>
      <c r="R523" s="116">
        <v>44926</v>
      </c>
      <c r="S523" s="119">
        <v>202224</v>
      </c>
      <c r="T523" s="119">
        <v>4956</v>
      </c>
      <c r="U523" s="114" t="s">
        <v>120</v>
      </c>
      <c r="V523" s="119">
        <v>1176790</v>
      </c>
      <c r="W523" s="114" t="s">
        <v>154</v>
      </c>
      <c r="X523" s="119">
        <v>1176790</v>
      </c>
      <c r="Y523" s="114" t="s">
        <v>154</v>
      </c>
      <c r="Z523" s="119">
        <v>11500953</v>
      </c>
      <c r="AA523" s="114" t="s">
        <v>112</v>
      </c>
      <c r="AB523" s="119">
        <v>30481414</v>
      </c>
      <c r="AC523" s="114" t="s">
        <v>112</v>
      </c>
      <c r="AD523" s="119">
        <v>2973346</v>
      </c>
      <c r="AE523" s="119">
        <v>175947</v>
      </c>
      <c r="AF523" s="114" t="s">
        <v>2621</v>
      </c>
      <c r="AG523" s="114" t="s">
        <v>113</v>
      </c>
      <c r="AH523" s="114" t="s">
        <v>114</v>
      </c>
      <c r="AI523" s="114" t="s">
        <v>115</v>
      </c>
      <c r="AJ523" s="114" t="s">
        <v>116</v>
      </c>
      <c r="AK523" s="119">
        <v>0</v>
      </c>
      <c r="AL523" s="117">
        <v>0</v>
      </c>
      <c r="AM523" s="118">
        <v>16.73</v>
      </c>
      <c r="AN523" t="str">
        <f t="shared" si="8"/>
        <v>1000</v>
      </c>
    </row>
    <row r="524" spans="1:40" ht="15.75" thickBot="1" x14ac:dyDescent="0.3">
      <c r="A524" s="119">
        <v>2023</v>
      </c>
      <c r="B524" s="119">
        <v>6</v>
      </c>
      <c r="C524" s="119">
        <v>201988</v>
      </c>
      <c r="D524" s="114" t="s">
        <v>94</v>
      </c>
      <c r="E524" s="114" t="s">
        <v>95</v>
      </c>
      <c r="F524" s="114" t="s">
        <v>96</v>
      </c>
      <c r="G524" s="114" t="s">
        <v>97</v>
      </c>
      <c r="H524" s="114" t="s">
        <v>98</v>
      </c>
      <c r="I524" s="119">
        <v>1401401</v>
      </c>
      <c r="J524" s="114" t="s">
        <v>99</v>
      </c>
      <c r="K524" s="119">
        <v>330102</v>
      </c>
      <c r="L524" s="114" t="s">
        <v>119</v>
      </c>
      <c r="M524" s="114">
        <v>1401401</v>
      </c>
      <c r="N524" s="114" t="s">
        <v>99</v>
      </c>
      <c r="O524" s="119">
        <v>202301</v>
      </c>
      <c r="P524" s="116">
        <v>44931</v>
      </c>
      <c r="Q524" s="116">
        <v>44931</v>
      </c>
      <c r="R524" s="116">
        <v>44926</v>
      </c>
      <c r="S524" s="119">
        <v>202301</v>
      </c>
      <c r="T524" s="119">
        <v>4956</v>
      </c>
      <c r="U524" s="114" t="s">
        <v>120</v>
      </c>
      <c r="V524" s="119">
        <v>648899</v>
      </c>
      <c r="W524" s="114" t="s">
        <v>102</v>
      </c>
      <c r="X524" s="119">
        <v>648899</v>
      </c>
      <c r="Y524" s="114" t="s">
        <v>102</v>
      </c>
      <c r="Z524" s="119">
        <v>11100731</v>
      </c>
      <c r="AA524" s="114" t="s">
        <v>103</v>
      </c>
      <c r="AB524" s="119">
        <v>30481415</v>
      </c>
      <c r="AC524" s="114" t="s">
        <v>103</v>
      </c>
      <c r="AD524" s="119">
        <v>2976806</v>
      </c>
      <c r="AE524" s="119">
        <v>176045</v>
      </c>
      <c r="AF524" s="114" t="s">
        <v>2621</v>
      </c>
      <c r="AG524" s="114" t="s">
        <v>105</v>
      </c>
      <c r="AH524" s="114" t="s">
        <v>106</v>
      </c>
      <c r="AI524" s="114" t="s">
        <v>107</v>
      </c>
      <c r="AJ524" s="114" t="s">
        <v>108</v>
      </c>
      <c r="AK524" s="119">
        <v>0</v>
      </c>
      <c r="AL524" s="117">
        <v>0</v>
      </c>
      <c r="AM524" s="118">
        <v>117.97</v>
      </c>
      <c r="AN524" t="str">
        <f t="shared" si="8"/>
        <v>1000</v>
      </c>
    </row>
    <row r="525" spans="1:40" ht="15.75" thickBot="1" x14ac:dyDescent="0.3">
      <c r="A525" s="119">
        <v>2023</v>
      </c>
      <c r="B525" s="119">
        <v>6</v>
      </c>
      <c r="C525" s="119">
        <v>201988</v>
      </c>
      <c r="D525" s="114" t="s">
        <v>94</v>
      </c>
      <c r="E525" s="114" t="s">
        <v>95</v>
      </c>
      <c r="F525" s="114" t="s">
        <v>96</v>
      </c>
      <c r="G525" s="114" t="s">
        <v>97</v>
      </c>
      <c r="H525" s="114" t="s">
        <v>98</v>
      </c>
      <c r="I525" s="119">
        <v>1401401</v>
      </c>
      <c r="J525" s="114" t="s">
        <v>99</v>
      </c>
      <c r="K525" s="119">
        <v>330102</v>
      </c>
      <c r="L525" s="114" t="s">
        <v>119</v>
      </c>
      <c r="M525" s="114">
        <v>1401401</v>
      </c>
      <c r="N525" s="114" t="s">
        <v>99</v>
      </c>
      <c r="O525" s="119">
        <v>202301</v>
      </c>
      <c r="P525" s="116">
        <v>44932</v>
      </c>
      <c r="Q525" s="116">
        <v>44932</v>
      </c>
      <c r="R525" s="116">
        <v>44926</v>
      </c>
      <c r="S525" s="119">
        <v>202301</v>
      </c>
      <c r="T525" s="119">
        <v>4956</v>
      </c>
      <c r="U525" s="114" t="s">
        <v>120</v>
      </c>
      <c r="V525" s="119">
        <v>1176670</v>
      </c>
      <c r="W525" s="114" t="s">
        <v>111</v>
      </c>
      <c r="X525" s="119">
        <v>1176670</v>
      </c>
      <c r="Y525" s="114" t="s">
        <v>111</v>
      </c>
      <c r="Z525" s="119">
        <v>11500953</v>
      </c>
      <c r="AA525" s="114" t="s">
        <v>112</v>
      </c>
      <c r="AB525" s="119">
        <v>30481413</v>
      </c>
      <c r="AC525" s="114" t="s">
        <v>112</v>
      </c>
      <c r="AD525" s="119">
        <v>2978714</v>
      </c>
      <c r="AE525" s="119">
        <v>176126</v>
      </c>
      <c r="AF525" s="114" t="s">
        <v>2621</v>
      </c>
      <c r="AG525" s="114" t="s">
        <v>113</v>
      </c>
      <c r="AH525" s="114" t="s">
        <v>114</v>
      </c>
      <c r="AI525" s="114" t="s">
        <v>115</v>
      </c>
      <c r="AJ525" s="114" t="s">
        <v>116</v>
      </c>
      <c r="AK525" s="119">
        <v>0</v>
      </c>
      <c r="AL525" s="117">
        <v>0</v>
      </c>
      <c r="AM525" s="118">
        <v>1.47</v>
      </c>
      <c r="AN525" t="str">
        <f t="shared" si="8"/>
        <v>1000</v>
      </c>
    </row>
    <row r="526" spans="1:40" ht="15.75" thickBot="1" x14ac:dyDescent="0.3">
      <c r="A526" s="119">
        <v>2023</v>
      </c>
      <c r="B526" s="119">
        <v>6</v>
      </c>
      <c r="C526" s="119">
        <v>201988</v>
      </c>
      <c r="D526" s="114" t="s">
        <v>94</v>
      </c>
      <c r="E526" s="114" t="s">
        <v>95</v>
      </c>
      <c r="F526" s="114" t="s">
        <v>96</v>
      </c>
      <c r="G526" s="114" t="s">
        <v>97</v>
      </c>
      <c r="H526" s="114" t="s">
        <v>98</v>
      </c>
      <c r="I526" s="119">
        <v>1401401</v>
      </c>
      <c r="J526" s="114" t="s">
        <v>99</v>
      </c>
      <c r="K526" s="119">
        <v>330102</v>
      </c>
      <c r="L526" s="114" t="s">
        <v>119</v>
      </c>
      <c r="M526" s="114">
        <v>1401401</v>
      </c>
      <c r="N526" s="114" t="s">
        <v>99</v>
      </c>
      <c r="O526" s="119">
        <v>202301</v>
      </c>
      <c r="P526" s="116">
        <v>44932</v>
      </c>
      <c r="Q526" s="116">
        <v>44932</v>
      </c>
      <c r="R526" s="116">
        <v>44926</v>
      </c>
      <c r="S526" s="119">
        <v>202301</v>
      </c>
      <c r="T526" s="119">
        <v>4956</v>
      </c>
      <c r="U526" s="114" t="s">
        <v>120</v>
      </c>
      <c r="V526" s="119">
        <v>1176790</v>
      </c>
      <c r="W526" s="114" t="s">
        <v>154</v>
      </c>
      <c r="X526" s="119">
        <v>1176790</v>
      </c>
      <c r="Y526" s="114" t="s">
        <v>154</v>
      </c>
      <c r="Z526" s="119">
        <v>11500953</v>
      </c>
      <c r="AA526" s="114" t="s">
        <v>112</v>
      </c>
      <c r="AB526" s="119">
        <v>30481414</v>
      </c>
      <c r="AC526" s="114" t="s">
        <v>112</v>
      </c>
      <c r="AD526" s="119">
        <v>2978714</v>
      </c>
      <c r="AE526" s="119">
        <v>176126</v>
      </c>
      <c r="AF526" s="114" t="s">
        <v>2621</v>
      </c>
      <c r="AG526" s="114" t="s">
        <v>113</v>
      </c>
      <c r="AH526" s="114" t="s">
        <v>114</v>
      </c>
      <c r="AI526" s="114" t="s">
        <v>115</v>
      </c>
      <c r="AJ526" s="114" t="s">
        <v>116</v>
      </c>
      <c r="AK526" s="119">
        <v>0</v>
      </c>
      <c r="AL526" s="117">
        <v>0</v>
      </c>
      <c r="AM526" s="118">
        <v>1.52</v>
      </c>
      <c r="AN526" t="str">
        <f t="shared" si="8"/>
        <v>1000</v>
      </c>
    </row>
    <row r="527" spans="1:40" ht="15.75" thickBot="1" x14ac:dyDescent="0.3">
      <c r="A527" s="119">
        <v>2023</v>
      </c>
      <c r="B527" s="119">
        <v>6</v>
      </c>
      <c r="C527" s="119">
        <v>201988</v>
      </c>
      <c r="D527" s="114" t="s">
        <v>94</v>
      </c>
      <c r="E527" s="114" t="s">
        <v>95</v>
      </c>
      <c r="F527" s="114" t="s">
        <v>96</v>
      </c>
      <c r="G527" s="114" t="s">
        <v>97</v>
      </c>
      <c r="H527" s="114" t="s">
        <v>98</v>
      </c>
      <c r="I527" s="119">
        <v>1401401</v>
      </c>
      <c r="J527" s="114" t="s">
        <v>99</v>
      </c>
      <c r="K527" s="119">
        <v>330102</v>
      </c>
      <c r="L527" s="114" t="s">
        <v>119</v>
      </c>
      <c r="M527" s="114">
        <v>1401401</v>
      </c>
      <c r="N527" s="114" t="s">
        <v>99</v>
      </c>
      <c r="O527" s="114" t="s">
        <v>155</v>
      </c>
      <c r="P527" s="116">
        <v>44907</v>
      </c>
      <c r="Q527" s="116">
        <v>44907</v>
      </c>
      <c r="R527" s="116">
        <v>44907</v>
      </c>
      <c r="S527" s="114" t="s">
        <v>155</v>
      </c>
      <c r="T527" s="119">
        <v>4956</v>
      </c>
      <c r="U527" s="114" t="s">
        <v>120</v>
      </c>
      <c r="V527" s="119">
        <v>648899</v>
      </c>
      <c r="W527" s="114" t="s">
        <v>102</v>
      </c>
      <c r="X527" s="119">
        <v>648899</v>
      </c>
      <c r="Y527" s="114" t="s">
        <v>102</v>
      </c>
      <c r="Z527" s="119">
        <v>11100731</v>
      </c>
      <c r="AA527" s="114" t="s">
        <v>103</v>
      </c>
      <c r="AB527" s="119">
        <v>30481415</v>
      </c>
      <c r="AC527" s="114" t="s">
        <v>103</v>
      </c>
      <c r="AD527" s="119">
        <v>2973059</v>
      </c>
      <c r="AE527" s="119">
        <v>175725</v>
      </c>
      <c r="AF527" s="114" t="s">
        <v>2621</v>
      </c>
      <c r="AG527" s="114" t="s">
        <v>105</v>
      </c>
      <c r="AH527" s="114" t="s">
        <v>106</v>
      </c>
      <c r="AI527" s="114" t="s">
        <v>107</v>
      </c>
      <c r="AJ527" s="114" t="s">
        <v>108</v>
      </c>
      <c r="AK527" s="119">
        <v>0</v>
      </c>
      <c r="AL527" s="117">
        <v>0</v>
      </c>
      <c r="AM527" s="118">
        <v>10.77</v>
      </c>
      <c r="AN527" t="str">
        <f t="shared" si="8"/>
        <v>1000</v>
      </c>
    </row>
    <row r="528" spans="1:40" ht="15.75" thickBot="1" x14ac:dyDescent="0.3">
      <c r="A528" s="119">
        <v>2023</v>
      </c>
      <c r="B528" s="119">
        <v>6</v>
      </c>
      <c r="C528" s="119">
        <v>201988</v>
      </c>
      <c r="D528" s="114" t="s">
        <v>94</v>
      </c>
      <c r="E528" s="114" t="s">
        <v>95</v>
      </c>
      <c r="F528" s="114" t="s">
        <v>96</v>
      </c>
      <c r="G528" s="114" t="s">
        <v>97</v>
      </c>
      <c r="H528" s="114" t="s">
        <v>98</v>
      </c>
      <c r="I528" s="119">
        <v>1401401</v>
      </c>
      <c r="J528" s="114" t="s">
        <v>99</v>
      </c>
      <c r="K528" s="119">
        <v>330103</v>
      </c>
      <c r="L528" s="114" t="s">
        <v>121</v>
      </c>
      <c r="M528" s="114">
        <v>1401401</v>
      </c>
      <c r="N528" s="114" t="s">
        <v>99</v>
      </c>
      <c r="O528" s="119">
        <v>202224</v>
      </c>
      <c r="P528" s="116">
        <v>44918</v>
      </c>
      <c r="Q528" s="116">
        <v>44918</v>
      </c>
      <c r="R528" s="116">
        <v>44926</v>
      </c>
      <c r="S528" s="119">
        <v>202224</v>
      </c>
      <c r="T528" s="119">
        <v>4951</v>
      </c>
      <c r="U528" s="114" t="s">
        <v>122</v>
      </c>
      <c r="V528" s="119">
        <v>1176670</v>
      </c>
      <c r="W528" s="114" t="s">
        <v>111</v>
      </c>
      <c r="X528" s="119">
        <v>1176670</v>
      </c>
      <c r="Y528" s="114" t="s">
        <v>111</v>
      </c>
      <c r="Z528" s="119">
        <v>11500953</v>
      </c>
      <c r="AA528" s="114" t="s">
        <v>112</v>
      </c>
      <c r="AB528" s="119">
        <v>30481413</v>
      </c>
      <c r="AC528" s="114" t="s">
        <v>112</v>
      </c>
      <c r="AD528" s="119">
        <v>2973346</v>
      </c>
      <c r="AE528" s="119">
        <v>175947</v>
      </c>
      <c r="AF528" s="114" t="s">
        <v>2621</v>
      </c>
      <c r="AG528" s="114" t="s">
        <v>113</v>
      </c>
      <c r="AH528" s="114" t="s">
        <v>114</v>
      </c>
      <c r="AI528" s="114" t="s">
        <v>115</v>
      </c>
      <c r="AJ528" s="114" t="s">
        <v>116</v>
      </c>
      <c r="AK528" s="119">
        <v>0</v>
      </c>
      <c r="AL528" s="117">
        <v>0</v>
      </c>
      <c r="AM528" s="118">
        <v>41.86</v>
      </c>
      <c r="AN528" t="str">
        <f t="shared" si="8"/>
        <v>1000</v>
      </c>
    </row>
    <row r="529" spans="1:40" ht="15.75" thickBot="1" x14ac:dyDescent="0.3">
      <c r="A529" s="119">
        <v>2023</v>
      </c>
      <c r="B529" s="119">
        <v>6</v>
      </c>
      <c r="C529" s="119">
        <v>201988</v>
      </c>
      <c r="D529" s="114" t="s">
        <v>94</v>
      </c>
      <c r="E529" s="114" t="s">
        <v>95</v>
      </c>
      <c r="F529" s="114" t="s">
        <v>96</v>
      </c>
      <c r="G529" s="114" t="s">
        <v>97</v>
      </c>
      <c r="H529" s="114" t="s">
        <v>98</v>
      </c>
      <c r="I529" s="119">
        <v>1401401</v>
      </c>
      <c r="J529" s="114" t="s">
        <v>99</v>
      </c>
      <c r="K529" s="119">
        <v>330103</v>
      </c>
      <c r="L529" s="114" t="s">
        <v>121</v>
      </c>
      <c r="M529" s="114">
        <v>1401401</v>
      </c>
      <c r="N529" s="114" t="s">
        <v>99</v>
      </c>
      <c r="O529" s="119">
        <v>202224</v>
      </c>
      <c r="P529" s="116">
        <v>44918</v>
      </c>
      <c r="Q529" s="116">
        <v>44918</v>
      </c>
      <c r="R529" s="116">
        <v>44926</v>
      </c>
      <c r="S529" s="119">
        <v>202224</v>
      </c>
      <c r="T529" s="119">
        <v>4951</v>
      </c>
      <c r="U529" s="114" t="s">
        <v>122</v>
      </c>
      <c r="V529" s="119">
        <v>1176790</v>
      </c>
      <c r="W529" s="114" t="s">
        <v>154</v>
      </c>
      <c r="X529" s="119">
        <v>1176790</v>
      </c>
      <c r="Y529" s="114" t="s">
        <v>154</v>
      </c>
      <c r="Z529" s="119">
        <v>11500953</v>
      </c>
      <c r="AA529" s="114" t="s">
        <v>112</v>
      </c>
      <c r="AB529" s="119">
        <v>30481414</v>
      </c>
      <c r="AC529" s="114" t="s">
        <v>112</v>
      </c>
      <c r="AD529" s="119">
        <v>2973346</v>
      </c>
      <c r="AE529" s="119">
        <v>175947</v>
      </c>
      <c r="AF529" s="114" t="s">
        <v>2621</v>
      </c>
      <c r="AG529" s="114" t="s">
        <v>113</v>
      </c>
      <c r="AH529" s="114" t="s">
        <v>114</v>
      </c>
      <c r="AI529" s="114" t="s">
        <v>115</v>
      </c>
      <c r="AJ529" s="114" t="s">
        <v>116</v>
      </c>
      <c r="AK529" s="119">
        <v>0</v>
      </c>
      <c r="AL529" s="117">
        <v>0</v>
      </c>
      <c r="AM529" s="118">
        <v>43.26</v>
      </c>
      <c r="AN529" t="str">
        <f t="shared" si="8"/>
        <v>1000</v>
      </c>
    </row>
    <row r="530" spans="1:40" ht="15.75" thickBot="1" x14ac:dyDescent="0.3">
      <c r="A530" s="119">
        <v>2023</v>
      </c>
      <c r="B530" s="119">
        <v>6</v>
      </c>
      <c r="C530" s="119">
        <v>201988</v>
      </c>
      <c r="D530" s="114" t="s">
        <v>94</v>
      </c>
      <c r="E530" s="114" t="s">
        <v>95</v>
      </c>
      <c r="F530" s="114" t="s">
        <v>96</v>
      </c>
      <c r="G530" s="114" t="s">
        <v>97</v>
      </c>
      <c r="H530" s="114" t="s">
        <v>98</v>
      </c>
      <c r="I530" s="119">
        <v>1401401</v>
      </c>
      <c r="J530" s="114" t="s">
        <v>99</v>
      </c>
      <c r="K530" s="119">
        <v>330103</v>
      </c>
      <c r="L530" s="114" t="s">
        <v>121</v>
      </c>
      <c r="M530" s="114">
        <v>1401401</v>
      </c>
      <c r="N530" s="114" t="s">
        <v>99</v>
      </c>
      <c r="O530" s="119">
        <v>202301</v>
      </c>
      <c r="P530" s="116">
        <v>44932</v>
      </c>
      <c r="Q530" s="116">
        <v>44932</v>
      </c>
      <c r="R530" s="116">
        <v>44926</v>
      </c>
      <c r="S530" s="119">
        <v>202301</v>
      </c>
      <c r="T530" s="119">
        <v>4951</v>
      </c>
      <c r="U530" s="114" t="s">
        <v>122</v>
      </c>
      <c r="V530" s="119">
        <v>1176670</v>
      </c>
      <c r="W530" s="114" t="s">
        <v>111</v>
      </c>
      <c r="X530" s="119">
        <v>1176670</v>
      </c>
      <c r="Y530" s="114" t="s">
        <v>111</v>
      </c>
      <c r="Z530" s="119">
        <v>11500953</v>
      </c>
      <c r="AA530" s="114" t="s">
        <v>112</v>
      </c>
      <c r="AB530" s="119">
        <v>30481413</v>
      </c>
      <c r="AC530" s="114" t="s">
        <v>112</v>
      </c>
      <c r="AD530" s="119">
        <v>2978714</v>
      </c>
      <c r="AE530" s="119">
        <v>176126</v>
      </c>
      <c r="AF530" s="114" t="s">
        <v>2621</v>
      </c>
      <c r="AG530" s="114" t="s">
        <v>113</v>
      </c>
      <c r="AH530" s="114" t="s">
        <v>114</v>
      </c>
      <c r="AI530" s="114" t="s">
        <v>115</v>
      </c>
      <c r="AJ530" s="114" t="s">
        <v>116</v>
      </c>
      <c r="AK530" s="119">
        <v>0</v>
      </c>
      <c r="AL530" s="117">
        <v>0</v>
      </c>
      <c r="AM530" s="118">
        <v>3.81</v>
      </c>
      <c r="AN530" t="str">
        <f t="shared" si="8"/>
        <v>1000</v>
      </c>
    </row>
    <row r="531" spans="1:40" ht="15.75" thickBot="1" x14ac:dyDescent="0.3">
      <c r="A531" s="119">
        <v>2023</v>
      </c>
      <c r="B531" s="119">
        <v>6</v>
      </c>
      <c r="C531" s="119">
        <v>201988</v>
      </c>
      <c r="D531" s="114" t="s">
        <v>94</v>
      </c>
      <c r="E531" s="114" t="s">
        <v>95</v>
      </c>
      <c r="F531" s="114" t="s">
        <v>96</v>
      </c>
      <c r="G531" s="114" t="s">
        <v>97</v>
      </c>
      <c r="H531" s="114" t="s">
        <v>98</v>
      </c>
      <c r="I531" s="119">
        <v>1401401</v>
      </c>
      <c r="J531" s="114" t="s">
        <v>99</v>
      </c>
      <c r="K531" s="119">
        <v>330103</v>
      </c>
      <c r="L531" s="114" t="s">
        <v>121</v>
      </c>
      <c r="M531" s="114">
        <v>1401401</v>
      </c>
      <c r="N531" s="114" t="s">
        <v>99</v>
      </c>
      <c r="O531" s="119">
        <v>202301</v>
      </c>
      <c r="P531" s="116">
        <v>44932</v>
      </c>
      <c r="Q531" s="116">
        <v>44932</v>
      </c>
      <c r="R531" s="116">
        <v>44926</v>
      </c>
      <c r="S531" s="119">
        <v>202301</v>
      </c>
      <c r="T531" s="119">
        <v>4951</v>
      </c>
      <c r="U531" s="114" t="s">
        <v>122</v>
      </c>
      <c r="V531" s="119">
        <v>1176790</v>
      </c>
      <c r="W531" s="114" t="s">
        <v>154</v>
      </c>
      <c r="X531" s="119">
        <v>1176790</v>
      </c>
      <c r="Y531" s="114" t="s">
        <v>154</v>
      </c>
      <c r="Z531" s="119">
        <v>11500953</v>
      </c>
      <c r="AA531" s="114" t="s">
        <v>112</v>
      </c>
      <c r="AB531" s="119">
        <v>30481414</v>
      </c>
      <c r="AC531" s="114" t="s">
        <v>112</v>
      </c>
      <c r="AD531" s="119">
        <v>2978714</v>
      </c>
      <c r="AE531" s="119">
        <v>176126</v>
      </c>
      <c r="AF531" s="114" t="s">
        <v>2621</v>
      </c>
      <c r="AG531" s="114" t="s">
        <v>113</v>
      </c>
      <c r="AH531" s="114" t="s">
        <v>114</v>
      </c>
      <c r="AI531" s="114" t="s">
        <v>115</v>
      </c>
      <c r="AJ531" s="114" t="s">
        <v>116</v>
      </c>
      <c r="AK531" s="119">
        <v>0</v>
      </c>
      <c r="AL531" s="117">
        <v>0</v>
      </c>
      <c r="AM531" s="118">
        <v>3.93</v>
      </c>
      <c r="AN531" t="str">
        <f t="shared" si="8"/>
        <v>1000</v>
      </c>
    </row>
    <row r="532" spans="1:40" ht="15.75" thickBot="1" x14ac:dyDescent="0.3">
      <c r="A532" s="119">
        <v>2023</v>
      </c>
      <c r="B532" s="119">
        <v>6</v>
      </c>
      <c r="C532" s="119">
        <v>201988</v>
      </c>
      <c r="D532" s="114" t="s">
        <v>94</v>
      </c>
      <c r="E532" s="114" t="s">
        <v>95</v>
      </c>
      <c r="F532" s="114" t="s">
        <v>96</v>
      </c>
      <c r="G532" s="114" t="s">
        <v>97</v>
      </c>
      <c r="H532" s="114" t="s">
        <v>98</v>
      </c>
      <c r="I532" s="119">
        <v>1401401</v>
      </c>
      <c r="J532" s="114" t="s">
        <v>99</v>
      </c>
      <c r="K532" s="119">
        <v>340101</v>
      </c>
      <c r="L532" s="114" t="s">
        <v>123</v>
      </c>
      <c r="M532" s="114">
        <v>1401401</v>
      </c>
      <c r="N532" s="114" t="s">
        <v>99</v>
      </c>
      <c r="O532" s="119">
        <v>202301</v>
      </c>
      <c r="P532" s="116">
        <v>44931</v>
      </c>
      <c r="Q532" s="116">
        <v>44931</v>
      </c>
      <c r="R532" s="116">
        <v>44926</v>
      </c>
      <c r="S532" s="119">
        <v>202301</v>
      </c>
      <c r="T532" s="119">
        <v>4927</v>
      </c>
      <c r="U532" s="114" t="s">
        <v>124</v>
      </c>
      <c r="V532" s="119">
        <v>648899</v>
      </c>
      <c r="W532" s="114" t="s">
        <v>102</v>
      </c>
      <c r="X532" s="119">
        <v>648899</v>
      </c>
      <c r="Y532" s="114" t="s">
        <v>102</v>
      </c>
      <c r="Z532" s="119">
        <v>11100731</v>
      </c>
      <c r="AA532" s="114" t="s">
        <v>103</v>
      </c>
      <c r="AB532" s="119">
        <v>30481415</v>
      </c>
      <c r="AC532" s="114" t="s">
        <v>103</v>
      </c>
      <c r="AD532" s="119">
        <v>2976806</v>
      </c>
      <c r="AE532" s="119">
        <v>176045</v>
      </c>
      <c r="AF532" s="114" t="s">
        <v>2621</v>
      </c>
      <c r="AG532" s="114" t="s">
        <v>105</v>
      </c>
      <c r="AH532" s="114" t="s">
        <v>106</v>
      </c>
      <c r="AI532" s="114" t="s">
        <v>107</v>
      </c>
      <c r="AJ532" s="114" t="s">
        <v>108</v>
      </c>
      <c r="AK532" s="119">
        <v>0</v>
      </c>
      <c r="AL532" s="117">
        <v>0</v>
      </c>
      <c r="AM532" s="118">
        <v>1183.33</v>
      </c>
      <c r="AN532" t="str">
        <f t="shared" si="8"/>
        <v>1000</v>
      </c>
    </row>
    <row r="533" spans="1:40" ht="15.75" thickBot="1" x14ac:dyDescent="0.3">
      <c r="A533" s="119">
        <v>2023</v>
      </c>
      <c r="B533" s="119">
        <v>6</v>
      </c>
      <c r="C533" s="119">
        <v>201988</v>
      </c>
      <c r="D533" s="114" t="s">
        <v>94</v>
      </c>
      <c r="E533" s="114" t="s">
        <v>95</v>
      </c>
      <c r="F533" s="114" t="s">
        <v>96</v>
      </c>
      <c r="G533" s="114" t="s">
        <v>97</v>
      </c>
      <c r="H533" s="114" t="s">
        <v>98</v>
      </c>
      <c r="I533" s="119">
        <v>1401401</v>
      </c>
      <c r="J533" s="114" t="s">
        <v>99</v>
      </c>
      <c r="K533" s="119">
        <v>350101</v>
      </c>
      <c r="L533" s="114" t="s">
        <v>125</v>
      </c>
      <c r="M533" s="114">
        <v>1401401</v>
      </c>
      <c r="N533" s="114" t="s">
        <v>99</v>
      </c>
      <c r="O533" s="119">
        <v>202210</v>
      </c>
      <c r="P533" s="116">
        <v>44839</v>
      </c>
      <c r="Q533" s="116">
        <v>44907</v>
      </c>
      <c r="R533" s="116">
        <v>44907</v>
      </c>
      <c r="S533" s="114" t="s">
        <v>155</v>
      </c>
      <c r="T533" s="119">
        <v>4960</v>
      </c>
      <c r="U533" s="114" t="s">
        <v>126</v>
      </c>
      <c r="V533" s="119">
        <v>625870</v>
      </c>
      <c r="W533" s="114" t="s">
        <v>2613</v>
      </c>
      <c r="X533" s="119">
        <v>625870</v>
      </c>
      <c r="Y533" s="114" t="s">
        <v>2613</v>
      </c>
      <c r="Z533" s="119">
        <v>11100731</v>
      </c>
      <c r="AA533" s="114" t="s">
        <v>103</v>
      </c>
      <c r="AB533" s="119">
        <v>30022450</v>
      </c>
      <c r="AC533" s="114" t="s">
        <v>138</v>
      </c>
      <c r="AD533" s="119">
        <v>2973041</v>
      </c>
      <c r="AE533" s="119">
        <v>175733</v>
      </c>
      <c r="AF533" s="114" t="s">
        <v>2621</v>
      </c>
      <c r="AG533" s="114" t="s">
        <v>105</v>
      </c>
      <c r="AH533" s="114" t="s">
        <v>106</v>
      </c>
      <c r="AI533" s="114" t="s">
        <v>107</v>
      </c>
      <c r="AJ533" s="114" t="s">
        <v>108</v>
      </c>
      <c r="AK533" s="119">
        <v>0</v>
      </c>
      <c r="AL533" s="117">
        <v>0</v>
      </c>
      <c r="AM533" s="118">
        <v>-0.01</v>
      </c>
      <c r="AN533" t="str">
        <f t="shared" si="8"/>
        <v>1000</v>
      </c>
    </row>
    <row r="534" spans="1:40" ht="15.75" thickBot="1" x14ac:dyDescent="0.3">
      <c r="A534" s="119">
        <v>2023</v>
      </c>
      <c r="B534" s="119">
        <v>6</v>
      </c>
      <c r="C534" s="119">
        <v>201988</v>
      </c>
      <c r="D534" s="114" t="s">
        <v>94</v>
      </c>
      <c r="E534" s="114" t="s">
        <v>95</v>
      </c>
      <c r="F534" s="114" t="s">
        <v>96</v>
      </c>
      <c r="G534" s="114" t="s">
        <v>97</v>
      </c>
      <c r="H534" s="114" t="s">
        <v>98</v>
      </c>
      <c r="I534" s="119">
        <v>1401401</v>
      </c>
      <c r="J534" s="114" t="s">
        <v>99</v>
      </c>
      <c r="K534" s="119">
        <v>350101</v>
      </c>
      <c r="L534" s="114" t="s">
        <v>125</v>
      </c>
      <c r="M534" s="114">
        <v>1401401</v>
      </c>
      <c r="N534" s="114" t="s">
        <v>99</v>
      </c>
      <c r="O534" s="119">
        <v>202211</v>
      </c>
      <c r="P534" s="116">
        <v>44869</v>
      </c>
      <c r="Q534" s="116">
        <v>44907</v>
      </c>
      <c r="R534" s="116">
        <v>44907</v>
      </c>
      <c r="S534" s="114" t="s">
        <v>155</v>
      </c>
      <c r="T534" s="119">
        <v>4960</v>
      </c>
      <c r="U534" s="114" t="s">
        <v>126</v>
      </c>
      <c r="V534" s="119">
        <v>648899</v>
      </c>
      <c r="W534" s="114" t="s">
        <v>102</v>
      </c>
      <c r="X534" s="119">
        <v>648899</v>
      </c>
      <c r="Y534" s="114" t="s">
        <v>102</v>
      </c>
      <c r="Z534" s="119">
        <v>11100731</v>
      </c>
      <c r="AA534" s="114" t="s">
        <v>103</v>
      </c>
      <c r="AB534" s="119">
        <v>30481415</v>
      </c>
      <c r="AC534" s="114" t="s">
        <v>103</v>
      </c>
      <c r="AD534" s="119">
        <v>2973059</v>
      </c>
      <c r="AE534" s="119">
        <v>175725</v>
      </c>
      <c r="AF534" s="114" t="s">
        <v>2621</v>
      </c>
      <c r="AG534" s="114" t="s">
        <v>105</v>
      </c>
      <c r="AH534" s="114" t="s">
        <v>106</v>
      </c>
      <c r="AI534" s="114" t="s">
        <v>107</v>
      </c>
      <c r="AJ534" s="114" t="s">
        <v>108</v>
      </c>
      <c r="AK534" s="119">
        <v>0</v>
      </c>
      <c r="AL534" s="117">
        <v>0</v>
      </c>
      <c r="AM534" s="118">
        <v>-0.37</v>
      </c>
      <c r="AN534" t="str">
        <f t="shared" si="8"/>
        <v>1000</v>
      </c>
    </row>
    <row r="535" spans="1:40" ht="15.75" thickBot="1" x14ac:dyDescent="0.3">
      <c r="A535" s="119">
        <v>2023</v>
      </c>
      <c r="B535" s="119">
        <v>6</v>
      </c>
      <c r="C535" s="119">
        <v>201988</v>
      </c>
      <c r="D535" s="114" t="s">
        <v>94</v>
      </c>
      <c r="E535" s="114" t="s">
        <v>95</v>
      </c>
      <c r="F535" s="114" t="s">
        <v>96</v>
      </c>
      <c r="G535" s="114" t="s">
        <v>97</v>
      </c>
      <c r="H535" s="114" t="s">
        <v>98</v>
      </c>
      <c r="I535" s="119">
        <v>1401401</v>
      </c>
      <c r="J535" s="114" t="s">
        <v>99</v>
      </c>
      <c r="K535" s="119">
        <v>350101</v>
      </c>
      <c r="L535" s="114" t="s">
        <v>125</v>
      </c>
      <c r="M535" s="114">
        <v>1401401</v>
      </c>
      <c r="N535" s="114" t="s">
        <v>99</v>
      </c>
      <c r="O535" s="119">
        <v>202212</v>
      </c>
      <c r="P535" s="116">
        <v>44900</v>
      </c>
      <c r="Q535" s="116">
        <v>44907</v>
      </c>
      <c r="R535" s="116">
        <v>44907</v>
      </c>
      <c r="S535" s="114" t="s">
        <v>155</v>
      </c>
      <c r="T535" s="119">
        <v>4960</v>
      </c>
      <c r="U535" s="114" t="s">
        <v>126</v>
      </c>
      <c r="V535" s="119">
        <v>565622</v>
      </c>
      <c r="W535" s="114" t="s">
        <v>2612</v>
      </c>
      <c r="X535" s="119">
        <v>565622</v>
      </c>
      <c r="Y535" s="114" t="s">
        <v>2612</v>
      </c>
      <c r="Z535" s="119">
        <v>11100731</v>
      </c>
      <c r="AA535" s="114" t="s">
        <v>103</v>
      </c>
      <c r="AB535" s="119">
        <v>30025228</v>
      </c>
      <c r="AC535" s="114" t="s">
        <v>138</v>
      </c>
      <c r="AD535" s="119">
        <v>2973068</v>
      </c>
      <c r="AE535" s="119">
        <v>175737</v>
      </c>
      <c r="AF535" s="114" t="s">
        <v>2621</v>
      </c>
      <c r="AG535" s="114" t="s">
        <v>105</v>
      </c>
      <c r="AH535" s="114" t="s">
        <v>106</v>
      </c>
      <c r="AI535" s="114" t="s">
        <v>107</v>
      </c>
      <c r="AJ535" s="114" t="s">
        <v>108</v>
      </c>
      <c r="AK535" s="119">
        <v>0</v>
      </c>
      <c r="AL535" s="117">
        <v>0</v>
      </c>
      <c r="AM535" s="118">
        <v>0.51</v>
      </c>
      <c r="AN535" t="str">
        <f t="shared" si="8"/>
        <v>1000</v>
      </c>
    </row>
    <row r="536" spans="1:40" ht="15.75" thickBot="1" x14ac:dyDescent="0.3">
      <c r="A536" s="119">
        <v>2023</v>
      </c>
      <c r="B536" s="119">
        <v>6</v>
      </c>
      <c r="C536" s="119">
        <v>201988</v>
      </c>
      <c r="D536" s="114" t="s">
        <v>94</v>
      </c>
      <c r="E536" s="114" t="s">
        <v>95</v>
      </c>
      <c r="F536" s="114" t="s">
        <v>96</v>
      </c>
      <c r="G536" s="114" t="s">
        <v>97</v>
      </c>
      <c r="H536" s="114" t="s">
        <v>98</v>
      </c>
      <c r="I536" s="119">
        <v>1401401</v>
      </c>
      <c r="J536" s="114" t="s">
        <v>99</v>
      </c>
      <c r="K536" s="119">
        <v>350101</v>
      </c>
      <c r="L536" s="114" t="s">
        <v>125</v>
      </c>
      <c r="M536" s="114">
        <v>1401401</v>
      </c>
      <c r="N536" s="114" t="s">
        <v>99</v>
      </c>
      <c r="O536" s="119">
        <v>202212</v>
      </c>
      <c r="P536" s="116">
        <v>44900</v>
      </c>
      <c r="Q536" s="116">
        <v>44907</v>
      </c>
      <c r="R536" s="116">
        <v>44907</v>
      </c>
      <c r="S536" s="114" t="s">
        <v>155</v>
      </c>
      <c r="T536" s="119">
        <v>4960</v>
      </c>
      <c r="U536" s="114" t="s">
        <v>126</v>
      </c>
      <c r="V536" s="119">
        <v>625870</v>
      </c>
      <c r="W536" s="114" t="s">
        <v>2613</v>
      </c>
      <c r="X536" s="119">
        <v>625870</v>
      </c>
      <c r="Y536" s="114" t="s">
        <v>2613</v>
      </c>
      <c r="Z536" s="119">
        <v>11100731</v>
      </c>
      <c r="AA536" s="114" t="s">
        <v>103</v>
      </c>
      <c r="AB536" s="119">
        <v>30022450</v>
      </c>
      <c r="AC536" s="114" t="s">
        <v>138</v>
      </c>
      <c r="AD536" s="119">
        <v>2973041</v>
      </c>
      <c r="AE536" s="119">
        <v>175733</v>
      </c>
      <c r="AF536" s="114" t="s">
        <v>2621</v>
      </c>
      <c r="AG536" s="114" t="s">
        <v>105</v>
      </c>
      <c r="AH536" s="114" t="s">
        <v>106</v>
      </c>
      <c r="AI536" s="114" t="s">
        <v>107</v>
      </c>
      <c r="AJ536" s="114" t="s">
        <v>108</v>
      </c>
      <c r="AK536" s="119">
        <v>0</v>
      </c>
      <c r="AL536" s="117">
        <v>0</v>
      </c>
      <c r="AM536" s="118">
        <v>0.34</v>
      </c>
      <c r="AN536" t="str">
        <f t="shared" si="8"/>
        <v>1000</v>
      </c>
    </row>
    <row r="537" spans="1:40" ht="15.75" thickBot="1" x14ac:dyDescent="0.3">
      <c r="A537" s="119">
        <v>2023</v>
      </c>
      <c r="B537" s="119">
        <v>6</v>
      </c>
      <c r="C537" s="119">
        <v>201988</v>
      </c>
      <c r="D537" s="114" t="s">
        <v>94</v>
      </c>
      <c r="E537" s="114" t="s">
        <v>95</v>
      </c>
      <c r="F537" s="114" t="s">
        <v>96</v>
      </c>
      <c r="G537" s="114" t="s">
        <v>97</v>
      </c>
      <c r="H537" s="114" t="s">
        <v>98</v>
      </c>
      <c r="I537" s="119">
        <v>1401401</v>
      </c>
      <c r="J537" s="114" t="s">
        <v>99</v>
      </c>
      <c r="K537" s="119">
        <v>350101</v>
      </c>
      <c r="L537" s="114" t="s">
        <v>125</v>
      </c>
      <c r="M537" s="114">
        <v>1401401</v>
      </c>
      <c r="N537" s="114" t="s">
        <v>99</v>
      </c>
      <c r="O537" s="119">
        <v>202212</v>
      </c>
      <c r="P537" s="116">
        <v>44900</v>
      </c>
      <c r="Q537" s="116">
        <v>44907</v>
      </c>
      <c r="R537" s="116">
        <v>44907</v>
      </c>
      <c r="S537" s="114" t="s">
        <v>155</v>
      </c>
      <c r="T537" s="119">
        <v>4960</v>
      </c>
      <c r="U537" s="114" t="s">
        <v>126</v>
      </c>
      <c r="V537" s="119">
        <v>626494</v>
      </c>
      <c r="W537" s="114" t="s">
        <v>2614</v>
      </c>
      <c r="X537" s="119">
        <v>626494</v>
      </c>
      <c r="Y537" s="114" t="s">
        <v>2614</v>
      </c>
      <c r="Z537" s="119">
        <v>11100731</v>
      </c>
      <c r="AA537" s="114" t="s">
        <v>103</v>
      </c>
      <c r="AB537" s="119">
        <v>30022880</v>
      </c>
      <c r="AC537" s="114" t="s">
        <v>138</v>
      </c>
      <c r="AD537" s="119">
        <v>2973041</v>
      </c>
      <c r="AE537" s="119">
        <v>175733</v>
      </c>
      <c r="AF537" s="114" t="s">
        <v>2621</v>
      </c>
      <c r="AG537" s="114" t="s">
        <v>105</v>
      </c>
      <c r="AH537" s="114" t="s">
        <v>106</v>
      </c>
      <c r="AI537" s="114" t="s">
        <v>107</v>
      </c>
      <c r="AJ537" s="114" t="s">
        <v>108</v>
      </c>
      <c r="AK537" s="119">
        <v>0</v>
      </c>
      <c r="AL537" s="117">
        <v>0</v>
      </c>
      <c r="AM537" s="118">
        <v>0.5</v>
      </c>
      <c r="AN537" t="str">
        <f t="shared" si="8"/>
        <v>1000</v>
      </c>
    </row>
    <row r="538" spans="1:40" ht="15.75" thickBot="1" x14ac:dyDescent="0.3">
      <c r="A538" s="119">
        <v>2023</v>
      </c>
      <c r="B538" s="119">
        <v>6</v>
      </c>
      <c r="C538" s="119">
        <v>201988</v>
      </c>
      <c r="D538" s="114" t="s">
        <v>94</v>
      </c>
      <c r="E538" s="114" t="s">
        <v>95</v>
      </c>
      <c r="F538" s="114" t="s">
        <v>96</v>
      </c>
      <c r="G538" s="114" t="s">
        <v>97</v>
      </c>
      <c r="H538" s="114" t="s">
        <v>98</v>
      </c>
      <c r="I538" s="119">
        <v>1401401</v>
      </c>
      <c r="J538" s="114" t="s">
        <v>99</v>
      </c>
      <c r="K538" s="119">
        <v>350101</v>
      </c>
      <c r="L538" s="114" t="s">
        <v>125</v>
      </c>
      <c r="M538" s="114">
        <v>1401401</v>
      </c>
      <c r="N538" s="114" t="s">
        <v>99</v>
      </c>
      <c r="O538" s="119">
        <v>202212</v>
      </c>
      <c r="P538" s="116">
        <v>44900</v>
      </c>
      <c r="Q538" s="116">
        <v>44907</v>
      </c>
      <c r="R538" s="116">
        <v>44907</v>
      </c>
      <c r="S538" s="114" t="s">
        <v>155</v>
      </c>
      <c r="T538" s="119">
        <v>4960</v>
      </c>
      <c r="U538" s="114" t="s">
        <v>126</v>
      </c>
      <c r="V538" s="119">
        <v>648899</v>
      </c>
      <c r="W538" s="114" t="s">
        <v>102</v>
      </c>
      <c r="X538" s="119">
        <v>648899</v>
      </c>
      <c r="Y538" s="114" t="s">
        <v>102</v>
      </c>
      <c r="Z538" s="119">
        <v>11100731</v>
      </c>
      <c r="AA538" s="114" t="s">
        <v>103</v>
      </c>
      <c r="AB538" s="119">
        <v>30481415</v>
      </c>
      <c r="AC538" s="114" t="s">
        <v>103</v>
      </c>
      <c r="AD538" s="119">
        <v>2973059</v>
      </c>
      <c r="AE538" s="119">
        <v>175725</v>
      </c>
      <c r="AF538" s="114" t="s">
        <v>2621</v>
      </c>
      <c r="AG538" s="114" t="s">
        <v>105</v>
      </c>
      <c r="AH538" s="114" t="s">
        <v>106</v>
      </c>
      <c r="AI538" s="114" t="s">
        <v>107</v>
      </c>
      <c r="AJ538" s="114" t="s">
        <v>108</v>
      </c>
      <c r="AK538" s="119">
        <v>0</v>
      </c>
      <c r="AL538" s="117">
        <v>0</v>
      </c>
      <c r="AM538" s="118">
        <v>-2.5299999999999998</v>
      </c>
      <c r="AN538" t="str">
        <f t="shared" si="8"/>
        <v>1000</v>
      </c>
    </row>
    <row r="539" spans="1:40" ht="15.75" thickBot="1" x14ac:dyDescent="0.3">
      <c r="A539" s="119">
        <v>2023</v>
      </c>
      <c r="B539" s="119">
        <v>6</v>
      </c>
      <c r="C539" s="119">
        <v>201988</v>
      </c>
      <c r="D539" s="114" t="s">
        <v>94</v>
      </c>
      <c r="E539" s="114" t="s">
        <v>95</v>
      </c>
      <c r="F539" s="114" t="s">
        <v>96</v>
      </c>
      <c r="G539" s="114" t="s">
        <v>97</v>
      </c>
      <c r="H539" s="114" t="s">
        <v>98</v>
      </c>
      <c r="I539" s="119">
        <v>1401401</v>
      </c>
      <c r="J539" s="114" t="s">
        <v>99</v>
      </c>
      <c r="K539" s="119">
        <v>350101</v>
      </c>
      <c r="L539" s="114" t="s">
        <v>125</v>
      </c>
      <c r="M539" s="114">
        <v>1401401</v>
      </c>
      <c r="N539" s="114" t="s">
        <v>99</v>
      </c>
      <c r="O539" s="119">
        <v>202212</v>
      </c>
      <c r="P539" s="116">
        <v>44900</v>
      </c>
      <c r="Q539" s="116">
        <v>44907</v>
      </c>
      <c r="R539" s="116">
        <v>44907</v>
      </c>
      <c r="S539" s="114" t="s">
        <v>155</v>
      </c>
      <c r="T539" s="119">
        <v>4960</v>
      </c>
      <c r="U539" s="114" t="s">
        <v>126</v>
      </c>
      <c r="V539" s="119">
        <v>1141934</v>
      </c>
      <c r="W539" s="114" t="s">
        <v>2615</v>
      </c>
      <c r="X539" s="119">
        <v>1141934</v>
      </c>
      <c r="Y539" s="114" t="s">
        <v>2615</v>
      </c>
      <c r="Z539" s="119">
        <v>11100731</v>
      </c>
      <c r="AA539" s="114" t="s">
        <v>103</v>
      </c>
      <c r="AB539" s="119">
        <v>30010251</v>
      </c>
      <c r="AC539" s="114" t="s">
        <v>138</v>
      </c>
      <c r="AD539" s="119">
        <v>2973113</v>
      </c>
      <c r="AE539" s="119">
        <v>175746</v>
      </c>
      <c r="AF539" s="114" t="s">
        <v>2621</v>
      </c>
      <c r="AG539" s="114" t="s">
        <v>105</v>
      </c>
      <c r="AH539" s="114" t="s">
        <v>106</v>
      </c>
      <c r="AI539" s="114" t="s">
        <v>107</v>
      </c>
      <c r="AJ539" s="114" t="s">
        <v>108</v>
      </c>
      <c r="AK539" s="119">
        <v>0</v>
      </c>
      <c r="AL539" s="117">
        <v>0</v>
      </c>
      <c r="AM539" s="118">
        <v>0.4</v>
      </c>
      <c r="AN539" t="str">
        <f t="shared" si="8"/>
        <v>1000</v>
      </c>
    </row>
    <row r="540" spans="1:40" ht="15.75" thickBot="1" x14ac:dyDescent="0.3">
      <c r="A540" s="119">
        <v>2023</v>
      </c>
      <c r="B540" s="119">
        <v>6</v>
      </c>
      <c r="C540" s="119">
        <v>201988</v>
      </c>
      <c r="D540" s="114" t="s">
        <v>94</v>
      </c>
      <c r="E540" s="114" t="s">
        <v>95</v>
      </c>
      <c r="F540" s="114" t="s">
        <v>96</v>
      </c>
      <c r="G540" s="114" t="s">
        <v>97</v>
      </c>
      <c r="H540" s="114" t="s">
        <v>98</v>
      </c>
      <c r="I540" s="119">
        <v>1401401</v>
      </c>
      <c r="J540" s="114" t="s">
        <v>99</v>
      </c>
      <c r="K540" s="119">
        <v>350101</v>
      </c>
      <c r="L540" s="114" t="s">
        <v>125</v>
      </c>
      <c r="M540" s="114">
        <v>1401401</v>
      </c>
      <c r="N540" s="114" t="s">
        <v>99</v>
      </c>
      <c r="O540" s="119">
        <v>202212</v>
      </c>
      <c r="P540" s="116">
        <v>44900</v>
      </c>
      <c r="Q540" s="116">
        <v>44931</v>
      </c>
      <c r="R540" s="116">
        <v>44926</v>
      </c>
      <c r="S540" s="119">
        <v>202301</v>
      </c>
      <c r="T540" s="119">
        <v>4960</v>
      </c>
      <c r="U540" s="114" t="s">
        <v>126</v>
      </c>
      <c r="V540" s="119">
        <v>565622</v>
      </c>
      <c r="W540" s="114" t="s">
        <v>2612</v>
      </c>
      <c r="X540" s="119">
        <v>565622</v>
      </c>
      <c r="Y540" s="114" t="s">
        <v>2612</v>
      </c>
      <c r="Z540" s="119">
        <v>11100731</v>
      </c>
      <c r="AA540" s="114" t="s">
        <v>103</v>
      </c>
      <c r="AB540" s="119">
        <v>30025228</v>
      </c>
      <c r="AC540" s="114" t="s">
        <v>138</v>
      </c>
      <c r="AD540" s="119">
        <v>2976844</v>
      </c>
      <c r="AE540" s="119">
        <v>176058</v>
      </c>
      <c r="AF540" s="114" t="s">
        <v>2621</v>
      </c>
      <c r="AG540" s="114" t="s">
        <v>105</v>
      </c>
      <c r="AH540" s="114" t="s">
        <v>106</v>
      </c>
      <c r="AI540" s="114" t="s">
        <v>107</v>
      </c>
      <c r="AJ540" s="114" t="s">
        <v>108</v>
      </c>
      <c r="AK540" s="119">
        <v>0</v>
      </c>
      <c r="AL540" s="117">
        <v>0</v>
      </c>
      <c r="AM540" s="118">
        <v>-0.01</v>
      </c>
      <c r="AN540" t="str">
        <f t="shared" si="8"/>
        <v>1000</v>
      </c>
    </row>
    <row r="541" spans="1:40" ht="15.75" thickBot="1" x14ac:dyDescent="0.3">
      <c r="A541" s="119">
        <v>2023</v>
      </c>
      <c r="B541" s="119">
        <v>6</v>
      </c>
      <c r="C541" s="119">
        <v>201988</v>
      </c>
      <c r="D541" s="114" t="s">
        <v>94</v>
      </c>
      <c r="E541" s="114" t="s">
        <v>95</v>
      </c>
      <c r="F541" s="114" t="s">
        <v>96</v>
      </c>
      <c r="G541" s="114" t="s">
        <v>97</v>
      </c>
      <c r="H541" s="114" t="s">
        <v>98</v>
      </c>
      <c r="I541" s="119">
        <v>1401401</v>
      </c>
      <c r="J541" s="114" t="s">
        <v>99</v>
      </c>
      <c r="K541" s="119">
        <v>350101</v>
      </c>
      <c r="L541" s="114" t="s">
        <v>125</v>
      </c>
      <c r="M541" s="114">
        <v>1401401</v>
      </c>
      <c r="N541" s="114" t="s">
        <v>99</v>
      </c>
      <c r="O541" s="119">
        <v>202212</v>
      </c>
      <c r="P541" s="116">
        <v>44900</v>
      </c>
      <c r="Q541" s="116">
        <v>44931</v>
      </c>
      <c r="R541" s="116">
        <v>44926</v>
      </c>
      <c r="S541" s="119">
        <v>202301</v>
      </c>
      <c r="T541" s="119">
        <v>4960</v>
      </c>
      <c r="U541" s="114" t="s">
        <v>126</v>
      </c>
      <c r="V541" s="119">
        <v>626494</v>
      </c>
      <c r="W541" s="114" t="s">
        <v>2614</v>
      </c>
      <c r="X541" s="119">
        <v>626494</v>
      </c>
      <c r="Y541" s="114" t="s">
        <v>2614</v>
      </c>
      <c r="Z541" s="119">
        <v>11100731</v>
      </c>
      <c r="AA541" s="114" t="s">
        <v>103</v>
      </c>
      <c r="AB541" s="119">
        <v>30022880</v>
      </c>
      <c r="AC541" s="114" t="s">
        <v>138</v>
      </c>
      <c r="AD541" s="119">
        <v>2976798</v>
      </c>
      <c r="AE541" s="119">
        <v>176054</v>
      </c>
      <c r="AF541" s="114" t="s">
        <v>2621</v>
      </c>
      <c r="AG541" s="114" t="s">
        <v>105</v>
      </c>
      <c r="AH541" s="114" t="s">
        <v>106</v>
      </c>
      <c r="AI541" s="114" t="s">
        <v>107</v>
      </c>
      <c r="AJ541" s="114" t="s">
        <v>108</v>
      </c>
      <c r="AK541" s="119">
        <v>0</v>
      </c>
      <c r="AL541" s="117">
        <v>0</v>
      </c>
      <c r="AM541" s="118">
        <v>-0.01</v>
      </c>
      <c r="AN541" t="str">
        <f t="shared" si="8"/>
        <v>1000</v>
      </c>
    </row>
    <row r="542" spans="1:40" ht="15.75" thickBot="1" x14ac:dyDescent="0.3">
      <c r="A542" s="119">
        <v>2023</v>
      </c>
      <c r="B542" s="119">
        <v>6</v>
      </c>
      <c r="C542" s="119">
        <v>201988</v>
      </c>
      <c r="D542" s="114" t="s">
        <v>94</v>
      </c>
      <c r="E542" s="114" t="s">
        <v>95</v>
      </c>
      <c r="F542" s="114" t="s">
        <v>96</v>
      </c>
      <c r="G542" s="114" t="s">
        <v>97</v>
      </c>
      <c r="H542" s="114" t="s">
        <v>98</v>
      </c>
      <c r="I542" s="119">
        <v>1401401</v>
      </c>
      <c r="J542" s="114" t="s">
        <v>99</v>
      </c>
      <c r="K542" s="119">
        <v>350101</v>
      </c>
      <c r="L542" s="114" t="s">
        <v>125</v>
      </c>
      <c r="M542" s="114">
        <v>1401401</v>
      </c>
      <c r="N542" s="114" t="s">
        <v>99</v>
      </c>
      <c r="O542" s="119">
        <v>202212</v>
      </c>
      <c r="P542" s="116">
        <v>44900</v>
      </c>
      <c r="Q542" s="116">
        <v>44931</v>
      </c>
      <c r="R542" s="116">
        <v>44926</v>
      </c>
      <c r="S542" s="119">
        <v>202301</v>
      </c>
      <c r="T542" s="119">
        <v>4960</v>
      </c>
      <c r="U542" s="114" t="s">
        <v>126</v>
      </c>
      <c r="V542" s="119">
        <v>648899</v>
      </c>
      <c r="W542" s="114" t="s">
        <v>102</v>
      </c>
      <c r="X542" s="119">
        <v>648899</v>
      </c>
      <c r="Y542" s="114" t="s">
        <v>102</v>
      </c>
      <c r="Z542" s="119">
        <v>11100731</v>
      </c>
      <c r="AA542" s="114" t="s">
        <v>103</v>
      </c>
      <c r="AB542" s="119">
        <v>30481415</v>
      </c>
      <c r="AC542" s="114" t="s">
        <v>103</v>
      </c>
      <c r="AD542" s="119">
        <v>2976806</v>
      </c>
      <c r="AE542" s="119">
        <v>176045</v>
      </c>
      <c r="AF542" s="114" t="s">
        <v>2621</v>
      </c>
      <c r="AG542" s="114" t="s">
        <v>105</v>
      </c>
      <c r="AH542" s="114" t="s">
        <v>106</v>
      </c>
      <c r="AI542" s="114" t="s">
        <v>107</v>
      </c>
      <c r="AJ542" s="114" t="s">
        <v>108</v>
      </c>
      <c r="AK542" s="119">
        <v>0</v>
      </c>
      <c r="AL542" s="117">
        <v>0</v>
      </c>
      <c r="AM542" s="118">
        <v>-0.42</v>
      </c>
      <c r="AN542" t="str">
        <f t="shared" si="8"/>
        <v>1000</v>
      </c>
    </row>
    <row r="543" spans="1:40" ht="15.75" thickBot="1" x14ac:dyDescent="0.3">
      <c r="A543" s="119">
        <v>2023</v>
      </c>
      <c r="B543" s="119">
        <v>6</v>
      </c>
      <c r="C543" s="119">
        <v>201988</v>
      </c>
      <c r="D543" s="114" t="s">
        <v>94</v>
      </c>
      <c r="E543" s="114" t="s">
        <v>95</v>
      </c>
      <c r="F543" s="114" t="s">
        <v>96</v>
      </c>
      <c r="G543" s="114" t="s">
        <v>97</v>
      </c>
      <c r="H543" s="114" t="s">
        <v>98</v>
      </c>
      <c r="I543" s="119">
        <v>1401401</v>
      </c>
      <c r="J543" s="114" t="s">
        <v>99</v>
      </c>
      <c r="K543" s="119">
        <v>350101</v>
      </c>
      <c r="L543" s="114" t="s">
        <v>125</v>
      </c>
      <c r="M543" s="114">
        <v>1401401</v>
      </c>
      <c r="N543" s="114" t="s">
        <v>99</v>
      </c>
      <c r="O543" s="119">
        <v>202224</v>
      </c>
      <c r="P543" s="116">
        <v>44918</v>
      </c>
      <c r="Q543" s="116">
        <v>44918</v>
      </c>
      <c r="R543" s="116">
        <v>44926</v>
      </c>
      <c r="S543" s="119">
        <v>202224</v>
      </c>
      <c r="T543" s="119">
        <v>4960</v>
      </c>
      <c r="U543" s="114" t="s">
        <v>126</v>
      </c>
      <c r="V543" s="119">
        <v>1176670</v>
      </c>
      <c r="W543" s="114" t="s">
        <v>111</v>
      </c>
      <c r="X543" s="119">
        <v>1176670</v>
      </c>
      <c r="Y543" s="114" t="s">
        <v>111</v>
      </c>
      <c r="Z543" s="119">
        <v>11500953</v>
      </c>
      <c r="AA543" s="114" t="s">
        <v>112</v>
      </c>
      <c r="AB543" s="119">
        <v>30481413</v>
      </c>
      <c r="AC543" s="114" t="s">
        <v>112</v>
      </c>
      <c r="AD543" s="119">
        <v>2973346</v>
      </c>
      <c r="AE543" s="119">
        <v>175947</v>
      </c>
      <c r="AF543" s="114" t="s">
        <v>2621</v>
      </c>
      <c r="AG543" s="114" t="s">
        <v>113</v>
      </c>
      <c r="AH543" s="114" t="s">
        <v>114</v>
      </c>
      <c r="AI543" s="114" t="s">
        <v>115</v>
      </c>
      <c r="AJ543" s="114" t="s">
        <v>116</v>
      </c>
      <c r="AK543" s="119">
        <v>0</v>
      </c>
      <c r="AL543" s="117">
        <v>0</v>
      </c>
      <c r="AM543" s="118">
        <v>5.58</v>
      </c>
      <c r="AN543" t="str">
        <f t="shared" si="8"/>
        <v>1000</v>
      </c>
    </row>
    <row r="544" spans="1:40" ht="15.75" thickBot="1" x14ac:dyDescent="0.3">
      <c r="A544" s="119">
        <v>2023</v>
      </c>
      <c r="B544" s="119">
        <v>6</v>
      </c>
      <c r="C544" s="119">
        <v>201988</v>
      </c>
      <c r="D544" s="114" t="s">
        <v>94</v>
      </c>
      <c r="E544" s="114" t="s">
        <v>95</v>
      </c>
      <c r="F544" s="114" t="s">
        <v>96</v>
      </c>
      <c r="G544" s="114" t="s">
        <v>97</v>
      </c>
      <c r="H544" s="114" t="s">
        <v>98</v>
      </c>
      <c r="I544" s="119">
        <v>1401401</v>
      </c>
      <c r="J544" s="114" t="s">
        <v>99</v>
      </c>
      <c r="K544" s="119">
        <v>350101</v>
      </c>
      <c r="L544" s="114" t="s">
        <v>125</v>
      </c>
      <c r="M544" s="114">
        <v>1401401</v>
      </c>
      <c r="N544" s="114" t="s">
        <v>99</v>
      </c>
      <c r="O544" s="119">
        <v>202224</v>
      </c>
      <c r="P544" s="116">
        <v>44918</v>
      </c>
      <c r="Q544" s="116">
        <v>44918</v>
      </c>
      <c r="R544" s="116">
        <v>44926</v>
      </c>
      <c r="S544" s="119">
        <v>202224</v>
      </c>
      <c r="T544" s="119">
        <v>4960</v>
      </c>
      <c r="U544" s="114" t="s">
        <v>126</v>
      </c>
      <c r="V544" s="119">
        <v>1176790</v>
      </c>
      <c r="W544" s="114" t="s">
        <v>154</v>
      </c>
      <c r="X544" s="119">
        <v>1176790</v>
      </c>
      <c r="Y544" s="114" t="s">
        <v>154</v>
      </c>
      <c r="Z544" s="119">
        <v>11500953</v>
      </c>
      <c r="AA544" s="114" t="s">
        <v>112</v>
      </c>
      <c r="AB544" s="119">
        <v>30481414</v>
      </c>
      <c r="AC544" s="114" t="s">
        <v>112</v>
      </c>
      <c r="AD544" s="119">
        <v>2973346</v>
      </c>
      <c r="AE544" s="119">
        <v>175947</v>
      </c>
      <c r="AF544" s="114" t="s">
        <v>2621</v>
      </c>
      <c r="AG544" s="114" t="s">
        <v>113</v>
      </c>
      <c r="AH544" s="114" t="s">
        <v>114</v>
      </c>
      <c r="AI544" s="114" t="s">
        <v>115</v>
      </c>
      <c r="AJ544" s="114" t="s">
        <v>116</v>
      </c>
      <c r="AK544" s="119">
        <v>0</v>
      </c>
      <c r="AL544" s="117">
        <v>0</v>
      </c>
      <c r="AM544" s="118">
        <v>5.77</v>
      </c>
      <c r="AN544" t="str">
        <f t="shared" si="8"/>
        <v>1000</v>
      </c>
    </row>
    <row r="545" spans="1:40" ht="15.75" thickBot="1" x14ac:dyDescent="0.3">
      <c r="A545" s="119">
        <v>2023</v>
      </c>
      <c r="B545" s="119">
        <v>6</v>
      </c>
      <c r="C545" s="119">
        <v>201988</v>
      </c>
      <c r="D545" s="114" t="s">
        <v>94</v>
      </c>
      <c r="E545" s="114" t="s">
        <v>95</v>
      </c>
      <c r="F545" s="114" t="s">
        <v>96</v>
      </c>
      <c r="G545" s="114" t="s">
        <v>97</v>
      </c>
      <c r="H545" s="114" t="s">
        <v>98</v>
      </c>
      <c r="I545" s="119">
        <v>1401401</v>
      </c>
      <c r="J545" s="114" t="s">
        <v>99</v>
      </c>
      <c r="K545" s="119">
        <v>350101</v>
      </c>
      <c r="L545" s="114" t="s">
        <v>125</v>
      </c>
      <c r="M545" s="114">
        <v>1401401</v>
      </c>
      <c r="N545" s="114" t="s">
        <v>99</v>
      </c>
      <c r="O545" s="119">
        <v>202301</v>
      </c>
      <c r="P545" s="116">
        <v>44931</v>
      </c>
      <c r="Q545" s="116">
        <v>44931</v>
      </c>
      <c r="R545" s="116">
        <v>44926</v>
      </c>
      <c r="S545" s="119">
        <v>202301</v>
      </c>
      <c r="T545" s="119">
        <v>4960</v>
      </c>
      <c r="U545" s="114" t="s">
        <v>126</v>
      </c>
      <c r="V545" s="119">
        <v>648899</v>
      </c>
      <c r="W545" s="114" t="s">
        <v>102</v>
      </c>
      <c r="X545" s="119">
        <v>648899</v>
      </c>
      <c r="Y545" s="114" t="s">
        <v>102</v>
      </c>
      <c r="Z545" s="119">
        <v>11100731</v>
      </c>
      <c r="AA545" s="114" t="s">
        <v>103</v>
      </c>
      <c r="AB545" s="119">
        <v>30481415</v>
      </c>
      <c r="AC545" s="114" t="s">
        <v>103</v>
      </c>
      <c r="AD545" s="119">
        <v>2976806</v>
      </c>
      <c r="AE545" s="119">
        <v>176045</v>
      </c>
      <c r="AF545" s="114" t="s">
        <v>2621</v>
      </c>
      <c r="AG545" s="114" t="s">
        <v>105</v>
      </c>
      <c r="AH545" s="114" t="s">
        <v>106</v>
      </c>
      <c r="AI545" s="114" t="s">
        <v>107</v>
      </c>
      <c r="AJ545" s="114" t="s">
        <v>108</v>
      </c>
      <c r="AK545" s="119">
        <v>0</v>
      </c>
      <c r="AL545" s="117">
        <v>0</v>
      </c>
      <c r="AM545" s="118">
        <v>40.68</v>
      </c>
      <c r="AN545" t="str">
        <f t="shared" si="8"/>
        <v>1000</v>
      </c>
    </row>
    <row r="546" spans="1:40" ht="15.75" thickBot="1" x14ac:dyDescent="0.3">
      <c r="A546" s="119">
        <v>2023</v>
      </c>
      <c r="B546" s="119">
        <v>6</v>
      </c>
      <c r="C546" s="119">
        <v>201988</v>
      </c>
      <c r="D546" s="114" t="s">
        <v>94</v>
      </c>
      <c r="E546" s="114" t="s">
        <v>95</v>
      </c>
      <c r="F546" s="114" t="s">
        <v>96</v>
      </c>
      <c r="G546" s="114" t="s">
        <v>97</v>
      </c>
      <c r="H546" s="114" t="s">
        <v>98</v>
      </c>
      <c r="I546" s="119">
        <v>1401401</v>
      </c>
      <c r="J546" s="114" t="s">
        <v>99</v>
      </c>
      <c r="K546" s="119">
        <v>350101</v>
      </c>
      <c r="L546" s="114" t="s">
        <v>125</v>
      </c>
      <c r="M546" s="114">
        <v>1401401</v>
      </c>
      <c r="N546" s="114" t="s">
        <v>99</v>
      </c>
      <c r="O546" s="119">
        <v>202301</v>
      </c>
      <c r="P546" s="116">
        <v>44932</v>
      </c>
      <c r="Q546" s="116">
        <v>44932</v>
      </c>
      <c r="R546" s="116">
        <v>44926</v>
      </c>
      <c r="S546" s="119">
        <v>202301</v>
      </c>
      <c r="T546" s="119">
        <v>4960</v>
      </c>
      <c r="U546" s="114" t="s">
        <v>126</v>
      </c>
      <c r="V546" s="119">
        <v>1176670</v>
      </c>
      <c r="W546" s="114" t="s">
        <v>111</v>
      </c>
      <c r="X546" s="119">
        <v>1176670</v>
      </c>
      <c r="Y546" s="114" t="s">
        <v>111</v>
      </c>
      <c r="Z546" s="119">
        <v>11500953</v>
      </c>
      <c r="AA546" s="114" t="s">
        <v>112</v>
      </c>
      <c r="AB546" s="119">
        <v>30481413</v>
      </c>
      <c r="AC546" s="114" t="s">
        <v>112</v>
      </c>
      <c r="AD546" s="119">
        <v>2978714</v>
      </c>
      <c r="AE546" s="119">
        <v>176126</v>
      </c>
      <c r="AF546" s="114" t="s">
        <v>2621</v>
      </c>
      <c r="AG546" s="114" t="s">
        <v>113</v>
      </c>
      <c r="AH546" s="114" t="s">
        <v>114</v>
      </c>
      <c r="AI546" s="114" t="s">
        <v>115</v>
      </c>
      <c r="AJ546" s="114" t="s">
        <v>116</v>
      </c>
      <c r="AK546" s="119">
        <v>0</v>
      </c>
      <c r="AL546" s="117">
        <v>0</v>
      </c>
      <c r="AM546" s="118">
        <v>0.51</v>
      </c>
      <c r="AN546" t="str">
        <f t="shared" si="8"/>
        <v>1000</v>
      </c>
    </row>
    <row r="547" spans="1:40" ht="15.75" thickBot="1" x14ac:dyDescent="0.3">
      <c r="A547" s="119">
        <v>2023</v>
      </c>
      <c r="B547" s="119">
        <v>6</v>
      </c>
      <c r="C547" s="119">
        <v>201988</v>
      </c>
      <c r="D547" s="114" t="s">
        <v>94</v>
      </c>
      <c r="E547" s="114" t="s">
        <v>95</v>
      </c>
      <c r="F547" s="114" t="s">
        <v>96</v>
      </c>
      <c r="G547" s="114" t="s">
        <v>97</v>
      </c>
      <c r="H547" s="114" t="s">
        <v>98</v>
      </c>
      <c r="I547" s="119">
        <v>1401401</v>
      </c>
      <c r="J547" s="114" t="s">
        <v>99</v>
      </c>
      <c r="K547" s="119">
        <v>350101</v>
      </c>
      <c r="L547" s="114" t="s">
        <v>125</v>
      </c>
      <c r="M547" s="114">
        <v>1401401</v>
      </c>
      <c r="N547" s="114" t="s">
        <v>99</v>
      </c>
      <c r="O547" s="119">
        <v>202301</v>
      </c>
      <c r="P547" s="116">
        <v>44932</v>
      </c>
      <c r="Q547" s="116">
        <v>44932</v>
      </c>
      <c r="R547" s="116">
        <v>44926</v>
      </c>
      <c r="S547" s="119">
        <v>202301</v>
      </c>
      <c r="T547" s="119">
        <v>4960</v>
      </c>
      <c r="U547" s="114" t="s">
        <v>126</v>
      </c>
      <c r="V547" s="119">
        <v>1176790</v>
      </c>
      <c r="W547" s="114" t="s">
        <v>154</v>
      </c>
      <c r="X547" s="119">
        <v>1176790</v>
      </c>
      <c r="Y547" s="114" t="s">
        <v>154</v>
      </c>
      <c r="Z547" s="119">
        <v>11500953</v>
      </c>
      <c r="AA547" s="114" t="s">
        <v>112</v>
      </c>
      <c r="AB547" s="119">
        <v>30481414</v>
      </c>
      <c r="AC547" s="114" t="s">
        <v>112</v>
      </c>
      <c r="AD547" s="119">
        <v>2978714</v>
      </c>
      <c r="AE547" s="119">
        <v>176126</v>
      </c>
      <c r="AF547" s="114" t="s">
        <v>2621</v>
      </c>
      <c r="AG547" s="114" t="s">
        <v>113</v>
      </c>
      <c r="AH547" s="114" t="s">
        <v>114</v>
      </c>
      <c r="AI547" s="114" t="s">
        <v>115</v>
      </c>
      <c r="AJ547" s="114" t="s">
        <v>116</v>
      </c>
      <c r="AK547" s="119">
        <v>0</v>
      </c>
      <c r="AL547" s="117">
        <v>0</v>
      </c>
      <c r="AM547" s="118">
        <v>0.52</v>
      </c>
      <c r="AN547" t="str">
        <f t="shared" si="8"/>
        <v>1000</v>
      </c>
    </row>
    <row r="548" spans="1:40" ht="15.75" thickBot="1" x14ac:dyDescent="0.3">
      <c r="A548" s="119">
        <v>2023</v>
      </c>
      <c r="B548" s="119">
        <v>6</v>
      </c>
      <c r="C548" s="119">
        <v>201988</v>
      </c>
      <c r="D548" s="114" t="s">
        <v>94</v>
      </c>
      <c r="E548" s="114" t="s">
        <v>95</v>
      </c>
      <c r="F548" s="114" t="s">
        <v>96</v>
      </c>
      <c r="G548" s="114" t="s">
        <v>97</v>
      </c>
      <c r="H548" s="114" t="s">
        <v>98</v>
      </c>
      <c r="I548" s="119">
        <v>1401401</v>
      </c>
      <c r="J548" s="114" t="s">
        <v>99</v>
      </c>
      <c r="K548" s="119">
        <v>350101</v>
      </c>
      <c r="L548" s="114" t="s">
        <v>125</v>
      </c>
      <c r="M548" s="114">
        <v>1401401</v>
      </c>
      <c r="N548" s="114" t="s">
        <v>99</v>
      </c>
      <c r="O548" s="114" t="s">
        <v>155</v>
      </c>
      <c r="P548" s="116">
        <v>44907</v>
      </c>
      <c r="Q548" s="116">
        <v>44907</v>
      </c>
      <c r="R548" s="116">
        <v>44907</v>
      </c>
      <c r="S548" s="114" t="s">
        <v>155</v>
      </c>
      <c r="T548" s="119">
        <v>4960</v>
      </c>
      <c r="U548" s="114" t="s">
        <v>126</v>
      </c>
      <c r="V548" s="119">
        <v>648899</v>
      </c>
      <c r="W548" s="114" t="s">
        <v>102</v>
      </c>
      <c r="X548" s="119">
        <v>648899</v>
      </c>
      <c r="Y548" s="114" t="s">
        <v>102</v>
      </c>
      <c r="Z548" s="119">
        <v>11100731</v>
      </c>
      <c r="AA548" s="114" t="s">
        <v>103</v>
      </c>
      <c r="AB548" s="119">
        <v>30481415</v>
      </c>
      <c r="AC548" s="114" t="s">
        <v>103</v>
      </c>
      <c r="AD548" s="119">
        <v>2973059</v>
      </c>
      <c r="AE548" s="119">
        <v>175725</v>
      </c>
      <c r="AF548" s="114" t="s">
        <v>2621</v>
      </c>
      <c r="AG548" s="114" t="s">
        <v>105</v>
      </c>
      <c r="AH548" s="114" t="s">
        <v>106</v>
      </c>
      <c r="AI548" s="114" t="s">
        <v>107</v>
      </c>
      <c r="AJ548" s="114" t="s">
        <v>108</v>
      </c>
      <c r="AK548" s="119">
        <v>0</v>
      </c>
      <c r="AL548" s="117">
        <v>0</v>
      </c>
      <c r="AM548" s="118">
        <v>3.71</v>
      </c>
      <c r="AN548" t="str">
        <f t="shared" si="8"/>
        <v>1000</v>
      </c>
    </row>
    <row r="549" spans="1:40" ht="15.75" thickBot="1" x14ac:dyDescent="0.3">
      <c r="A549" s="119">
        <v>2023</v>
      </c>
      <c r="B549" s="119">
        <v>6</v>
      </c>
      <c r="C549" s="119">
        <v>201988</v>
      </c>
      <c r="D549" s="114" t="s">
        <v>94</v>
      </c>
      <c r="E549" s="114" t="s">
        <v>95</v>
      </c>
      <c r="F549" s="114" t="s">
        <v>96</v>
      </c>
      <c r="G549" s="114" t="s">
        <v>97</v>
      </c>
      <c r="H549" s="114" t="s">
        <v>98</v>
      </c>
      <c r="I549" s="119">
        <v>1401401</v>
      </c>
      <c r="J549" s="114" t="s">
        <v>99</v>
      </c>
      <c r="K549" s="119">
        <v>360101</v>
      </c>
      <c r="L549" s="114" t="s">
        <v>127</v>
      </c>
      <c r="M549" s="114">
        <v>1401401</v>
      </c>
      <c r="N549" s="114" t="s">
        <v>99</v>
      </c>
      <c r="O549" s="119">
        <v>202212</v>
      </c>
      <c r="P549" s="116">
        <v>44900</v>
      </c>
      <c r="Q549" s="116">
        <v>44907</v>
      </c>
      <c r="R549" s="116">
        <v>44907</v>
      </c>
      <c r="S549" s="114" t="s">
        <v>155</v>
      </c>
      <c r="T549" s="114" t="s">
        <v>128</v>
      </c>
      <c r="U549" s="114" t="s">
        <v>129</v>
      </c>
      <c r="V549" s="119">
        <v>565622</v>
      </c>
      <c r="W549" s="114" t="s">
        <v>2612</v>
      </c>
      <c r="X549" s="119">
        <v>565622</v>
      </c>
      <c r="Y549" s="114" t="s">
        <v>2612</v>
      </c>
      <c r="Z549" s="119">
        <v>11100731</v>
      </c>
      <c r="AA549" s="114" t="s">
        <v>103</v>
      </c>
      <c r="AB549" s="119">
        <v>30025228</v>
      </c>
      <c r="AC549" s="114" t="s">
        <v>138</v>
      </c>
      <c r="AD549" s="119">
        <v>2973068</v>
      </c>
      <c r="AE549" s="119">
        <v>175737</v>
      </c>
      <c r="AF549" s="114" t="s">
        <v>2621</v>
      </c>
      <c r="AG549" s="114" t="s">
        <v>105</v>
      </c>
      <c r="AH549" s="114" t="s">
        <v>106</v>
      </c>
      <c r="AI549" s="114" t="s">
        <v>107</v>
      </c>
      <c r="AJ549" s="114" t="s">
        <v>108</v>
      </c>
      <c r="AK549" s="119">
        <v>0</v>
      </c>
      <c r="AL549" s="117">
        <v>0</v>
      </c>
      <c r="AM549" s="118">
        <v>3</v>
      </c>
      <c r="AN549" t="str">
        <f t="shared" si="8"/>
        <v>1000</v>
      </c>
    </row>
    <row r="550" spans="1:40" ht="15.75" thickBot="1" x14ac:dyDescent="0.3">
      <c r="A550" s="119">
        <v>2023</v>
      </c>
      <c r="B550" s="119">
        <v>6</v>
      </c>
      <c r="C550" s="119">
        <v>201988</v>
      </c>
      <c r="D550" s="114" t="s">
        <v>94</v>
      </c>
      <c r="E550" s="114" t="s">
        <v>95</v>
      </c>
      <c r="F550" s="114" t="s">
        <v>96</v>
      </c>
      <c r="G550" s="114" t="s">
        <v>97</v>
      </c>
      <c r="H550" s="114" t="s">
        <v>98</v>
      </c>
      <c r="I550" s="119">
        <v>1401401</v>
      </c>
      <c r="J550" s="114" t="s">
        <v>99</v>
      </c>
      <c r="K550" s="119">
        <v>360101</v>
      </c>
      <c r="L550" s="114" t="s">
        <v>127</v>
      </c>
      <c r="M550" s="114">
        <v>1401401</v>
      </c>
      <c r="N550" s="114" t="s">
        <v>99</v>
      </c>
      <c r="O550" s="119">
        <v>202212</v>
      </c>
      <c r="P550" s="116">
        <v>44900</v>
      </c>
      <c r="Q550" s="116">
        <v>44907</v>
      </c>
      <c r="R550" s="116">
        <v>44907</v>
      </c>
      <c r="S550" s="114" t="s">
        <v>155</v>
      </c>
      <c r="T550" s="114" t="s">
        <v>128</v>
      </c>
      <c r="U550" s="114" t="s">
        <v>129</v>
      </c>
      <c r="V550" s="119">
        <v>625870</v>
      </c>
      <c r="W550" s="114" t="s">
        <v>2613</v>
      </c>
      <c r="X550" s="119">
        <v>625870</v>
      </c>
      <c r="Y550" s="114" t="s">
        <v>2613</v>
      </c>
      <c r="Z550" s="119">
        <v>11100731</v>
      </c>
      <c r="AA550" s="114" t="s">
        <v>103</v>
      </c>
      <c r="AB550" s="119">
        <v>30022450</v>
      </c>
      <c r="AC550" s="114" t="s">
        <v>138</v>
      </c>
      <c r="AD550" s="119">
        <v>2973041</v>
      </c>
      <c r="AE550" s="119">
        <v>175733</v>
      </c>
      <c r="AF550" s="114" t="s">
        <v>2621</v>
      </c>
      <c r="AG550" s="114" t="s">
        <v>105</v>
      </c>
      <c r="AH550" s="114" t="s">
        <v>106</v>
      </c>
      <c r="AI550" s="114" t="s">
        <v>107</v>
      </c>
      <c r="AJ550" s="114" t="s">
        <v>108</v>
      </c>
      <c r="AK550" s="119">
        <v>0</v>
      </c>
      <c r="AL550" s="117">
        <v>0</v>
      </c>
      <c r="AM550" s="118">
        <v>2.0499999999999998</v>
      </c>
      <c r="AN550" t="str">
        <f t="shared" si="8"/>
        <v>1000</v>
      </c>
    </row>
    <row r="551" spans="1:40" ht="15.75" thickBot="1" x14ac:dyDescent="0.3">
      <c r="A551" s="119">
        <v>2023</v>
      </c>
      <c r="B551" s="119">
        <v>6</v>
      </c>
      <c r="C551" s="119">
        <v>201988</v>
      </c>
      <c r="D551" s="114" t="s">
        <v>94</v>
      </c>
      <c r="E551" s="114" t="s">
        <v>95</v>
      </c>
      <c r="F551" s="114" t="s">
        <v>96</v>
      </c>
      <c r="G551" s="114" t="s">
        <v>97</v>
      </c>
      <c r="H551" s="114" t="s">
        <v>98</v>
      </c>
      <c r="I551" s="119">
        <v>1401401</v>
      </c>
      <c r="J551" s="114" t="s">
        <v>99</v>
      </c>
      <c r="K551" s="119">
        <v>360101</v>
      </c>
      <c r="L551" s="114" t="s">
        <v>127</v>
      </c>
      <c r="M551" s="114">
        <v>1401401</v>
      </c>
      <c r="N551" s="114" t="s">
        <v>99</v>
      </c>
      <c r="O551" s="119">
        <v>202212</v>
      </c>
      <c r="P551" s="116">
        <v>44900</v>
      </c>
      <c r="Q551" s="116">
        <v>44907</v>
      </c>
      <c r="R551" s="116">
        <v>44907</v>
      </c>
      <c r="S551" s="114" t="s">
        <v>155</v>
      </c>
      <c r="T551" s="114" t="s">
        <v>128</v>
      </c>
      <c r="U551" s="114" t="s">
        <v>129</v>
      </c>
      <c r="V551" s="119">
        <v>626494</v>
      </c>
      <c r="W551" s="114" t="s">
        <v>2614</v>
      </c>
      <c r="X551" s="119">
        <v>626494</v>
      </c>
      <c r="Y551" s="114" t="s">
        <v>2614</v>
      </c>
      <c r="Z551" s="119">
        <v>11100731</v>
      </c>
      <c r="AA551" s="114" t="s">
        <v>103</v>
      </c>
      <c r="AB551" s="119">
        <v>30022880</v>
      </c>
      <c r="AC551" s="114" t="s">
        <v>138</v>
      </c>
      <c r="AD551" s="119">
        <v>2973041</v>
      </c>
      <c r="AE551" s="119">
        <v>175733</v>
      </c>
      <c r="AF551" s="114" t="s">
        <v>2621</v>
      </c>
      <c r="AG551" s="114" t="s">
        <v>105</v>
      </c>
      <c r="AH551" s="114" t="s">
        <v>106</v>
      </c>
      <c r="AI551" s="114" t="s">
        <v>107</v>
      </c>
      <c r="AJ551" s="114" t="s">
        <v>108</v>
      </c>
      <c r="AK551" s="119">
        <v>0</v>
      </c>
      <c r="AL551" s="117">
        <v>0</v>
      </c>
      <c r="AM551" s="118">
        <v>2.91</v>
      </c>
      <c r="AN551" t="str">
        <f t="shared" si="8"/>
        <v>1000</v>
      </c>
    </row>
    <row r="552" spans="1:40" ht="15.75" thickBot="1" x14ac:dyDescent="0.3">
      <c r="A552" s="119">
        <v>2023</v>
      </c>
      <c r="B552" s="119">
        <v>6</v>
      </c>
      <c r="C552" s="119">
        <v>201988</v>
      </c>
      <c r="D552" s="114" t="s">
        <v>94</v>
      </c>
      <c r="E552" s="114" t="s">
        <v>95</v>
      </c>
      <c r="F552" s="114" t="s">
        <v>96</v>
      </c>
      <c r="G552" s="114" t="s">
        <v>97</v>
      </c>
      <c r="H552" s="114" t="s">
        <v>98</v>
      </c>
      <c r="I552" s="119">
        <v>1401401</v>
      </c>
      <c r="J552" s="114" t="s">
        <v>99</v>
      </c>
      <c r="K552" s="119">
        <v>360101</v>
      </c>
      <c r="L552" s="114" t="s">
        <v>127</v>
      </c>
      <c r="M552" s="114">
        <v>1401401</v>
      </c>
      <c r="N552" s="114" t="s">
        <v>99</v>
      </c>
      <c r="O552" s="119">
        <v>202212</v>
      </c>
      <c r="P552" s="116">
        <v>44900</v>
      </c>
      <c r="Q552" s="116">
        <v>44907</v>
      </c>
      <c r="R552" s="116">
        <v>44907</v>
      </c>
      <c r="S552" s="114" t="s">
        <v>155</v>
      </c>
      <c r="T552" s="114" t="s">
        <v>128</v>
      </c>
      <c r="U552" s="114" t="s">
        <v>129</v>
      </c>
      <c r="V552" s="119">
        <v>648899</v>
      </c>
      <c r="W552" s="114" t="s">
        <v>102</v>
      </c>
      <c r="X552" s="119">
        <v>648899</v>
      </c>
      <c r="Y552" s="114" t="s">
        <v>102</v>
      </c>
      <c r="Z552" s="119">
        <v>11100731</v>
      </c>
      <c r="AA552" s="114" t="s">
        <v>103</v>
      </c>
      <c r="AB552" s="119">
        <v>30481415</v>
      </c>
      <c r="AC552" s="114" t="s">
        <v>103</v>
      </c>
      <c r="AD552" s="119">
        <v>2973059</v>
      </c>
      <c r="AE552" s="119">
        <v>175725</v>
      </c>
      <c r="AF552" s="114" t="s">
        <v>2621</v>
      </c>
      <c r="AG552" s="114" t="s">
        <v>105</v>
      </c>
      <c r="AH552" s="114" t="s">
        <v>106</v>
      </c>
      <c r="AI552" s="114" t="s">
        <v>107</v>
      </c>
      <c r="AJ552" s="114" t="s">
        <v>108</v>
      </c>
      <c r="AK552" s="119">
        <v>0</v>
      </c>
      <c r="AL552" s="117">
        <v>0</v>
      </c>
      <c r="AM552" s="118">
        <v>3.09</v>
      </c>
      <c r="AN552" t="str">
        <f t="shared" si="8"/>
        <v>1000</v>
      </c>
    </row>
    <row r="553" spans="1:40" ht="15.75" thickBot="1" x14ac:dyDescent="0.3">
      <c r="A553" s="119">
        <v>2023</v>
      </c>
      <c r="B553" s="119">
        <v>6</v>
      </c>
      <c r="C553" s="119">
        <v>201988</v>
      </c>
      <c r="D553" s="114" t="s">
        <v>94</v>
      </c>
      <c r="E553" s="114" t="s">
        <v>95</v>
      </c>
      <c r="F553" s="114" t="s">
        <v>96</v>
      </c>
      <c r="G553" s="114" t="s">
        <v>97</v>
      </c>
      <c r="H553" s="114" t="s">
        <v>98</v>
      </c>
      <c r="I553" s="119">
        <v>1401401</v>
      </c>
      <c r="J553" s="114" t="s">
        <v>99</v>
      </c>
      <c r="K553" s="119">
        <v>360101</v>
      </c>
      <c r="L553" s="114" t="s">
        <v>127</v>
      </c>
      <c r="M553" s="114">
        <v>1401401</v>
      </c>
      <c r="N553" s="114" t="s">
        <v>99</v>
      </c>
      <c r="O553" s="119">
        <v>202212</v>
      </c>
      <c r="P553" s="116">
        <v>44900</v>
      </c>
      <c r="Q553" s="116">
        <v>44907</v>
      </c>
      <c r="R553" s="116">
        <v>44907</v>
      </c>
      <c r="S553" s="114" t="s">
        <v>155</v>
      </c>
      <c r="T553" s="114" t="s">
        <v>128</v>
      </c>
      <c r="U553" s="114" t="s">
        <v>129</v>
      </c>
      <c r="V553" s="119">
        <v>1141934</v>
      </c>
      <c r="W553" s="114" t="s">
        <v>2615</v>
      </c>
      <c r="X553" s="119">
        <v>1141934</v>
      </c>
      <c r="Y553" s="114" t="s">
        <v>2615</v>
      </c>
      <c r="Z553" s="119">
        <v>11100731</v>
      </c>
      <c r="AA553" s="114" t="s">
        <v>103</v>
      </c>
      <c r="AB553" s="119">
        <v>30010251</v>
      </c>
      <c r="AC553" s="114" t="s">
        <v>138</v>
      </c>
      <c r="AD553" s="119">
        <v>2973113</v>
      </c>
      <c r="AE553" s="119">
        <v>175746</v>
      </c>
      <c r="AF553" s="114" t="s">
        <v>2621</v>
      </c>
      <c r="AG553" s="114" t="s">
        <v>105</v>
      </c>
      <c r="AH553" s="114" t="s">
        <v>106</v>
      </c>
      <c r="AI553" s="114" t="s">
        <v>107</v>
      </c>
      <c r="AJ553" s="114" t="s">
        <v>108</v>
      </c>
      <c r="AK553" s="119">
        <v>0</v>
      </c>
      <c r="AL553" s="117">
        <v>0</v>
      </c>
      <c r="AM553" s="118">
        <v>2.14</v>
      </c>
      <c r="AN553" t="str">
        <f t="shared" si="8"/>
        <v>1000</v>
      </c>
    </row>
    <row r="554" spans="1:40" ht="15.75" thickBot="1" x14ac:dyDescent="0.3">
      <c r="A554" s="119">
        <v>2023</v>
      </c>
      <c r="B554" s="119">
        <v>6</v>
      </c>
      <c r="C554" s="119">
        <v>201988</v>
      </c>
      <c r="D554" s="114" t="s">
        <v>94</v>
      </c>
      <c r="E554" s="114" t="s">
        <v>95</v>
      </c>
      <c r="F554" s="114" t="s">
        <v>96</v>
      </c>
      <c r="G554" s="114" t="s">
        <v>97</v>
      </c>
      <c r="H554" s="114" t="s">
        <v>98</v>
      </c>
      <c r="I554" s="119">
        <v>1401401</v>
      </c>
      <c r="J554" s="114" t="s">
        <v>99</v>
      </c>
      <c r="K554" s="119">
        <v>360101</v>
      </c>
      <c r="L554" s="114" t="s">
        <v>127</v>
      </c>
      <c r="M554" s="114">
        <v>1401401</v>
      </c>
      <c r="N554" s="114" t="s">
        <v>99</v>
      </c>
      <c r="O554" s="119">
        <v>202224</v>
      </c>
      <c r="P554" s="116">
        <v>44918</v>
      </c>
      <c r="Q554" s="116">
        <v>44918</v>
      </c>
      <c r="R554" s="116">
        <v>44926</v>
      </c>
      <c r="S554" s="119">
        <v>202224</v>
      </c>
      <c r="T554" s="114" t="s">
        <v>128</v>
      </c>
      <c r="U554" s="114" t="s">
        <v>129</v>
      </c>
      <c r="V554" s="119">
        <v>1176670</v>
      </c>
      <c r="W554" s="114" t="s">
        <v>111</v>
      </c>
      <c r="X554" s="119">
        <v>1176670</v>
      </c>
      <c r="Y554" s="114" t="s">
        <v>111</v>
      </c>
      <c r="Z554" s="119">
        <v>11500953</v>
      </c>
      <c r="AA554" s="114" t="s">
        <v>112</v>
      </c>
      <c r="AB554" s="119">
        <v>30481413</v>
      </c>
      <c r="AC554" s="114" t="s">
        <v>112</v>
      </c>
      <c r="AD554" s="119">
        <v>2973346</v>
      </c>
      <c r="AE554" s="119">
        <v>175947</v>
      </c>
      <c r="AF554" s="114" t="s">
        <v>2621</v>
      </c>
      <c r="AG554" s="114" t="s">
        <v>113</v>
      </c>
      <c r="AH554" s="114" t="s">
        <v>114</v>
      </c>
      <c r="AI554" s="114" t="s">
        <v>115</v>
      </c>
      <c r="AJ554" s="114" t="s">
        <v>116</v>
      </c>
      <c r="AK554" s="119">
        <v>0</v>
      </c>
      <c r="AL554" s="117">
        <v>0</v>
      </c>
      <c r="AM554" s="118">
        <v>29.36</v>
      </c>
      <c r="AN554" t="str">
        <f t="shared" si="8"/>
        <v>1000</v>
      </c>
    </row>
    <row r="555" spans="1:40" ht="15.75" thickBot="1" x14ac:dyDescent="0.3">
      <c r="A555" s="119">
        <v>2023</v>
      </c>
      <c r="B555" s="119">
        <v>6</v>
      </c>
      <c r="C555" s="119">
        <v>201988</v>
      </c>
      <c r="D555" s="114" t="s">
        <v>94</v>
      </c>
      <c r="E555" s="114" t="s">
        <v>95</v>
      </c>
      <c r="F555" s="114" t="s">
        <v>96</v>
      </c>
      <c r="G555" s="114" t="s">
        <v>97</v>
      </c>
      <c r="H555" s="114" t="s">
        <v>98</v>
      </c>
      <c r="I555" s="119">
        <v>1401401</v>
      </c>
      <c r="J555" s="114" t="s">
        <v>99</v>
      </c>
      <c r="K555" s="119">
        <v>360101</v>
      </c>
      <c r="L555" s="114" t="s">
        <v>127</v>
      </c>
      <c r="M555" s="114">
        <v>1401401</v>
      </c>
      <c r="N555" s="114" t="s">
        <v>99</v>
      </c>
      <c r="O555" s="119">
        <v>202224</v>
      </c>
      <c r="P555" s="116">
        <v>44918</v>
      </c>
      <c r="Q555" s="116">
        <v>44918</v>
      </c>
      <c r="R555" s="116">
        <v>44926</v>
      </c>
      <c r="S555" s="119">
        <v>202224</v>
      </c>
      <c r="T555" s="114" t="s">
        <v>128</v>
      </c>
      <c r="U555" s="114" t="s">
        <v>129</v>
      </c>
      <c r="V555" s="119">
        <v>1176790</v>
      </c>
      <c r="W555" s="114" t="s">
        <v>154</v>
      </c>
      <c r="X555" s="119">
        <v>1176790</v>
      </c>
      <c r="Y555" s="114" t="s">
        <v>154</v>
      </c>
      <c r="Z555" s="119">
        <v>11500953</v>
      </c>
      <c r="AA555" s="114" t="s">
        <v>112</v>
      </c>
      <c r="AB555" s="119">
        <v>30481414</v>
      </c>
      <c r="AC555" s="114" t="s">
        <v>112</v>
      </c>
      <c r="AD555" s="119">
        <v>2973346</v>
      </c>
      <c r="AE555" s="119">
        <v>175947</v>
      </c>
      <c r="AF555" s="114" t="s">
        <v>2621</v>
      </c>
      <c r="AG555" s="114" t="s">
        <v>113</v>
      </c>
      <c r="AH555" s="114" t="s">
        <v>114</v>
      </c>
      <c r="AI555" s="114" t="s">
        <v>115</v>
      </c>
      <c r="AJ555" s="114" t="s">
        <v>116</v>
      </c>
      <c r="AK555" s="119">
        <v>0</v>
      </c>
      <c r="AL555" s="117">
        <v>0</v>
      </c>
      <c r="AM555" s="118">
        <v>30.34</v>
      </c>
      <c r="AN555" t="str">
        <f t="shared" si="8"/>
        <v>1000</v>
      </c>
    </row>
    <row r="556" spans="1:40" ht="15.75" thickBot="1" x14ac:dyDescent="0.3">
      <c r="A556" s="119">
        <v>2023</v>
      </c>
      <c r="B556" s="119">
        <v>6</v>
      </c>
      <c r="C556" s="119">
        <v>201988</v>
      </c>
      <c r="D556" s="114" t="s">
        <v>94</v>
      </c>
      <c r="E556" s="114" t="s">
        <v>95</v>
      </c>
      <c r="F556" s="114" t="s">
        <v>96</v>
      </c>
      <c r="G556" s="114" t="s">
        <v>97</v>
      </c>
      <c r="H556" s="114" t="s">
        <v>98</v>
      </c>
      <c r="I556" s="119">
        <v>1401401</v>
      </c>
      <c r="J556" s="114" t="s">
        <v>99</v>
      </c>
      <c r="K556" s="119">
        <v>360101</v>
      </c>
      <c r="L556" s="114" t="s">
        <v>127</v>
      </c>
      <c r="M556" s="114">
        <v>1401401</v>
      </c>
      <c r="N556" s="114" t="s">
        <v>99</v>
      </c>
      <c r="O556" s="119">
        <v>202301</v>
      </c>
      <c r="P556" s="116">
        <v>44931</v>
      </c>
      <c r="Q556" s="116">
        <v>44931</v>
      </c>
      <c r="R556" s="116">
        <v>44926</v>
      </c>
      <c r="S556" s="119">
        <v>202301</v>
      </c>
      <c r="T556" s="114" t="s">
        <v>128</v>
      </c>
      <c r="U556" s="114" t="s">
        <v>129</v>
      </c>
      <c r="V556" s="119">
        <v>648899</v>
      </c>
      <c r="W556" s="114" t="s">
        <v>102</v>
      </c>
      <c r="X556" s="119">
        <v>648899</v>
      </c>
      <c r="Y556" s="114" t="s">
        <v>102</v>
      </c>
      <c r="Z556" s="119">
        <v>11100731</v>
      </c>
      <c r="AA556" s="114" t="s">
        <v>103</v>
      </c>
      <c r="AB556" s="119">
        <v>30481415</v>
      </c>
      <c r="AC556" s="114" t="s">
        <v>103</v>
      </c>
      <c r="AD556" s="119">
        <v>2976806</v>
      </c>
      <c r="AE556" s="119">
        <v>176045</v>
      </c>
      <c r="AF556" s="114" t="s">
        <v>2621</v>
      </c>
      <c r="AG556" s="114" t="s">
        <v>105</v>
      </c>
      <c r="AH556" s="114" t="s">
        <v>106</v>
      </c>
      <c r="AI556" s="114" t="s">
        <v>107</v>
      </c>
      <c r="AJ556" s="114" t="s">
        <v>108</v>
      </c>
      <c r="AK556" s="119">
        <v>0</v>
      </c>
      <c r="AL556" s="117">
        <v>0</v>
      </c>
      <c r="AM556" s="118">
        <v>211.37</v>
      </c>
      <c r="AN556" t="str">
        <f t="shared" si="8"/>
        <v>1000</v>
      </c>
    </row>
    <row r="557" spans="1:40" ht="15.75" thickBot="1" x14ac:dyDescent="0.3">
      <c r="A557" s="119">
        <v>2023</v>
      </c>
      <c r="B557" s="119">
        <v>6</v>
      </c>
      <c r="C557" s="119">
        <v>201988</v>
      </c>
      <c r="D557" s="114" t="s">
        <v>94</v>
      </c>
      <c r="E557" s="114" t="s">
        <v>95</v>
      </c>
      <c r="F557" s="114" t="s">
        <v>96</v>
      </c>
      <c r="G557" s="114" t="s">
        <v>97</v>
      </c>
      <c r="H557" s="114" t="s">
        <v>98</v>
      </c>
      <c r="I557" s="119">
        <v>1401401</v>
      </c>
      <c r="J557" s="114" t="s">
        <v>99</v>
      </c>
      <c r="K557" s="119">
        <v>360101</v>
      </c>
      <c r="L557" s="114" t="s">
        <v>127</v>
      </c>
      <c r="M557" s="114">
        <v>1401401</v>
      </c>
      <c r="N557" s="114" t="s">
        <v>99</v>
      </c>
      <c r="O557" s="119">
        <v>202301</v>
      </c>
      <c r="P557" s="116">
        <v>44932</v>
      </c>
      <c r="Q557" s="116">
        <v>44932</v>
      </c>
      <c r="R557" s="116">
        <v>44926</v>
      </c>
      <c r="S557" s="119">
        <v>202301</v>
      </c>
      <c r="T557" s="114" t="s">
        <v>128</v>
      </c>
      <c r="U557" s="114" t="s">
        <v>129</v>
      </c>
      <c r="V557" s="119">
        <v>1176670</v>
      </c>
      <c r="W557" s="114" t="s">
        <v>111</v>
      </c>
      <c r="X557" s="119">
        <v>1176670</v>
      </c>
      <c r="Y557" s="114" t="s">
        <v>111</v>
      </c>
      <c r="Z557" s="119">
        <v>11500953</v>
      </c>
      <c r="AA557" s="114" t="s">
        <v>112</v>
      </c>
      <c r="AB557" s="119">
        <v>30481413</v>
      </c>
      <c r="AC557" s="114" t="s">
        <v>112</v>
      </c>
      <c r="AD557" s="119">
        <v>2978714</v>
      </c>
      <c r="AE557" s="119">
        <v>176126</v>
      </c>
      <c r="AF557" s="114" t="s">
        <v>2621</v>
      </c>
      <c r="AG557" s="114" t="s">
        <v>113</v>
      </c>
      <c r="AH557" s="114" t="s">
        <v>114</v>
      </c>
      <c r="AI557" s="114" t="s">
        <v>115</v>
      </c>
      <c r="AJ557" s="114" t="s">
        <v>116</v>
      </c>
      <c r="AK557" s="119">
        <v>0</v>
      </c>
      <c r="AL557" s="117">
        <v>0</v>
      </c>
      <c r="AM557" s="118">
        <v>2.67</v>
      </c>
      <c r="AN557" t="str">
        <f t="shared" si="8"/>
        <v>1000</v>
      </c>
    </row>
    <row r="558" spans="1:40" ht="15.75" thickBot="1" x14ac:dyDescent="0.3">
      <c r="A558" s="119">
        <v>2023</v>
      </c>
      <c r="B558" s="119">
        <v>6</v>
      </c>
      <c r="C558" s="119">
        <v>201988</v>
      </c>
      <c r="D558" s="114" t="s">
        <v>94</v>
      </c>
      <c r="E558" s="114" t="s">
        <v>95</v>
      </c>
      <c r="F558" s="114" t="s">
        <v>96</v>
      </c>
      <c r="G558" s="114" t="s">
        <v>97</v>
      </c>
      <c r="H558" s="114" t="s">
        <v>98</v>
      </c>
      <c r="I558" s="119">
        <v>1401401</v>
      </c>
      <c r="J558" s="114" t="s">
        <v>99</v>
      </c>
      <c r="K558" s="119">
        <v>360101</v>
      </c>
      <c r="L558" s="114" t="s">
        <v>127</v>
      </c>
      <c r="M558" s="114">
        <v>1401401</v>
      </c>
      <c r="N558" s="114" t="s">
        <v>99</v>
      </c>
      <c r="O558" s="119">
        <v>202301</v>
      </c>
      <c r="P558" s="116">
        <v>44932</v>
      </c>
      <c r="Q558" s="116">
        <v>44932</v>
      </c>
      <c r="R558" s="116">
        <v>44926</v>
      </c>
      <c r="S558" s="119">
        <v>202301</v>
      </c>
      <c r="T558" s="114" t="s">
        <v>128</v>
      </c>
      <c r="U558" s="114" t="s">
        <v>129</v>
      </c>
      <c r="V558" s="119">
        <v>1176790</v>
      </c>
      <c r="W558" s="114" t="s">
        <v>154</v>
      </c>
      <c r="X558" s="119">
        <v>1176790</v>
      </c>
      <c r="Y558" s="114" t="s">
        <v>154</v>
      </c>
      <c r="Z558" s="119">
        <v>11500953</v>
      </c>
      <c r="AA558" s="114" t="s">
        <v>112</v>
      </c>
      <c r="AB558" s="119">
        <v>30481414</v>
      </c>
      <c r="AC558" s="114" t="s">
        <v>112</v>
      </c>
      <c r="AD558" s="119">
        <v>2978714</v>
      </c>
      <c r="AE558" s="119">
        <v>176126</v>
      </c>
      <c r="AF558" s="114" t="s">
        <v>2621</v>
      </c>
      <c r="AG558" s="114" t="s">
        <v>113</v>
      </c>
      <c r="AH558" s="114" t="s">
        <v>114</v>
      </c>
      <c r="AI558" s="114" t="s">
        <v>115</v>
      </c>
      <c r="AJ558" s="114" t="s">
        <v>116</v>
      </c>
      <c r="AK558" s="119">
        <v>0</v>
      </c>
      <c r="AL558" s="117">
        <v>0</v>
      </c>
      <c r="AM558" s="118">
        <v>2.76</v>
      </c>
      <c r="AN558" t="str">
        <f t="shared" si="8"/>
        <v>1000</v>
      </c>
    </row>
    <row r="559" spans="1:40" ht="15.75" thickBot="1" x14ac:dyDescent="0.3">
      <c r="A559" s="119">
        <v>2023</v>
      </c>
      <c r="B559" s="119">
        <v>6</v>
      </c>
      <c r="C559" s="119">
        <v>201988</v>
      </c>
      <c r="D559" s="114" t="s">
        <v>94</v>
      </c>
      <c r="E559" s="114" t="s">
        <v>95</v>
      </c>
      <c r="F559" s="114" t="s">
        <v>96</v>
      </c>
      <c r="G559" s="114" t="s">
        <v>97</v>
      </c>
      <c r="H559" s="114" t="s">
        <v>98</v>
      </c>
      <c r="I559" s="119">
        <v>1401401</v>
      </c>
      <c r="J559" s="114" t="s">
        <v>99</v>
      </c>
      <c r="K559" s="119">
        <v>370101</v>
      </c>
      <c r="L559" s="114" t="s">
        <v>130</v>
      </c>
      <c r="M559" s="114">
        <v>1401401</v>
      </c>
      <c r="N559" s="114" t="s">
        <v>99</v>
      </c>
      <c r="O559" s="119">
        <v>202301</v>
      </c>
      <c r="P559" s="116">
        <v>44931</v>
      </c>
      <c r="Q559" s="116">
        <v>44931</v>
      </c>
      <c r="R559" s="116">
        <v>44926</v>
      </c>
      <c r="S559" s="119">
        <v>202301</v>
      </c>
      <c r="T559" s="119">
        <v>4928</v>
      </c>
      <c r="U559" s="114" t="s">
        <v>131</v>
      </c>
      <c r="V559" s="119">
        <v>648899</v>
      </c>
      <c r="W559" s="114" t="s">
        <v>102</v>
      </c>
      <c r="X559" s="119">
        <v>648899</v>
      </c>
      <c r="Y559" s="114" t="s">
        <v>102</v>
      </c>
      <c r="Z559" s="119">
        <v>11100731</v>
      </c>
      <c r="AA559" s="114" t="s">
        <v>103</v>
      </c>
      <c r="AB559" s="119">
        <v>30481415</v>
      </c>
      <c r="AC559" s="114" t="s">
        <v>103</v>
      </c>
      <c r="AD559" s="119">
        <v>2976806</v>
      </c>
      <c r="AE559" s="119">
        <v>176045</v>
      </c>
      <c r="AF559" s="114" t="s">
        <v>2621</v>
      </c>
      <c r="AG559" s="114" t="s">
        <v>105</v>
      </c>
      <c r="AH559" s="114" t="s">
        <v>106</v>
      </c>
      <c r="AI559" s="114" t="s">
        <v>107</v>
      </c>
      <c r="AJ559" s="114" t="s">
        <v>108</v>
      </c>
      <c r="AK559" s="119">
        <v>0</v>
      </c>
      <c r="AL559" s="117">
        <v>0</v>
      </c>
      <c r="AM559" s="118">
        <v>375</v>
      </c>
      <c r="AN559" t="str">
        <f t="shared" si="8"/>
        <v>1000</v>
      </c>
    </row>
    <row r="560" spans="1:40" ht="15.75" thickBot="1" x14ac:dyDescent="0.3">
      <c r="A560" s="119">
        <v>2023</v>
      </c>
      <c r="B560" s="119">
        <v>6</v>
      </c>
      <c r="C560" s="119">
        <v>201988</v>
      </c>
      <c r="D560" s="114" t="s">
        <v>94</v>
      </c>
      <c r="E560" s="114" t="s">
        <v>95</v>
      </c>
      <c r="F560" s="114" t="s">
        <v>96</v>
      </c>
      <c r="G560" s="114" t="s">
        <v>97</v>
      </c>
      <c r="H560" s="114" t="s">
        <v>98</v>
      </c>
      <c r="I560" s="119">
        <v>1465801</v>
      </c>
      <c r="J560" s="114" t="s">
        <v>132</v>
      </c>
      <c r="K560" s="119">
        <v>330102</v>
      </c>
      <c r="L560" s="114" t="s">
        <v>119</v>
      </c>
      <c r="M560" s="114">
        <v>1465801</v>
      </c>
      <c r="N560" s="114" t="s">
        <v>132</v>
      </c>
      <c r="O560" s="119">
        <v>202212</v>
      </c>
      <c r="P560" s="116">
        <v>44900</v>
      </c>
      <c r="Q560" s="116">
        <v>44907</v>
      </c>
      <c r="R560" s="116">
        <v>44907</v>
      </c>
      <c r="S560" s="114" t="s">
        <v>155</v>
      </c>
      <c r="T560" s="119">
        <v>4956</v>
      </c>
      <c r="U560" s="114" t="s">
        <v>120</v>
      </c>
      <c r="V560" s="119">
        <v>646547</v>
      </c>
      <c r="W560" s="114" t="s">
        <v>2617</v>
      </c>
      <c r="X560" s="119">
        <v>646547</v>
      </c>
      <c r="Y560" s="114" t="s">
        <v>2617</v>
      </c>
      <c r="Z560" s="119">
        <v>11100731</v>
      </c>
      <c r="AA560" s="114" t="s">
        <v>103</v>
      </c>
      <c r="AB560" s="119">
        <v>30016177</v>
      </c>
      <c r="AC560" s="114" t="s">
        <v>138</v>
      </c>
      <c r="AD560" s="119">
        <v>2973112</v>
      </c>
      <c r="AE560" s="119">
        <v>175723</v>
      </c>
      <c r="AF560" s="114" t="s">
        <v>2621</v>
      </c>
      <c r="AG560" s="114" t="s">
        <v>105</v>
      </c>
      <c r="AH560" s="114" t="s">
        <v>106</v>
      </c>
      <c r="AI560" s="114" t="s">
        <v>107</v>
      </c>
      <c r="AJ560" s="114" t="s">
        <v>108</v>
      </c>
      <c r="AK560" s="119">
        <v>0</v>
      </c>
      <c r="AL560" s="117">
        <v>0</v>
      </c>
      <c r="AM560" s="118">
        <v>-0.02</v>
      </c>
      <c r="AN560" t="str">
        <f t="shared" si="8"/>
        <v>1000</v>
      </c>
    </row>
    <row r="561" spans="1:40" ht="15.75" thickBot="1" x14ac:dyDescent="0.3">
      <c r="A561" s="119">
        <v>2023</v>
      </c>
      <c r="B561" s="119">
        <v>6</v>
      </c>
      <c r="C561" s="119">
        <v>201988</v>
      </c>
      <c r="D561" s="114" t="s">
        <v>94</v>
      </c>
      <c r="E561" s="114" t="s">
        <v>95</v>
      </c>
      <c r="F561" s="114" t="s">
        <v>96</v>
      </c>
      <c r="G561" s="114" t="s">
        <v>97</v>
      </c>
      <c r="H561" s="114" t="s">
        <v>98</v>
      </c>
      <c r="I561" s="119">
        <v>1465801</v>
      </c>
      <c r="J561" s="114" t="s">
        <v>132</v>
      </c>
      <c r="K561" s="119">
        <v>350101</v>
      </c>
      <c r="L561" s="114" t="s">
        <v>125</v>
      </c>
      <c r="M561" s="114">
        <v>1465801</v>
      </c>
      <c r="N561" s="114" t="s">
        <v>132</v>
      </c>
      <c r="O561" s="119">
        <v>202212</v>
      </c>
      <c r="P561" s="116">
        <v>44900</v>
      </c>
      <c r="Q561" s="116">
        <v>44907</v>
      </c>
      <c r="R561" s="116">
        <v>44907</v>
      </c>
      <c r="S561" s="114" t="s">
        <v>155</v>
      </c>
      <c r="T561" s="119">
        <v>4960</v>
      </c>
      <c r="U561" s="114" t="s">
        <v>126</v>
      </c>
      <c r="V561" s="119">
        <v>646547</v>
      </c>
      <c r="W561" s="114" t="s">
        <v>2617</v>
      </c>
      <c r="X561" s="119">
        <v>646547</v>
      </c>
      <c r="Y561" s="114" t="s">
        <v>2617</v>
      </c>
      <c r="Z561" s="119">
        <v>11100731</v>
      </c>
      <c r="AA561" s="114" t="s">
        <v>103</v>
      </c>
      <c r="AB561" s="119">
        <v>30016177</v>
      </c>
      <c r="AC561" s="114" t="s">
        <v>138</v>
      </c>
      <c r="AD561" s="119">
        <v>2973112</v>
      </c>
      <c r="AE561" s="119">
        <v>175723</v>
      </c>
      <c r="AF561" s="114" t="s">
        <v>2621</v>
      </c>
      <c r="AG561" s="114" t="s">
        <v>105</v>
      </c>
      <c r="AH561" s="114" t="s">
        <v>106</v>
      </c>
      <c r="AI561" s="114" t="s">
        <v>107</v>
      </c>
      <c r="AJ561" s="114" t="s">
        <v>108</v>
      </c>
      <c r="AK561" s="119">
        <v>0</v>
      </c>
      <c r="AL561" s="117">
        <v>0</v>
      </c>
      <c r="AM561" s="118">
        <v>-0.01</v>
      </c>
      <c r="AN561" t="str">
        <f t="shared" si="8"/>
        <v>1000</v>
      </c>
    </row>
    <row r="562" spans="1:40" ht="15.75" thickBot="1" x14ac:dyDescent="0.3">
      <c r="A562" s="119">
        <v>2023</v>
      </c>
      <c r="B562" s="119">
        <v>6</v>
      </c>
      <c r="C562" s="119">
        <v>201988</v>
      </c>
      <c r="D562" s="114" t="s">
        <v>94</v>
      </c>
      <c r="E562" s="114" t="s">
        <v>95</v>
      </c>
      <c r="F562" s="114" t="s">
        <v>96</v>
      </c>
      <c r="G562" s="114" t="s">
        <v>97</v>
      </c>
      <c r="H562" s="114" t="s">
        <v>98</v>
      </c>
      <c r="I562" s="119">
        <v>1764401</v>
      </c>
      <c r="J562" s="114" t="s">
        <v>139</v>
      </c>
      <c r="K562" s="119">
        <v>210001</v>
      </c>
      <c r="L562" s="114" t="s">
        <v>157</v>
      </c>
      <c r="M562" s="114">
        <v>1764401</v>
      </c>
      <c r="N562" s="114" t="s">
        <v>139</v>
      </c>
      <c r="O562" s="119">
        <v>202224</v>
      </c>
      <c r="P562" s="116">
        <v>44918</v>
      </c>
      <c r="Q562" s="116">
        <v>44918</v>
      </c>
      <c r="R562" s="116">
        <v>44926</v>
      </c>
      <c r="S562" s="119">
        <v>202224</v>
      </c>
      <c r="T562" s="119">
        <v>100</v>
      </c>
      <c r="U562" s="114" t="s">
        <v>153</v>
      </c>
      <c r="V562" s="119">
        <v>716245</v>
      </c>
      <c r="W562" s="114" t="s">
        <v>141</v>
      </c>
      <c r="X562" s="119">
        <v>716245</v>
      </c>
      <c r="Y562" s="114" t="s">
        <v>141</v>
      </c>
      <c r="Z562" s="119">
        <v>21104924</v>
      </c>
      <c r="AA562" s="114" t="s">
        <v>142</v>
      </c>
      <c r="AB562" s="119">
        <v>30481417</v>
      </c>
      <c r="AC562" s="114" t="s">
        <v>142</v>
      </c>
      <c r="AD562" s="119">
        <v>2973219</v>
      </c>
      <c r="AE562" s="119">
        <v>175929</v>
      </c>
      <c r="AF562" s="114" t="s">
        <v>2621</v>
      </c>
      <c r="AG562" s="114" t="s">
        <v>113</v>
      </c>
      <c r="AH562" s="114" t="s">
        <v>114</v>
      </c>
      <c r="AI562" s="114" t="s">
        <v>143</v>
      </c>
      <c r="AJ562" s="114" t="s">
        <v>144</v>
      </c>
      <c r="AK562" s="119">
        <v>18.32</v>
      </c>
      <c r="AL562" s="117">
        <v>66</v>
      </c>
      <c r="AM562" s="118">
        <v>1208.83</v>
      </c>
      <c r="AN562" t="str">
        <f t="shared" si="8"/>
        <v>2000</v>
      </c>
    </row>
    <row r="563" spans="1:40" ht="15.75" thickBot="1" x14ac:dyDescent="0.3">
      <c r="A563" s="119">
        <v>2023</v>
      </c>
      <c r="B563" s="119">
        <v>6</v>
      </c>
      <c r="C563" s="119">
        <v>201988</v>
      </c>
      <c r="D563" s="114" t="s">
        <v>94</v>
      </c>
      <c r="E563" s="114" t="s">
        <v>95</v>
      </c>
      <c r="F563" s="114" t="s">
        <v>96</v>
      </c>
      <c r="G563" s="114" t="s">
        <v>97</v>
      </c>
      <c r="H563" s="114" t="s">
        <v>98</v>
      </c>
      <c r="I563" s="119">
        <v>1764401</v>
      </c>
      <c r="J563" s="114" t="s">
        <v>139</v>
      </c>
      <c r="K563" s="119">
        <v>210001</v>
      </c>
      <c r="L563" s="114" t="s">
        <v>157</v>
      </c>
      <c r="M563" s="114">
        <v>1764401</v>
      </c>
      <c r="N563" s="114" t="s">
        <v>139</v>
      </c>
      <c r="O563" s="119">
        <v>202224</v>
      </c>
      <c r="P563" s="116">
        <v>44918</v>
      </c>
      <c r="Q563" s="116">
        <v>44918</v>
      </c>
      <c r="R563" s="116">
        <v>44926</v>
      </c>
      <c r="S563" s="119">
        <v>202224</v>
      </c>
      <c r="T563" s="119">
        <v>100</v>
      </c>
      <c r="U563" s="114" t="s">
        <v>153</v>
      </c>
      <c r="V563" s="119">
        <v>1180468</v>
      </c>
      <c r="W563" s="114" t="s">
        <v>2607</v>
      </c>
      <c r="X563" s="119">
        <v>1180468</v>
      </c>
      <c r="Y563" s="114" t="s">
        <v>2607</v>
      </c>
      <c r="Z563" s="119">
        <v>21104924</v>
      </c>
      <c r="AA563" s="114" t="s">
        <v>142</v>
      </c>
      <c r="AB563" s="119">
        <v>30481419</v>
      </c>
      <c r="AC563" s="114" t="s">
        <v>142</v>
      </c>
      <c r="AD563" s="119">
        <v>2973300</v>
      </c>
      <c r="AE563" s="119">
        <v>175946</v>
      </c>
      <c r="AF563" s="114" t="s">
        <v>2621</v>
      </c>
      <c r="AG563" s="114" t="s">
        <v>113</v>
      </c>
      <c r="AH563" s="114" t="s">
        <v>114</v>
      </c>
      <c r="AI563" s="114" t="s">
        <v>143</v>
      </c>
      <c r="AJ563" s="114" t="s">
        <v>144</v>
      </c>
      <c r="AK563" s="119">
        <v>17.22</v>
      </c>
      <c r="AL563" s="117">
        <v>42</v>
      </c>
      <c r="AM563" s="118">
        <v>723.41</v>
      </c>
      <c r="AN563" t="str">
        <f t="shared" si="8"/>
        <v>2000</v>
      </c>
    </row>
    <row r="564" spans="1:40" ht="15.75" thickBot="1" x14ac:dyDescent="0.3">
      <c r="A564" s="119">
        <v>2023</v>
      </c>
      <c r="B564" s="119">
        <v>6</v>
      </c>
      <c r="C564" s="119">
        <v>201988</v>
      </c>
      <c r="D564" s="114" t="s">
        <v>94</v>
      </c>
      <c r="E564" s="114" t="s">
        <v>95</v>
      </c>
      <c r="F564" s="114" t="s">
        <v>96</v>
      </c>
      <c r="G564" s="114" t="s">
        <v>97</v>
      </c>
      <c r="H564" s="114" t="s">
        <v>98</v>
      </c>
      <c r="I564" s="119">
        <v>1764401</v>
      </c>
      <c r="J564" s="114" t="s">
        <v>139</v>
      </c>
      <c r="K564" s="119">
        <v>210001</v>
      </c>
      <c r="L564" s="114" t="s">
        <v>157</v>
      </c>
      <c r="M564" s="114">
        <v>1764401</v>
      </c>
      <c r="N564" s="114" t="s">
        <v>139</v>
      </c>
      <c r="O564" s="119">
        <v>202224</v>
      </c>
      <c r="P564" s="116">
        <v>44918</v>
      </c>
      <c r="Q564" s="116">
        <v>44918</v>
      </c>
      <c r="R564" s="116">
        <v>44926</v>
      </c>
      <c r="S564" s="119">
        <v>202224</v>
      </c>
      <c r="T564" s="119">
        <v>100</v>
      </c>
      <c r="U564" s="114" t="s">
        <v>153</v>
      </c>
      <c r="V564" s="119">
        <v>1189163</v>
      </c>
      <c r="W564" s="114" t="s">
        <v>2608</v>
      </c>
      <c r="X564" s="119">
        <v>1189163</v>
      </c>
      <c r="Y564" s="114" t="s">
        <v>2608</v>
      </c>
      <c r="Z564" s="119">
        <v>21104924</v>
      </c>
      <c r="AA564" s="114" t="s">
        <v>142</v>
      </c>
      <c r="AB564" s="119">
        <v>30481418</v>
      </c>
      <c r="AC564" s="114" t="s">
        <v>142</v>
      </c>
      <c r="AD564" s="119">
        <v>2973300</v>
      </c>
      <c r="AE564" s="119">
        <v>175946</v>
      </c>
      <c r="AF564" s="114" t="s">
        <v>2621</v>
      </c>
      <c r="AG564" s="114" t="s">
        <v>113</v>
      </c>
      <c r="AH564" s="114" t="s">
        <v>114</v>
      </c>
      <c r="AI564" s="114" t="s">
        <v>143</v>
      </c>
      <c r="AJ564" s="114" t="s">
        <v>144</v>
      </c>
      <c r="AK564" s="119">
        <v>17.22</v>
      </c>
      <c r="AL564" s="117">
        <v>54</v>
      </c>
      <c r="AM564" s="118">
        <v>930.1</v>
      </c>
      <c r="AN564" t="str">
        <f t="shared" si="8"/>
        <v>2000</v>
      </c>
    </row>
    <row r="565" spans="1:40" ht="15.75" thickBot="1" x14ac:dyDescent="0.3">
      <c r="A565" s="119">
        <v>2023</v>
      </c>
      <c r="B565" s="119">
        <v>6</v>
      </c>
      <c r="C565" s="119">
        <v>201988</v>
      </c>
      <c r="D565" s="114" t="s">
        <v>94</v>
      </c>
      <c r="E565" s="114" t="s">
        <v>95</v>
      </c>
      <c r="F565" s="114" t="s">
        <v>96</v>
      </c>
      <c r="G565" s="114" t="s">
        <v>97</v>
      </c>
      <c r="H565" s="114" t="s">
        <v>98</v>
      </c>
      <c r="I565" s="119">
        <v>1764401</v>
      </c>
      <c r="J565" s="114" t="s">
        <v>139</v>
      </c>
      <c r="K565" s="119">
        <v>210001</v>
      </c>
      <c r="L565" s="114" t="s">
        <v>157</v>
      </c>
      <c r="M565" s="114">
        <v>1764401</v>
      </c>
      <c r="N565" s="114" t="s">
        <v>139</v>
      </c>
      <c r="O565" s="119">
        <v>202224</v>
      </c>
      <c r="P565" s="116">
        <v>44918</v>
      </c>
      <c r="Q565" s="116">
        <v>44918</v>
      </c>
      <c r="R565" s="116">
        <v>44926</v>
      </c>
      <c r="S565" s="119">
        <v>202224</v>
      </c>
      <c r="T565" s="114" t="s">
        <v>173</v>
      </c>
      <c r="U565" s="114" t="s">
        <v>174</v>
      </c>
      <c r="V565" s="119">
        <v>1180468</v>
      </c>
      <c r="W565" s="114" t="s">
        <v>2607</v>
      </c>
      <c r="X565" s="119">
        <v>1180468</v>
      </c>
      <c r="Y565" s="114" t="s">
        <v>2607</v>
      </c>
      <c r="Z565" s="119">
        <v>21104924</v>
      </c>
      <c r="AA565" s="114" t="s">
        <v>142</v>
      </c>
      <c r="AB565" s="119">
        <v>30481419</v>
      </c>
      <c r="AC565" s="114" t="s">
        <v>142</v>
      </c>
      <c r="AD565" s="119">
        <v>2973300</v>
      </c>
      <c r="AE565" s="119">
        <v>175946</v>
      </c>
      <c r="AF565" s="114" t="s">
        <v>2621</v>
      </c>
      <c r="AG565" s="114" t="s">
        <v>113</v>
      </c>
      <c r="AH565" s="114" t="s">
        <v>114</v>
      </c>
      <c r="AI565" s="114" t="s">
        <v>143</v>
      </c>
      <c r="AJ565" s="114" t="s">
        <v>144</v>
      </c>
      <c r="AK565" s="119">
        <v>17.22</v>
      </c>
      <c r="AL565" s="117">
        <v>24</v>
      </c>
      <c r="AM565" s="118">
        <v>413.38</v>
      </c>
      <c r="AN565" t="str">
        <f t="shared" si="8"/>
        <v>2000</v>
      </c>
    </row>
    <row r="566" spans="1:40" ht="15.75" thickBot="1" x14ac:dyDescent="0.3">
      <c r="A566" s="119">
        <v>2023</v>
      </c>
      <c r="B566" s="119">
        <v>6</v>
      </c>
      <c r="C566" s="119">
        <v>201988</v>
      </c>
      <c r="D566" s="114" t="s">
        <v>94</v>
      </c>
      <c r="E566" s="114" t="s">
        <v>95</v>
      </c>
      <c r="F566" s="114" t="s">
        <v>96</v>
      </c>
      <c r="G566" s="114" t="s">
        <v>97</v>
      </c>
      <c r="H566" s="114" t="s">
        <v>98</v>
      </c>
      <c r="I566" s="119">
        <v>1764401</v>
      </c>
      <c r="J566" s="114" t="s">
        <v>139</v>
      </c>
      <c r="K566" s="119">
        <v>210001</v>
      </c>
      <c r="L566" s="114" t="s">
        <v>157</v>
      </c>
      <c r="M566" s="114">
        <v>1764401</v>
      </c>
      <c r="N566" s="114" t="s">
        <v>139</v>
      </c>
      <c r="O566" s="119">
        <v>202224</v>
      </c>
      <c r="P566" s="116">
        <v>44918</v>
      </c>
      <c r="Q566" s="116">
        <v>44918</v>
      </c>
      <c r="R566" s="116">
        <v>44926</v>
      </c>
      <c r="S566" s="119">
        <v>202224</v>
      </c>
      <c r="T566" s="114" t="s">
        <v>2622</v>
      </c>
      <c r="U566" s="114" t="s">
        <v>2623</v>
      </c>
      <c r="V566" s="119">
        <v>1189163</v>
      </c>
      <c r="W566" s="114" t="s">
        <v>2608</v>
      </c>
      <c r="X566" s="119">
        <v>1189163</v>
      </c>
      <c r="Y566" s="114" t="s">
        <v>2608</v>
      </c>
      <c r="Z566" s="119">
        <v>21104924</v>
      </c>
      <c r="AA566" s="114" t="s">
        <v>142</v>
      </c>
      <c r="AB566" s="119">
        <v>30481418</v>
      </c>
      <c r="AC566" s="114" t="s">
        <v>142</v>
      </c>
      <c r="AD566" s="119">
        <v>2973300</v>
      </c>
      <c r="AE566" s="119">
        <v>175946</v>
      </c>
      <c r="AF566" s="114" t="s">
        <v>2621</v>
      </c>
      <c r="AG566" s="114" t="s">
        <v>113</v>
      </c>
      <c r="AH566" s="114" t="s">
        <v>114</v>
      </c>
      <c r="AI566" s="114" t="s">
        <v>143</v>
      </c>
      <c r="AJ566" s="114" t="s">
        <v>144</v>
      </c>
      <c r="AK566" s="119">
        <v>17.22</v>
      </c>
      <c r="AL566" s="117">
        <v>7.5</v>
      </c>
      <c r="AM566" s="118">
        <v>129.18</v>
      </c>
      <c r="AN566" t="str">
        <f t="shared" si="8"/>
        <v>2000</v>
      </c>
    </row>
    <row r="567" spans="1:40" ht="15.75" thickBot="1" x14ac:dyDescent="0.3">
      <c r="A567" s="119">
        <v>2023</v>
      </c>
      <c r="B567" s="119">
        <v>6</v>
      </c>
      <c r="C567" s="119">
        <v>201988</v>
      </c>
      <c r="D567" s="114" t="s">
        <v>94</v>
      </c>
      <c r="E567" s="114" t="s">
        <v>95</v>
      </c>
      <c r="F567" s="114" t="s">
        <v>96</v>
      </c>
      <c r="G567" s="114" t="s">
        <v>97</v>
      </c>
      <c r="H567" s="114" t="s">
        <v>98</v>
      </c>
      <c r="I567" s="119">
        <v>1764401</v>
      </c>
      <c r="J567" s="114" t="s">
        <v>139</v>
      </c>
      <c r="K567" s="119">
        <v>210001</v>
      </c>
      <c r="L567" s="114" t="s">
        <v>157</v>
      </c>
      <c r="M567" s="114">
        <v>1764401</v>
      </c>
      <c r="N567" s="114" t="s">
        <v>139</v>
      </c>
      <c r="O567" s="119">
        <v>202224</v>
      </c>
      <c r="P567" s="116">
        <v>44918</v>
      </c>
      <c r="Q567" s="116">
        <v>44918</v>
      </c>
      <c r="R567" s="116">
        <v>44926</v>
      </c>
      <c r="S567" s="119">
        <v>202224</v>
      </c>
      <c r="T567" s="119">
        <v>1061</v>
      </c>
      <c r="U567" s="114" t="s">
        <v>158</v>
      </c>
      <c r="V567" s="119">
        <v>716245</v>
      </c>
      <c r="W567" s="114" t="s">
        <v>141</v>
      </c>
      <c r="X567" s="119">
        <v>716245</v>
      </c>
      <c r="Y567" s="114" t="s">
        <v>141</v>
      </c>
      <c r="Z567" s="119">
        <v>21104924</v>
      </c>
      <c r="AA567" s="114" t="s">
        <v>142</v>
      </c>
      <c r="AB567" s="119">
        <v>30481417</v>
      </c>
      <c r="AC567" s="114" t="s">
        <v>142</v>
      </c>
      <c r="AD567" s="119">
        <v>2973219</v>
      </c>
      <c r="AE567" s="119">
        <v>175929</v>
      </c>
      <c r="AF567" s="114" t="s">
        <v>2621</v>
      </c>
      <c r="AG567" s="114" t="s">
        <v>113</v>
      </c>
      <c r="AH567" s="114" t="s">
        <v>114</v>
      </c>
      <c r="AI567" s="114" t="s">
        <v>143</v>
      </c>
      <c r="AJ567" s="114" t="s">
        <v>144</v>
      </c>
      <c r="AK567" s="119">
        <v>0.22</v>
      </c>
      <c r="AL567" s="117">
        <v>66</v>
      </c>
      <c r="AM567" s="118">
        <v>14.44</v>
      </c>
      <c r="AN567" t="str">
        <f t="shared" si="8"/>
        <v>2000</v>
      </c>
    </row>
    <row r="568" spans="1:40" ht="15.75" thickBot="1" x14ac:dyDescent="0.3">
      <c r="A568" s="119">
        <v>2023</v>
      </c>
      <c r="B568" s="119">
        <v>6</v>
      </c>
      <c r="C568" s="119">
        <v>201988</v>
      </c>
      <c r="D568" s="114" t="s">
        <v>94</v>
      </c>
      <c r="E568" s="114" t="s">
        <v>95</v>
      </c>
      <c r="F568" s="114" t="s">
        <v>96</v>
      </c>
      <c r="G568" s="114" t="s">
        <v>97</v>
      </c>
      <c r="H568" s="114" t="s">
        <v>98</v>
      </c>
      <c r="I568" s="119">
        <v>1764401</v>
      </c>
      <c r="J568" s="114" t="s">
        <v>139</v>
      </c>
      <c r="K568" s="119">
        <v>210001</v>
      </c>
      <c r="L568" s="114" t="s">
        <v>157</v>
      </c>
      <c r="M568" s="114">
        <v>1764401</v>
      </c>
      <c r="N568" s="114" t="s">
        <v>139</v>
      </c>
      <c r="O568" s="119">
        <v>202301</v>
      </c>
      <c r="P568" s="116">
        <v>44932</v>
      </c>
      <c r="Q568" s="116">
        <v>44932</v>
      </c>
      <c r="R568" s="116">
        <v>44926</v>
      </c>
      <c r="S568" s="119">
        <v>202301</v>
      </c>
      <c r="T568" s="119">
        <v>100</v>
      </c>
      <c r="U568" s="114" t="s">
        <v>153</v>
      </c>
      <c r="V568" s="119">
        <v>716245</v>
      </c>
      <c r="W568" s="114" t="s">
        <v>141</v>
      </c>
      <c r="X568" s="119">
        <v>716245</v>
      </c>
      <c r="Y568" s="114" t="s">
        <v>141</v>
      </c>
      <c r="Z568" s="119">
        <v>21104924</v>
      </c>
      <c r="AA568" s="114" t="s">
        <v>142</v>
      </c>
      <c r="AB568" s="119">
        <v>30481417</v>
      </c>
      <c r="AC568" s="114" t="s">
        <v>142</v>
      </c>
      <c r="AD568" s="119">
        <v>2978722</v>
      </c>
      <c r="AE568" s="119">
        <v>176109</v>
      </c>
      <c r="AF568" s="114" t="s">
        <v>2621</v>
      </c>
      <c r="AG568" s="114" t="s">
        <v>113</v>
      </c>
      <c r="AH568" s="114" t="s">
        <v>114</v>
      </c>
      <c r="AI568" s="114" t="s">
        <v>143</v>
      </c>
      <c r="AJ568" s="114" t="s">
        <v>144</v>
      </c>
      <c r="AK568" s="119">
        <v>18.32</v>
      </c>
      <c r="AL568" s="117">
        <v>6</v>
      </c>
      <c r="AM568" s="118">
        <v>109.89</v>
      </c>
      <c r="AN568" t="str">
        <f t="shared" si="8"/>
        <v>2000</v>
      </c>
    </row>
    <row r="569" spans="1:40" ht="15.75" thickBot="1" x14ac:dyDescent="0.3">
      <c r="A569" s="119">
        <v>2023</v>
      </c>
      <c r="B569" s="119">
        <v>6</v>
      </c>
      <c r="C569" s="119">
        <v>201988</v>
      </c>
      <c r="D569" s="114" t="s">
        <v>94</v>
      </c>
      <c r="E569" s="114" t="s">
        <v>95</v>
      </c>
      <c r="F569" s="114" t="s">
        <v>96</v>
      </c>
      <c r="G569" s="114" t="s">
        <v>97</v>
      </c>
      <c r="H569" s="114" t="s">
        <v>98</v>
      </c>
      <c r="I569" s="119">
        <v>1764401</v>
      </c>
      <c r="J569" s="114" t="s">
        <v>139</v>
      </c>
      <c r="K569" s="119">
        <v>210001</v>
      </c>
      <c r="L569" s="114" t="s">
        <v>157</v>
      </c>
      <c r="M569" s="114">
        <v>1764401</v>
      </c>
      <c r="N569" s="114" t="s">
        <v>139</v>
      </c>
      <c r="O569" s="119">
        <v>202301</v>
      </c>
      <c r="P569" s="116">
        <v>44932</v>
      </c>
      <c r="Q569" s="116">
        <v>44932</v>
      </c>
      <c r="R569" s="116">
        <v>44926</v>
      </c>
      <c r="S569" s="119">
        <v>202301</v>
      </c>
      <c r="T569" s="119">
        <v>100</v>
      </c>
      <c r="U569" s="114" t="s">
        <v>153</v>
      </c>
      <c r="V569" s="119">
        <v>1180468</v>
      </c>
      <c r="W569" s="114" t="s">
        <v>2607</v>
      </c>
      <c r="X569" s="119">
        <v>1180468</v>
      </c>
      <c r="Y569" s="114" t="s">
        <v>2607</v>
      </c>
      <c r="Z569" s="119">
        <v>21104924</v>
      </c>
      <c r="AA569" s="114" t="s">
        <v>142</v>
      </c>
      <c r="AB569" s="119">
        <v>30481419</v>
      </c>
      <c r="AC569" s="114" t="s">
        <v>142</v>
      </c>
      <c r="AD569" s="119">
        <v>2977028</v>
      </c>
      <c r="AE569" s="119">
        <v>176127</v>
      </c>
      <c r="AF569" s="114" t="s">
        <v>2621</v>
      </c>
      <c r="AG569" s="114" t="s">
        <v>113</v>
      </c>
      <c r="AH569" s="114" t="s">
        <v>114</v>
      </c>
      <c r="AI569" s="114" t="s">
        <v>143</v>
      </c>
      <c r="AJ569" s="114" t="s">
        <v>144</v>
      </c>
      <c r="AK569" s="119">
        <v>17.22</v>
      </c>
      <c r="AL569" s="117">
        <v>6</v>
      </c>
      <c r="AM569" s="118">
        <v>103.34</v>
      </c>
      <c r="AN569" t="str">
        <f t="shared" si="8"/>
        <v>2000</v>
      </c>
    </row>
    <row r="570" spans="1:40" ht="15.75" thickBot="1" x14ac:dyDescent="0.3">
      <c r="A570" s="119">
        <v>2023</v>
      </c>
      <c r="B570" s="119">
        <v>6</v>
      </c>
      <c r="C570" s="119">
        <v>201988</v>
      </c>
      <c r="D570" s="114" t="s">
        <v>94</v>
      </c>
      <c r="E570" s="114" t="s">
        <v>95</v>
      </c>
      <c r="F570" s="114" t="s">
        <v>96</v>
      </c>
      <c r="G570" s="114" t="s">
        <v>97</v>
      </c>
      <c r="H570" s="114" t="s">
        <v>98</v>
      </c>
      <c r="I570" s="119">
        <v>1764401</v>
      </c>
      <c r="J570" s="114" t="s">
        <v>139</v>
      </c>
      <c r="K570" s="119">
        <v>210001</v>
      </c>
      <c r="L570" s="114" t="s">
        <v>157</v>
      </c>
      <c r="M570" s="114">
        <v>1764401</v>
      </c>
      <c r="N570" s="114" t="s">
        <v>139</v>
      </c>
      <c r="O570" s="119">
        <v>202301</v>
      </c>
      <c r="P570" s="116">
        <v>44932</v>
      </c>
      <c r="Q570" s="116">
        <v>44932</v>
      </c>
      <c r="R570" s="116">
        <v>44926</v>
      </c>
      <c r="S570" s="119">
        <v>202301</v>
      </c>
      <c r="T570" s="119">
        <v>100</v>
      </c>
      <c r="U570" s="114" t="s">
        <v>153</v>
      </c>
      <c r="V570" s="119">
        <v>1189163</v>
      </c>
      <c r="W570" s="114" t="s">
        <v>2608</v>
      </c>
      <c r="X570" s="119">
        <v>1189163</v>
      </c>
      <c r="Y570" s="114" t="s">
        <v>2608</v>
      </c>
      <c r="Z570" s="119">
        <v>21104924</v>
      </c>
      <c r="AA570" s="114" t="s">
        <v>142</v>
      </c>
      <c r="AB570" s="119">
        <v>30481418</v>
      </c>
      <c r="AC570" s="114" t="s">
        <v>142</v>
      </c>
      <c r="AD570" s="119">
        <v>2977028</v>
      </c>
      <c r="AE570" s="119">
        <v>176127</v>
      </c>
      <c r="AF570" s="114" t="s">
        <v>2621</v>
      </c>
      <c r="AG570" s="114" t="s">
        <v>113</v>
      </c>
      <c r="AH570" s="114" t="s">
        <v>114</v>
      </c>
      <c r="AI570" s="114" t="s">
        <v>143</v>
      </c>
      <c r="AJ570" s="114" t="s">
        <v>144</v>
      </c>
      <c r="AK570" s="119">
        <v>17.22</v>
      </c>
      <c r="AL570" s="117">
        <v>6</v>
      </c>
      <c r="AM570" s="118">
        <v>103.34</v>
      </c>
      <c r="AN570" t="str">
        <f t="shared" si="8"/>
        <v>2000</v>
      </c>
    </row>
    <row r="571" spans="1:40" ht="15.75" thickBot="1" x14ac:dyDescent="0.3">
      <c r="A571" s="119">
        <v>2023</v>
      </c>
      <c r="B571" s="119">
        <v>6</v>
      </c>
      <c r="C571" s="119">
        <v>201988</v>
      </c>
      <c r="D571" s="114" t="s">
        <v>94</v>
      </c>
      <c r="E571" s="114" t="s">
        <v>95</v>
      </c>
      <c r="F571" s="114" t="s">
        <v>96</v>
      </c>
      <c r="G571" s="114" t="s">
        <v>97</v>
      </c>
      <c r="H571" s="114" t="s">
        <v>98</v>
      </c>
      <c r="I571" s="119">
        <v>1764401</v>
      </c>
      <c r="J571" s="114" t="s">
        <v>139</v>
      </c>
      <c r="K571" s="119">
        <v>210001</v>
      </c>
      <c r="L571" s="114" t="s">
        <v>157</v>
      </c>
      <c r="M571" s="114">
        <v>1764401</v>
      </c>
      <c r="N571" s="114" t="s">
        <v>139</v>
      </c>
      <c r="O571" s="119">
        <v>202301</v>
      </c>
      <c r="P571" s="116">
        <v>44932</v>
      </c>
      <c r="Q571" s="116">
        <v>44932</v>
      </c>
      <c r="R571" s="116">
        <v>44926</v>
      </c>
      <c r="S571" s="119">
        <v>202301</v>
      </c>
      <c r="T571" s="114" t="s">
        <v>171</v>
      </c>
      <c r="U571" s="114" t="s">
        <v>172</v>
      </c>
      <c r="V571" s="119">
        <v>716245</v>
      </c>
      <c r="W571" s="114" t="s">
        <v>141</v>
      </c>
      <c r="X571" s="119">
        <v>716245</v>
      </c>
      <c r="Y571" s="114" t="s">
        <v>141</v>
      </c>
      <c r="Z571" s="119">
        <v>21104924</v>
      </c>
      <c r="AA571" s="114" t="s">
        <v>142</v>
      </c>
      <c r="AB571" s="119">
        <v>30481417</v>
      </c>
      <c r="AC571" s="114" t="s">
        <v>142</v>
      </c>
      <c r="AD571" s="119">
        <v>2978722</v>
      </c>
      <c r="AE571" s="119">
        <v>176109</v>
      </c>
      <c r="AF571" s="114" t="s">
        <v>2621</v>
      </c>
      <c r="AG571" s="114" t="s">
        <v>113</v>
      </c>
      <c r="AH571" s="114" t="s">
        <v>114</v>
      </c>
      <c r="AI571" s="114" t="s">
        <v>143</v>
      </c>
      <c r="AJ571" s="114" t="s">
        <v>144</v>
      </c>
      <c r="AK571" s="119">
        <v>18.32</v>
      </c>
      <c r="AL571" s="117">
        <v>12</v>
      </c>
      <c r="AM571" s="118">
        <v>219.79</v>
      </c>
      <c r="AN571" t="str">
        <f t="shared" si="8"/>
        <v>2000</v>
      </c>
    </row>
    <row r="572" spans="1:40" ht="15.75" thickBot="1" x14ac:dyDescent="0.3">
      <c r="A572" s="119">
        <v>2023</v>
      </c>
      <c r="B572" s="119">
        <v>6</v>
      </c>
      <c r="C572" s="119">
        <v>201988</v>
      </c>
      <c r="D572" s="114" t="s">
        <v>94</v>
      </c>
      <c r="E572" s="114" t="s">
        <v>95</v>
      </c>
      <c r="F572" s="114" t="s">
        <v>96</v>
      </c>
      <c r="G572" s="114" t="s">
        <v>97</v>
      </c>
      <c r="H572" s="114" t="s">
        <v>98</v>
      </c>
      <c r="I572" s="119">
        <v>1764401</v>
      </c>
      <c r="J572" s="114" t="s">
        <v>139</v>
      </c>
      <c r="K572" s="119">
        <v>210001</v>
      </c>
      <c r="L572" s="114" t="s">
        <v>157</v>
      </c>
      <c r="M572" s="114">
        <v>1764401</v>
      </c>
      <c r="N572" s="114" t="s">
        <v>139</v>
      </c>
      <c r="O572" s="119">
        <v>202301</v>
      </c>
      <c r="P572" s="116">
        <v>44932</v>
      </c>
      <c r="Q572" s="116">
        <v>44932</v>
      </c>
      <c r="R572" s="116">
        <v>44926</v>
      </c>
      <c r="S572" s="119">
        <v>202301</v>
      </c>
      <c r="T572" s="114" t="s">
        <v>171</v>
      </c>
      <c r="U572" s="114" t="s">
        <v>172</v>
      </c>
      <c r="V572" s="119">
        <v>1180468</v>
      </c>
      <c r="W572" s="114" t="s">
        <v>2607</v>
      </c>
      <c r="X572" s="119">
        <v>1180468</v>
      </c>
      <c r="Y572" s="114" t="s">
        <v>2607</v>
      </c>
      <c r="Z572" s="119">
        <v>21104924</v>
      </c>
      <c r="AA572" s="114" t="s">
        <v>142</v>
      </c>
      <c r="AB572" s="119">
        <v>30481419</v>
      </c>
      <c r="AC572" s="114" t="s">
        <v>142</v>
      </c>
      <c r="AD572" s="119">
        <v>2977028</v>
      </c>
      <c r="AE572" s="119">
        <v>176127</v>
      </c>
      <c r="AF572" s="114" t="s">
        <v>2621</v>
      </c>
      <c r="AG572" s="114" t="s">
        <v>113</v>
      </c>
      <c r="AH572" s="114" t="s">
        <v>114</v>
      </c>
      <c r="AI572" s="114" t="s">
        <v>143</v>
      </c>
      <c r="AJ572" s="114" t="s">
        <v>144</v>
      </c>
      <c r="AK572" s="119">
        <v>17.22</v>
      </c>
      <c r="AL572" s="117">
        <v>12</v>
      </c>
      <c r="AM572" s="118">
        <v>206.69</v>
      </c>
      <c r="AN572" t="str">
        <f t="shared" si="8"/>
        <v>2000</v>
      </c>
    </row>
    <row r="573" spans="1:40" ht="15.75" thickBot="1" x14ac:dyDescent="0.3">
      <c r="A573" s="119">
        <v>2023</v>
      </c>
      <c r="B573" s="119">
        <v>6</v>
      </c>
      <c r="C573" s="119">
        <v>201988</v>
      </c>
      <c r="D573" s="114" t="s">
        <v>94</v>
      </c>
      <c r="E573" s="114" t="s">
        <v>95</v>
      </c>
      <c r="F573" s="114" t="s">
        <v>96</v>
      </c>
      <c r="G573" s="114" t="s">
        <v>97</v>
      </c>
      <c r="H573" s="114" t="s">
        <v>98</v>
      </c>
      <c r="I573" s="119">
        <v>1764401</v>
      </c>
      <c r="J573" s="114" t="s">
        <v>139</v>
      </c>
      <c r="K573" s="119">
        <v>210001</v>
      </c>
      <c r="L573" s="114" t="s">
        <v>157</v>
      </c>
      <c r="M573" s="114">
        <v>1764401</v>
      </c>
      <c r="N573" s="114" t="s">
        <v>139</v>
      </c>
      <c r="O573" s="119">
        <v>202301</v>
      </c>
      <c r="P573" s="116">
        <v>44932</v>
      </c>
      <c r="Q573" s="116">
        <v>44932</v>
      </c>
      <c r="R573" s="116">
        <v>44926</v>
      </c>
      <c r="S573" s="119">
        <v>202301</v>
      </c>
      <c r="T573" s="114" t="s">
        <v>171</v>
      </c>
      <c r="U573" s="114" t="s">
        <v>172</v>
      </c>
      <c r="V573" s="119">
        <v>1189163</v>
      </c>
      <c r="W573" s="114" t="s">
        <v>2608</v>
      </c>
      <c r="X573" s="119">
        <v>1189163</v>
      </c>
      <c r="Y573" s="114" t="s">
        <v>2608</v>
      </c>
      <c r="Z573" s="119">
        <v>21104924</v>
      </c>
      <c r="AA573" s="114" t="s">
        <v>142</v>
      </c>
      <c r="AB573" s="119">
        <v>30481418</v>
      </c>
      <c r="AC573" s="114" t="s">
        <v>142</v>
      </c>
      <c r="AD573" s="119">
        <v>2977028</v>
      </c>
      <c r="AE573" s="119">
        <v>176127</v>
      </c>
      <c r="AF573" s="114" t="s">
        <v>2621</v>
      </c>
      <c r="AG573" s="114" t="s">
        <v>113</v>
      </c>
      <c r="AH573" s="114" t="s">
        <v>114</v>
      </c>
      <c r="AI573" s="114" t="s">
        <v>143</v>
      </c>
      <c r="AJ573" s="114" t="s">
        <v>144</v>
      </c>
      <c r="AK573" s="119">
        <v>17.22</v>
      </c>
      <c r="AL573" s="117">
        <v>12</v>
      </c>
      <c r="AM573" s="118">
        <v>206.69</v>
      </c>
      <c r="AN573" t="str">
        <f t="shared" si="8"/>
        <v>2000</v>
      </c>
    </row>
    <row r="574" spans="1:40" ht="15.75" thickBot="1" x14ac:dyDescent="0.3">
      <c r="A574" s="119">
        <v>2023</v>
      </c>
      <c r="B574" s="119">
        <v>6</v>
      </c>
      <c r="C574" s="119">
        <v>201988</v>
      </c>
      <c r="D574" s="114" t="s">
        <v>94</v>
      </c>
      <c r="E574" s="114" t="s">
        <v>95</v>
      </c>
      <c r="F574" s="114" t="s">
        <v>96</v>
      </c>
      <c r="G574" s="114" t="s">
        <v>97</v>
      </c>
      <c r="H574" s="114" t="s">
        <v>98</v>
      </c>
      <c r="I574" s="119">
        <v>1764401</v>
      </c>
      <c r="J574" s="114" t="s">
        <v>139</v>
      </c>
      <c r="K574" s="119">
        <v>210001</v>
      </c>
      <c r="L574" s="114" t="s">
        <v>157</v>
      </c>
      <c r="M574" s="114">
        <v>1764401</v>
      </c>
      <c r="N574" s="114" t="s">
        <v>139</v>
      </c>
      <c r="O574" s="119">
        <v>202301</v>
      </c>
      <c r="P574" s="116">
        <v>44932</v>
      </c>
      <c r="Q574" s="116">
        <v>44932</v>
      </c>
      <c r="R574" s="116">
        <v>44926</v>
      </c>
      <c r="S574" s="119">
        <v>202301</v>
      </c>
      <c r="T574" s="114" t="s">
        <v>2609</v>
      </c>
      <c r="U574" s="114" t="s">
        <v>2610</v>
      </c>
      <c r="V574" s="119">
        <v>716245</v>
      </c>
      <c r="W574" s="114" t="s">
        <v>141</v>
      </c>
      <c r="X574" s="119">
        <v>716245</v>
      </c>
      <c r="Y574" s="114" t="s">
        <v>141</v>
      </c>
      <c r="Z574" s="119">
        <v>21104924</v>
      </c>
      <c r="AA574" s="114" t="s">
        <v>142</v>
      </c>
      <c r="AB574" s="119">
        <v>30481417</v>
      </c>
      <c r="AC574" s="114" t="s">
        <v>142</v>
      </c>
      <c r="AD574" s="119">
        <v>2978722</v>
      </c>
      <c r="AE574" s="119">
        <v>176109</v>
      </c>
      <c r="AF574" s="114" t="s">
        <v>2621</v>
      </c>
      <c r="AG574" s="114" t="s">
        <v>113</v>
      </c>
      <c r="AH574" s="114" t="s">
        <v>114</v>
      </c>
      <c r="AI574" s="114" t="s">
        <v>143</v>
      </c>
      <c r="AJ574" s="114" t="s">
        <v>144</v>
      </c>
      <c r="AK574" s="119">
        <v>18.32</v>
      </c>
      <c r="AL574" s="117">
        <v>36</v>
      </c>
      <c r="AM574" s="118">
        <v>659.36</v>
      </c>
      <c r="AN574" t="str">
        <f t="shared" si="8"/>
        <v>2000</v>
      </c>
    </row>
    <row r="575" spans="1:40" ht="15.75" thickBot="1" x14ac:dyDescent="0.3">
      <c r="A575" s="119">
        <v>2023</v>
      </c>
      <c r="B575" s="119">
        <v>6</v>
      </c>
      <c r="C575" s="119">
        <v>201988</v>
      </c>
      <c r="D575" s="114" t="s">
        <v>94</v>
      </c>
      <c r="E575" s="114" t="s">
        <v>95</v>
      </c>
      <c r="F575" s="114" t="s">
        <v>96</v>
      </c>
      <c r="G575" s="114" t="s">
        <v>97</v>
      </c>
      <c r="H575" s="114" t="s">
        <v>98</v>
      </c>
      <c r="I575" s="119">
        <v>1764401</v>
      </c>
      <c r="J575" s="114" t="s">
        <v>139</v>
      </c>
      <c r="K575" s="119">
        <v>210001</v>
      </c>
      <c r="L575" s="114" t="s">
        <v>157</v>
      </c>
      <c r="M575" s="114">
        <v>1764401</v>
      </c>
      <c r="N575" s="114" t="s">
        <v>139</v>
      </c>
      <c r="O575" s="119">
        <v>202301</v>
      </c>
      <c r="P575" s="116">
        <v>44932</v>
      </c>
      <c r="Q575" s="116">
        <v>44932</v>
      </c>
      <c r="R575" s="116">
        <v>44926</v>
      </c>
      <c r="S575" s="119">
        <v>202301</v>
      </c>
      <c r="T575" s="114" t="s">
        <v>2609</v>
      </c>
      <c r="U575" s="114" t="s">
        <v>2610</v>
      </c>
      <c r="V575" s="119">
        <v>1180468</v>
      </c>
      <c r="W575" s="114" t="s">
        <v>2607</v>
      </c>
      <c r="X575" s="119">
        <v>1180468</v>
      </c>
      <c r="Y575" s="114" t="s">
        <v>2607</v>
      </c>
      <c r="Z575" s="119">
        <v>21104924</v>
      </c>
      <c r="AA575" s="114" t="s">
        <v>142</v>
      </c>
      <c r="AB575" s="119">
        <v>30481419</v>
      </c>
      <c r="AC575" s="114" t="s">
        <v>142</v>
      </c>
      <c r="AD575" s="119">
        <v>2977028</v>
      </c>
      <c r="AE575" s="119">
        <v>176127</v>
      </c>
      <c r="AF575" s="114" t="s">
        <v>2621</v>
      </c>
      <c r="AG575" s="114" t="s">
        <v>113</v>
      </c>
      <c r="AH575" s="114" t="s">
        <v>114</v>
      </c>
      <c r="AI575" s="114" t="s">
        <v>143</v>
      </c>
      <c r="AJ575" s="114" t="s">
        <v>144</v>
      </c>
      <c r="AK575" s="119">
        <v>17.22</v>
      </c>
      <c r="AL575" s="117">
        <v>5</v>
      </c>
      <c r="AM575" s="118">
        <v>86.12</v>
      </c>
      <c r="AN575" t="str">
        <f t="shared" si="8"/>
        <v>2000</v>
      </c>
    </row>
    <row r="576" spans="1:40" ht="15.75" thickBot="1" x14ac:dyDescent="0.3">
      <c r="A576" s="119">
        <v>2023</v>
      </c>
      <c r="B576" s="119">
        <v>6</v>
      </c>
      <c r="C576" s="119">
        <v>201988</v>
      </c>
      <c r="D576" s="114" t="s">
        <v>94</v>
      </c>
      <c r="E576" s="114" t="s">
        <v>95</v>
      </c>
      <c r="F576" s="114" t="s">
        <v>96</v>
      </c>
      <c r="G576" s="114" t="s">
        <v>97</v>
      </c>
      <c r="H576" s="114" t="s">
        <v>98</v>
      </c>
      <c r="I576" s="119">
        <v>1764401</v>
      </c>
      <c r="J576" s="114" t="s">
        <v>139</v>
      </c>
      <c r="K576" s="119">
        <v>210001</v>
      </c>
      <c r="L576" s="114" t="s">
        <v>157</v>
      </c>
      <c r="M576" s="114">
        <v>1764401</v>
      </c>
      <c r="N576" s="114" t="s">
        <v>139</v>
      </c>
      <c r="O576" s="119">
        <v>202301</v>
      </c>
      <c r="P576" s="116">
        <v>44932</v>
      </c>
      <c r="Q576" s="116">
        <v>44932</v>
      </c>
      <c r="R576" s="116">
        <v>44926</v>
      </c>
      <c r="S576" s="119">
        <v>202301</v>
      </c>
      <c r="T576" s="114" t="s">
        <v>2609</v>
      </c>
      <c r="U576" s="114" t="s">
        <v>2610</v>
      </c>
      <c r="V576" s="119">
        <v>1189163</v>
      </c>
      <c r="W576" s="114" t="s">
        <v>2608</v>
      </c>
      <c r="X576" s="119">
        <v>1189163</v>
      </c>
      <c r="Y576" s="114" t="s">
        <v>2608</v>
      </c>
      <c r="Z576" s="119">
        <v>21104924</v>
      </c>
      <c r="AA576" s="114" t="s">
        <v>142</v>
      </c>
      <c r="AB576" s="119">
        <v>30481418</v>
      </c>
      <c r="AC576" s="114" t="s">
        <v>142</v>
      </c>
      <c r="AD576" s="119">
        <v>2977028</v>
      </c>
      <c r="AE576" s="119">
        <v>176127</v>
      </c>
      <c r="AF576" s="114" t="s">
        <v>2621</v>
      </c>
      <c r="AG576" s="114" t="s">
        <v>113</v>
      </c>
      <c r="AH576" s="114" t="s">
        <v>114</v>
      </c>
      <c r="AI576" s="114" t="s">
        <v>143</v>
      </c>
      <c r="AJ576" s="114" t="s">
        <v>144</v>
      </c>
      <c r="AK576" s="119">
        <v>17.22</v>
      </c>
      <c r="AL576" s="117">
        <v>6</v>
      </c>
      <c r="AM576" s="118">
        <v>103.34</v>
      </c>
      <c r="AN576" t="str">
        <f t="shared" si="8"/>
        <v>2000</v>
      </c>
    </row>
    <row r="577" spans="1:40" ht="15.75" thickBot="1" x14ac:dyDescent="0.3">
      <c r="A577" s="119">
        <v>2023</v>
      </c>
      <c r="B577" s="119">
        <v>6</v>
      </c>
      <c r="C577" s="119">
        <v>201988</v>
      </c>
      <c r="D577" s="114" t="s">
        <v>94</v>
      </c>
      <c r="E577" s="114" t="s">
        <v>95</v>
      </c>
      <c r="F577" s="114" t="s">
        <v>96</v>
      </c>
      <c r="G577" s="114" t="s">
        <v>97</v>
      </c>
      <c r="H577" s="114" t="s">
        <v>98</v>
      </c>
      <c r="I577" s="119">
        <v>1764401</v>
      </c>
      <c r="J577" s="114" t="s">
        <v>139</v>
      </c>
      <c r="K577" s="119">
        <v>210001</v>
      </c>
      <c r="L577" s="114" t="s">
        <v>157</v>
      </c>
      <c r="M577" s="114">
        <v>1764401</v>
      </c>
      <c r="N577" s="114" t="s">
        <v>139</v>
      </c>
      <c r="O577" s="119">
        <v>202301</v>
      </c>
      <c r="P577" s="116">
        <v>44932</v>
      </c>
      <c r="Q577" s="116">
        <v>44932</v>
      </c>
      <c r="R577" s="116">
        <v>44926</v>
      </c>
      <c r="S577" s="119">
        <v>202301</v>
      </c>
      <c r="T577" s="119">
        <v>1061</v>
      </c>
      <c r="U577" s="114" t="s">
        <v>158</v>
      </c>
      <c r="V577" s="119">
        <v>716245</v>
      </c>
      <c r="W577" s="114" t="s">
        <v>141</v>
      </c>
      <c r="X577" s="119">
        <v>716245</v>
      </c>
      <c r="Y577" s="114" t="s">
        <v>141</v>
      </c>
      <c r="Z577" s="119">
        <v>21104924</v>
      </c>
      <c r="AA577" s="114" t="s">
        <v>142</v>
      </c>
      <c r="AB577" s="119">
        <v>30481417</v>
      </c>
      <c r="AC577" s="114" t="s">
        <v>142</v>
      </c>
      <c r="AD577" s="119">
        <v>2978722</v>
      </c>
      <c r="AE577" s="119">
        <v>176109</v>
      </c>
      <c r="AF577" s="114" t="s">
        <v>2621</v>
      </c>
      <c r="AG577" s="114" t="s">
        <v>113</v>
      </c>
      <c r="AH577" s="114" t="s">
        <v>114</v>
      </c>
      <c r="AI577" s="114" t="s">
        <v>143</v>
      </c>
      <c r="AJ577" s="114" t="s">
        <v>144</v>
      </c>
      <c r="AK577" s="119">
        <v>0.22</v>
      </c>
      <c r="AL577" s="117">
        <v>54</v>
      </c>
      <c r="AM577" s="118">
        <v>11.82</v>
      </c>
      <c r="AN577" t="str">
        <f t="shared" si="8"/>
        <v>2000</v>
      </c>
    </row>
    <row r="578" spans="1:40" ht="15.75" thickBot="1" x14ac:dyDescent="0.3">
      <c r="A578" s="119">
        <v>2023</v>
      </c>
      <c r="B578" s="119">
        <v>6</v>
      </c>
      <c r="C578" s="119">
        <v>201988</v>
      </c>
      <c r="D578" s="114" t="s">
        <v>94</v>
      </c>
      <c r="E578" s="114" t="s">
        <v>95</v>
      </c>
      <c r="F578" s="114" t="s">
        <v>96</v>
      </c>
      <c r="G578" s="114" t="s">
        <v>97</v>
      </c>
      <c r="H578" s="114" t="s">
        <v>98</v>
      </c>
      <c r="I578" s="119">
        <v>1764401</v>
      </c>
      <c r="J578" s="114" t="s">
        <v>139</v>
      </c>
      <c r="K578" s="119">
        <v>320201</v>
      </c>
      <c r="L578" s="114" t="s">
        <v>159</v>
      </c>
      <c r="M578" s="114">
        <v>1764401</v>
      </c>
      <c r="N578" s="114" t="s">
        <v>139</v>
      </c>
      <c r="O578" s="119">
        <v>202224</v>
      </c>
      <c r="P578" s="116">
        <v>44918</v>
      </c>
      <c r="Q578" s="116">
        <v>44918</v>
      </c>
      <c r="R578" s="116">
        <v>44926</v>
      </c>
      <c r="S578" s="119">
        <v>202224</v>
      </c>
      <c r="T578" s="119">
        <v>4952</v>
      </c>
      <c r="U578" s="114" t="s">
        <v>160</v>
      </c>
      <c r="V578" s="119">
        <v>716245</v>
      </c>
      <c r="W578" s="114" t="s">
        <v>141</v>
      </c>
      <c r="X578" s="119">
        <v>716245</v>
      </c>
      <c r="Y578" s="114" t="s">
        <v>141</v>
      </c>
      <c r="Z578" s="119">
        <v>21104924</v>
      </c>
      <c r="AA578" s="114" t="s">
        <v>142</v>
      </c>
      <c r="AB578" s="119">
        <v>30481417</v>
      </c>
      <c r="AC578" s="114" t="s">
        <v>142</v>
      </c>
      <c r="AD578" s="119">
        <v>2973219</v>
      </c>
      <c r="AE578" s="119">
        <v>175929</v>
      </c>
      <c r="AF578" s="114" t="s">
        <v>2621</v>
      </c>
      <c r="AG578" s="114" t="s">
        <v>113</v>
      </c>
      <c r="AH578" s="114" t="s">
        <v>114</v>
      </c>
      <c r="AI578" s="114" t="s">
        <v>143</v>
      </c>
      <c r="AJ578" s="114" t="s">
        <v>144</v>
      </c>
      <c r="AK578" s="119">
        <v>0</v>
      </c>
      <c r="AL578" s="117">
        <v>0</v>
      </c>
      <c r="AM578" s="118">
        <v>310.33999999999997</v>
      </c>
      <c r="AN578" t="str">
        <f t="shared" si="8"/>
        <v>2000</v>
      </c>
    </row>
    <row r="579" spans="1:40" ht="15.75" thickBot="1" x14ac:dyDescent="0.3">
      <c r="A579" s="119">
        <v>2023</v>
      </c>
      <c r="B579" s="119">
        <v>6</v>
      </c>
      <c r="C579" s="119">
        <v>201988</v>
      </c>
      <c r="D579" s="114" t="s">
        <v>94</v>
      </c>
      <c r="E579" s="114" t="s">
        <v>95</v>
      </c>
      <c r="F579" s="114" t="s">
        <v>96</v>
      </c>
      <c r="G579" s="114" t="s">
        <v>97</v>
      </c>
      <c r="H579" s="114" t="s">
        <v>98</v>
      </c>
      <c r="I579" s="119">
        <v>1764401</v>
      </c>
      <c r="J579" s="114" t="s">
        <v>139</v>
      </c>
      <c r="K579" s="119">
        <v>320201</v>
      </c>
      <c r="L579" s="114" t="s">
        <v>159</v>
      </c>
      <c r="M579" s="114">
        <v>1764401</v>
      </c>
      <c r="N579" s="114" t="s">
        <v>139</v>
      </c>
      <c r="O579" s="119">
        <v>202224</v>
      </c>
      <c r="P579" s="116">
        <v>44918</v>
      </c>
      <c r="Q579" s="116">
        <v>44918</v>
      </c>
      <c r="R579" s="116">
        <v>44926</v>
      </c>
      <c r="S579" s="119">
        <v>202224</v>
      </c>
      <c r="T579" s="119">
        <v>4952</v>
      </c>
      <c r="U579" s="114" t="s">
        <v>160</v>
      </c>
      <c r="V579" s="119">
        <v>1180468</v>
      </c>
      <c r="W579" s="114" t="s">
        <v>2607</v>
      </c>
      <c r="X579" s="119">
        <v>1180468</v>
      </c>
      <c r="Y579" s="114" t="s">
        <v>2607</v>
      </c>
      <c r="Z579" s="119">
        <v>21104924</v>
      </c>
      <c r="AA579" s="114" t="s">
        <v>142</v>
      </c>
      <c r="AB579" s="119">
        <v>30481419</v>
      </c>
      <c r="AC579" s="114" t="s">
        <v>142</v>
      </c>
      <c r="AD579" s="119">
        <v>2973300</v>
      </c>
      <c r="AE579" s="119">
        <v>175946</v>
      </c>
      <c r="AF579" s="114" t="s">
        <v>2621</v>
      </c>
      <c r="AG579" s="114" t="s">
        <v>113</v>
      </c>
      <c r="AH579" s="114" t="s">
        <v>114</v>
      </c>
      <c r="AI579" s="114" t="s">
        <v>143</v>
      </c>
      <c r="AJ579" s="114" t="s">
        <v>144</v>
      </c>
      <c r="AK579" s="119">
        <v>0</v>
      </c>
      <c r="AL579" s="117">
        <v>0</v>
      </c>
      <c r="AM579" s="118">
        <v>288.39999999999998</v>
      </c>
      <c r="AN579" t="str">
        <f t="shared" si="8"/>
        <v>2000</v>
      </c>
    </row>
    <row r="580" spans="1:40" ht="15.75" thickBot="1" x14ac:dyDescent="0.3">
      <c r="A580" s="119">
        <v>2023</v>
      </c>
      <c r="B580" s="119">
        <v>6</v>
      </c>
      <c r="C580" s="119">
        <v>201988</v>
      </c>
      <c r="D580" s="114" t="s">
        <v>94</v>
      </c>
      <c r="E580" s="114" t="s">
        <v>95</v>
      </c>
      <c r="F580" s="114" t="s">
        <v>96</v>
      </c>
      <c r="G580" s="114" t="s">
        <v>97</v>
      </c>
      <c r="H580" s="114" t="s">
        <v>98</v>
      </c>
      <c r="I580" s="119">
        <v>1764401</v>
      </c>
      <c r="J580" s="114" t="s">
        <v>139</v>
      </c>
      <c r="K580" s="119">
        <v>320201</v>
      </c>
      <c r="L580" s="114" t="s">
        <v>159</v>
      </c>
      <c r="M580" s="114">
        <v>1764401</v>
      </c>
      <c r="N580" s="114" t="s">
        <v>139</v>
      </c>
      <c r="O580" s="119">
        <v>202224</v>
      </c>
      <c r="P580" s="116">
        <v>44918</v>
      </c>
      <c r="Q580" s="116">
        <v>44918</v>
      </c>
      <c r="R580" s="116">
        <v>44926</v>
      </c>
      <c r="S580" s="119">
        <v>202224</v>
      </c>
      <c r="T580" s="119">
        <v>4952</v>
      </c>
      <c r="U580" s="114" t="s">
        <v>160</v>
      </c>
      <c r="V580" s="119">
        <v>1189163</v>
      </c>
      <c r="W580" s="114" t="s">
        <v>2608</v>
      </c>
      <c r="X580" s="119">
        <v>1189163</v>
      </c>
      <c r="Y580" s="114" t="s">
        <v>2608</v>
      </c>
      <c r="Z580" s="119">
        <v>21104924</v>
      </c>
      <c r="AA580" s="114" t="s">
        <v>142</v>
      </c>
      <c r="AB580" s="119">
        <v>30481418</v>
      </c>
      <c r="AC580" s="114" t="s">
        <v>142</v>
      </c>
      <c r="AD580" s="119">
        <v>2973300</v>
      </c>
      <c r="AE580" s="119">
        <v>175946</v>
      </c>
      <c r="AF580" s="114" t="s">
        <v>2621</v>
      </c>
      <c r="AG580" s="114" t="s">
        <v>113</v>
      </c>
      <c r="AH580" s="114" t="s">
        <v>114</v>
      </c>
      <c r="AI580" s="114" t="s">
        <v>143</v>
      </c>
      <c r="AJ580" s="114" t="s">
        <v>144</v>
      </c>
      <c r="AK580" s="119">
        <v>0</v>
      </c>
      <c r="AL580" s="117">
        <v>0</v>
      </c>
      <c r="AM580" s="118">
        <v>268.74</v>
      </c>
      <c r="AN580" t="str">
        <f t="shared" si="8"/>
        <v>2000</v>
      </c>
    </row>
    <row r="581" spans="1:40" ht="15.75" thickBot="1" x14ac:dyDescent="0.3">
      <c r="A581" s="119">
        <v>2023</v>
      </c>
      <c r="B581" s="119">
        <v>6</v>
      </c>
      <c r="C581" s="119">
        <v>201988</v>
      </c>
      <c r="D581" s="114" t="s">
        <v>94</v>
      </c>
      <c r="E581" s="114" t="s">
        <v>95</v>
      </c>
      <c r="F581" s="114" t="s">
        <v>96</v>
      </c>
      <c r="G581" s="114" t="s">
        <v>97</v>
      </c>
      <c r="H581" s="114" t="s">
        <v>98</v>
      </c>
      <c r="I581" s="119">
        <v>1764401</v>
      </c>
      <c r="J581" s="114" t="s">
        <v>139</v>
      </c>
      <c r="K581" s="119">
        <v>320201</v>
      </c>
      <c r="L581" s="114" t="s">
        <v>159</v>
      </c>
      <c r="M581" s="114">
        <v>1764401</v>
      </c>
      <c r="N581" s="114" t="s">
        <v>139</v>
      </c>
      <c r="O581" s="119">
        <v>202301</v>
      </c>
      <c r="P581" s="116">
        <v>44932</v>
      </c>
      <c r="Q581" s="116">
        <v>44932</v>
      </c>
      <c r="R581" s="116">
        <v>44926</v>
      </c>
      <c r="S581" s="119">
        <v>202301</v>
      </c>
      <c r="T581" s="119">
        <v>4952</v>
      </c>
      <c r="U581" s="114" t="s">
        <v>160</v>
      </c>
      <c r="V581" s="119">
        <v>716245</v>
      </c>
      <c r="W581" s="114" t="s">
        <v>141</v>
      </c>
      <c r="X581" s="119">
        <v>716245</v>
      </c>
      <c r="Y581" s="114" t="s">
        <v>141</v>
      </c>
      <c r="Z581" s="119">
        <v>21104924</v>
      </c>
      <c r="AA581" s="114" t="s">
        <v>142</v>
      </c>
      <c r="AB581" s="119">
        <v>30481417</v>
      </c>
      <c r="AC581" s="114" t="s">
        <v>142</v>
      </c>
      <c r="AD581" s="119">
        <v>2978722</v>
      </c>
      <c r="AE581" s="119">
        <v>176109</v>
      </c>
      <c r="AF581" s="114" t="s">
        <v>2621</v>
      </c>
      <c r="AG581" s="114" t="s">
        <v>113</v>
      </c>
      <c r="AH581" s="114" t="s">
        <v>114</v>
      </c>
      <c r="AI581" s="114" t="s">
        <v>143</v>
      </c>
      <c r="AJ581" s="114" t="s">
        <v>144</v>
      </c>
      <c r="AK581" s="119">
        <v>0</v>
      </c>
      <c r="AL581" s="117">
        <v>0</v>
      </c>
      <c r="AM581" s="118">
        <v>253.92</v>
      </c>
      <c r="AN581" t="str">
        <f t="shared" si="8"/>
        <v>2000</v>
      </c>
    </row>
    <row r="582" spans="1:40" ht="15.75" thickBot="1" x14ac:dyDescent="0.3">
      <c r="A582" s="119">
        <v>2023</v>
      </c>
      <c r="B582" s="119">
        <v>6</v>
      </c>
      <c r="C582" s="119">
        <v>201988</v>
      </c>
      <c r="D582" s="114" t="s">
        <v>94</v>
      </c>
      <c r="E582" s="114" t="s">
        <v>95</v>
      </c>
      <c r="F582" s="114" t="s">
        <v>96</v>
      </c>
      <c r="G582" s="114" t="s">
        <v>97</v>
      </c>
      <c r="H582" s="114" t="s">
        <v>98</v>
      </c>
      <c r="I582" s="119">
        <v>1764401</v>
      </c>
      <c r="J582" s="114" t="s">
        <v>139</v>
      </c>
      <c r="K582" s="119">
        <v>320201</v>
      </c>
      <c r="L582" s="114" t="s">
        <v>159</v>
      </c>
      <c r="M582" s="114">
        <v>1764401</v>
      </c>
      <c r="N582" s="114" t="s">
        <v>139</v>
      </c>
      <c r="O582" s="119">
        <v>202301</v>
      </c>
      <c r="P582" s="116">
        <v>44932</v>
      </c>
      <c r="Q582" s="116">
        <v>44932</v>
      </c>
      <c r="R582" s="116">
        <v>44926</v>
      </c>
      <c r="S582" s="119">
        <v>202301</v>
      </c>
      <c r="T582" s="119">
        <v>4952</v>
      </c>
      <c r="U582" s="114" t="s">
        <v>160</v>
      </c>
      <c r="V582" s="119">
        <v>1180468</v>
      </c>
      <c r="W582" s="114" t="s">
        <v>2607</v>
      </c>
      <c r="X582" s="119">
        <v>1180468</v>
      </c>
      <c r="Y582" s="114" t="s">
        <v>2607</v>
      </c>
      <c r="Z582" s="119">
        <v>21104924</v>
      </c>
      <c r="AA582" s="114" t="s">
        <v>142</v>
      </c>
      <c r="AB582" s="119">
        <v>30481419</v>
      </c>
      <c r="AC582" s="114" t="s">
        <v>142</v>
      </c>
      <c r="AD582" s="119">
        <v>2977028</v>
      </c>
      <c r="AE582" s="119">
        <v>176127</v>
      </c>
      <c r="AF582" s="114" t="s">
        <v>2621</v>
      </c>
      <c r="AG582" s="114" t="s">
        <v>113</v>
      </c>
      <c r="AH582" s="114" t="s">
        <v>114</v>
      </c>
      <c r="AI582" s="114" t="s">
        <v>143</v>
      </c>
      <c r="AJ582" s="114" t="s">
        <v>144</v>
      </c>
      <c r="AK582" s="119">
        <v>0</v>
      </c>
      <c r="AL582" s="117">
        <v>0</v>
      </c>
      <c r="AM582" s="118">
        <v>100.5</v>
      </c>
      <c r="AN582" t="str">
        <f t="shared" si="8"/>
        <v>2000</v>
      </c>
    </row>
    <row r="583" spans="1:40" ht="15.75" thickBot="1" x14ac:dyDescent="0.3">
      <c r="A583" s="119">
        <v>2023</v>
      </c>
      <c r="B583" s="119">
        <v>6</v>
      </c>
      <c r="C583" s="119">
        <v>201988</v>
      </c>
      <c r="D583" s="114" t="s">
        <v>94</v>
      </c>
      <c r="E583" s="114" t="s">
        <v>95</v>
      </c>
      <c r="F583" s="114" t="s">
        <v>96</v>
      </c>
      <c r="G583" s="114" t="s">
        <v>97</v>
      </c>
      <c r="H583" s="114" t="s">
        <v>98</v>
      </c>
      <c r="I583" s="119">
        <v>1764401</v>
      </c>
      <c r="J583" s="114" t="s">
        <v>139</v>
      </c>
      <c r="K583" s="119">
        <v>320201</v>
      </c>
      <c r="L583" s="114" t="s">
        <v>159</v>
      </c>
      <c r="M583" s="114">
        <v>1764401</v>
      </c>
      <c r="N583" s="114" t="s">
        <v>139</v>
      </c>
      <c r="O583" s="119">
        <v>202301</v>
      </c>
      <c r="P583" s="116">
        <v>44932</v>
      </c>
      <c r="Q583" s="116">
        <v>44932</v>
      </c>
      <c r="R583" s="116">
        <v>44926</v>
      </c>
      <c r="S583" s="119">
        <v>202301</v>
      </c>
      <c r="T583" s="119">
        <v>4952</v>
      </c>
      <c r="U583" s="114" t="s">
        <v>160</v>
      </c>
      <c r="V583" s="119">
        <v>1189163</v>
      </c>
      <c r="W583" s="114" t="s">
        <v>2608</v>
      </c>
      <c r="X583" s="119">
        <v>1189163</v>
      </c>
      <c r="Y583" s="114" t="s">
        <v>2608</v>
      </c>
      <c r="Z583" s="119">
        <v>21104924</v>
      </c>
      <c r="AA583" s="114" t="s">
        <v>142</v>
      </c>
      <c r="AB583" s="119">
        <v>30481418</v>
      </c>
      <c r="AC583" s="114" t="s">
        <v>142</v>
      </c>
      <c r="AD583" s="119">
        <v>2977028</v>
      </c>
      <c r="AE583" s="119">
        <v>176127</v>
      </c>
      <c r="AF583" s="114" t="s">
        <v>2621</v>
      </c>
      <c r="AG583" s="114" t="s">
        <v>113</v>
      </c>
      <c r="AH583" s="114" t="s">
        <v>114</v>
      </c>
      <c r="AI583" s="114" t="s">
        <v>143</v>
      </c>
      <c r="AJ583" s="114" t="s">
        <v>144</v>
      </c>
      <c r="AK583" s="119">
        <v>0</v>
      </c>
      <c r="AL583" s="117">
        <v>0</v>
      </c>
      <c r="AM583" s="118">
        <v>104.87</v>
      </c>
      <c r="AN583" t="str">
        <f t="shared" si="8"/>
        <v>2000</v>
      </c>
    </row>
    <row r="584" spans="1:40" ht="15.75" thickBot="1" x14ac:dyDescent="0.3">
      <c r="A584" s="119">
        <v>2023</v>
      </c>
      <c r="B584" s="119">
        <v>6</v>
      </c>
      <c r="C584" s="119">
        <v>201988</v>
      </c>
      <c r="D584" s="114" t="s">
        <v>94</v>
      </c>
      <c r="E584" s="114" t="s">
        <v>95</v>
      </c>
      <c r="F584" s="114" t="s">
        <v>96</v>
      </c>
      <c r="G584" s="114" t="s">
        <v>97</v>
      </c>
      <c r="H584" s="114" t="s">
        <v>98</v>
      </c>
      <c r="I584" s="119">
        <v>1764401</v>
      </c>
      <c r="J584" s="114" t="s">
        <v>139</v>
      </c>
      <c r="K584" s="119">
        <v>330201</v>
      </c>
      <c r="L584" s="114" t="s">
        <v>161</v>
      </c>
      <c r="M584" s="114">
        <v>1764401</v>
      </c>
      <c r="N584" s="114" t="s">
        <v>139</v>
      </c>
      <c r="O584" s="119">
        <v>202224</v>
      </c>
      <c r="P584" s="116">
        <v>44918</v>
      </c>
      <c r="Q584" s="116">
        <v>44918</v>
      </c>
      <c r="R584" s="116">
        <v>44926</v>
      </c>
      <c r="S584" s="119">
        <v>202224</v>
      </c>
      <c r="T584" s="119">
        <v>4954</v>
      </c>
      <c r="U584" s="114" t="s">
        <v>162</v>
      </c>
      <c r="V584" s="119">
        <v>716245</v>
      </c>
      <c r="W584" s="114" t="s">
        <v>141</v>
      </c>
      <c r="X584" s="119">
        <v>716245</v>
      </c>
      <c r="Y584" s="114" t="s">
        <v>141</v>
      </c>
      <c r="Z584" s="119">
        <v>21104924</v>
      </c>
      <c r="AA584" s="114" t="s">
        <v>142</v>
      </c>
      <c r="AB584" s="119">
        <v>30481417</v>
      </c>
      <c r="AC584" s="114" t="s">
        <v>142</v>
      </c>
      <c r="AD584" s="119">
        <v>2973219</v>
      </c>
      <c r="AE584" s="119">
        <v>175929</v>
      </c>
      <c r="AF584" s="114" t="s">
        <v>2621</v>
      </c>
      <c r="AG584" s="114" t="s">
        <v>113</v>
      </c>
      <c r="AH584" s="114" t="s">
        <v>114</v>
      </c>
      <c r="AI584" s="114" t="s">
        <v>143</v>
      </c>
      <c r="AJ584" s="114" t="s">
        <v>144</v>
      </c>
      <c r="AK584" s="119">
        <v>0</v>
      </c>
      <c r="AL584" s="117">
        <v>0</v>
      </c>
      <c r="AM584" s="118">
        <v>75.84</v>
      </c>
      <c r="AN584" t="str">
        <f t="shared" ref="AN584:AN647" si="9">LEFT(Z584,1)&amp;"000"</f>
        <v>2000</v>
      </c>
    </row>
    <row r="585" spans="1:40" ht="15.75" thickBot="1" x14ac:dyDescent="0.3">
      <c r="A585" s="119">
        <v>2023</v>
      </c>
      <c r="B585" s="119">
        <v>6</v>
      </c>
      <c r="C585" s="119">
        <v>201988</v>
      </c>
      <c r="D585" s="114" t="s">
        <v>94</v>
      </c>
      <c r="E585" s="114" t="s">
        <v>95</v>
      </c>
      <c r="F585" s="114" t="s">
        <v>96</v>
      </c>
      <c r="G585" s="114" t="s">
        <v>97</v>
      </c>
      <c r="H585" s="114" t="s">
        <v>98</v>
      </c>
      <c r="I585" s="119">
        <v>1764401</v>
      </c>
      <c r="J585" s="114" t="s">
        <v>139</v>
      </c>
      <c r="K585" s="119">
        <v>330201</v>
      </c>
      <c r="L585" s="114" t="s">
        <v>161</v>
      </c>
      <c r="M585" s="114">
        <v>1764401</v>
      </c>
      <c r="N585" s="114" t="s">
        <v>139</v>
      </c>
      <c r="O585" s="119">
        <v>202224</v>
      </c>
      <c r="P585" s="116">
        <v>44918</v>
      </c>
      <c r="Q585" s="116">
        <v>44918</v>
      </c>
      <c r="R585" s="116">
        <v>44926</v>
      </c>
      <c r="S585" s="119">
        <v>202224</v>
      </c>
      <c r="T585" s="119">
        <v>4954</v>
      </c>
      <c r="U585" s="114" t="s">
        <v>162</v>
      </c>
      <c r="V585" s="119">
        <v>1180468</v>
      </c>
      <c r="W585" s="114" t="s">
        <v>2607</v>
      </c>
      <c r="X585" s="119">
        <v>1180468</v>
      </c>
      <c r="Y585" s="114" t="s">
        <v>2607</v>
      </c>
      <c r="Z585" s="119">
        <v>21104924</v>
      </c>
      <c r="AA585" s="114" t="s">
        <v>142</v>
      </c>
      <c r="AB585" s="119">
        <v>30481419</v>
      </c>
      <c r="AC585" s="114" t="s">
        <v>142</v>
      </c>
      <c r="AD585" s="119">
        <v>2973300</v>
      </c>
      <c r="AE585" s="119">
        <v>175946</v>
      </c>
      <c r="AF585" s="114" t="s">
        <v>2621</v>
      </c>
      <c r="AG585" s="114" t="s">
        <v>113</v>
      </c>
      <c r="AH585" s="114" t="s">
        <v>114</v>
      </c>
      <c r="AI585" s="114" t="s">
        <v>143</v>
      </c>
      <c r="AJ585" s="114" t="s">
        <v>144</v>
      </c>
      <c r="AK585" s="119">
        <v>0</v>
      </c>
      <c r="AL585" s="117">
        <v>0</v>
      </c>
      <c r="AM585" s="118">
        <v>70.48</v>
      </c>
      <c r="AN585" t="str">
        <f t="shared" si="9"/>
        <v>2000</v>
      </c>
    </row>
    <row r="586" spans="1:40" ht="15.75" thickBot="1" x14ac:dyDescent="0.3">
      <c r="A586" s="119">
        <v>2023</v>
      </c>
      <c r="B586" s="119">
        <v>6</v>
      </c>
      <c r="C586" s="119">
        <v>201988</v>
      </c>
      <c r="D586" s="114" t="s">
        <v>94</v>
      </c>
      <c r="E586" s="114" t="s">
        <v>95</v>
      </c>
      <c r="F586" s="114" t="s">
        <v>96</v>
      </c>
      <c r="G586" s="114" t="s">
        <v>97</v>
      </c>
      <c r="H586" s="114" t="s">
        <v>98</v>
      </c>
      <c r="I586" s="119">
        <v>1764401</v>
      </c>
      <c r="J586" s="114" t="s">
        <v>139</v>
      </c>
      <c r="K586" s="119">
        <v>330201</v>
      </c>
      <c r="L586" s="114" t="s">
        <v>161</v>
      </c>
      <c r="M586" s="114">
        <v>1764401</v>
      </c>
      <c r="N586" s="114" t="s">
        <v>139</v>
      </c>
      <c r="O586" s="119">
        <v>202224</v>
      </c>
      <c r="P586" s="116">
        <v>44918</v>
      </c>
      <c r="Q586" s="116">
        <v>44918</v>
      </c>
      <c r="R586" s="116">
        <v>44926</v>
      </c>
      <c r="S586" s="119">
        <v>202224</v>
      </c>
      <c r="T586" s="119">
        <v>4954</v>
      </c>
      <c r="U586" s="114" t="s">
        <v>162</v>
      </c>
      <c r="V586" s="119">
        <v>1189163</v>
      </c>
      <c r="W586" s="114" t="s">
        <v>2608</v>
      </c>
      <c r="X586" s="119">
        <v>1189163</v>
      </c>
      <c r="Y586" s="114" t="s">
        <v>2608</v>
      </c>
      <c r="Z586" s="119">
        <v>21104924</v>
      </c>
      <c r="AA586" s="114" t="s">
        <v>142</v>
      </c>
      <c r="AB586" s="119">
        <v>30481418</v>
      </c>
      <c r="AC586" s="114" t="s">
        <v>142</v>
      </c>
      <c r="AD586" s="119">
        <v>2973300</v>
      </c>
      <c r="AE586" s="119">
        <v>175946</v>
      </c>
      <c r="AF586" s="114" t="s">
        <v>2621</v>
      </c>
      <c r="AG586" s="114" t="s">
        <v>113</v>
      </c>
      <c r="AH586" s="114" t="s">
        <v>114</v>
      </c>
      <c r="AI586" s="114" t="s">
        <v>143</v>
      </c>
      <c r="AJ586" s="114" t="s">
        <v>144</v>
      </c>
      <c r="AK586" s="119">
        <v>0</v>
      </c>
      <c r="AL586" s="117">
        <v>0</v>
      </c>
      <c r="AM586" s="118">
        <v>65.67</v>
      </c>
      <c r="AN586" t="str">
        <f t="shared" si="9"/>
        <v>2000</v>
      </c>
    </row>
    <row r="587" spans="1:40" ht="15.75" thickBot="1" x14ac:dyDescent="0.3">
      <c r="A587" s="119">
        <v>2023</v>
      </c>
      <c r="B587" s="119">
        <v>6</v>
      </c>
      <c r="C587" s="119">
        <v>201988</v>
      </c>
      <c r="D587" s="114" t="s">
        <v>94</v>
      </c>
      <c r="E587" s="114" t="s">
        <v>95</v>
      </c>
      <c r="F587" s="114" t="s">
        <v>96</v>
      </c>
      <c r="G587" s="114" t="s">
        <v>97</v>
      </c>
      <c r="H587" s="114" t="s">
        <v>98</v>
      </c>
      <c r="I587" s="119">
        <v>1764401</v>
      </c>
      <c r="J587" s="114" t="s">
        <v>139</v>
      </c>
      <c r="K587" s="119">
        <v>330201</v>
      </c>
      <c r="L587" s="114" t="s">
        <v>161</v>
      </c>
      <c r="M587" s="114">
        <v>1764401</v>
      </c>
      <c r="N587" s="114" t="s">
        <v>139</v>
      </c>
      <c r="O587" s="119">
        <v>202301</v>
      </c>
      <c r="P587" s="116">
        <v>44932</v>
      </c>
      <c r="Q587" s="116">
        <v>44932</v>
      </c>
      <c r="R587" s="116">
        <v>44926</v>
      </c>
      <c r="S587" s="119">
        <v>202301</v>
      </c>
      <c r="T587" s="119">
        <v>4954</v>
      </c>
      <c r="U587" s="114" t="s">
        <v>162</v>
      </c>
      <c r="V587" s="119">
        <v>716245</v>
      </c>
      <c r="W587" s="114" t="s">
        <v>141</v>
      </c>
      <c r="X587" s="119">
        <v>716245</v>
      </c>
      <c r="Y587" s="114" t="s">
        <v>141</v>
      </c>
      <c r="Z587" s="119">
        <v>21104924</v>
      </c>
      <c r="AA587" s="114" t="s">
        <v>142</v>
      </c>
      <c r="AB587" s="119">
        <v>30481417</v>
      </c>
      <c r="AC587" s="114" t="s">
        <v>142</v>
      </c>
      <c r="AD587" s="119">
        <v>2978722</v>
      </c>
      <c r="AE587" s="119">
        <v>176109</v>
      </c>
      <c r="AF587" s="114" t="s">
        <v>2621</v>
      </c>
      <c r="AG587" s="114" t="s">
        <v>113</v>
      </c>
      <c r="AH587" s="114" t="s">
        <v>114</v>
      </c>
      <c r="AI587" s="114" t="s">
        <v>143</v>
      </c>
      <c r="AJ587" s="114" t="s">
        <v>144</v>
      </c>
      <c r="AK587" s="119">
        <v>0</v>
      </c>
      <c r="AL587" s="117">
        <v>0</v>
      </c>
      <c r="AM587" s="118">
        <v>62.05</v>
      </c>
      <c r="AN587" t="str">
        <f t="shared" si="9"/>
        <v>2000</v>
      </c>
    </row>
    <row r="588" spans="1:40" ht="15.75" thickBot="1" x14ac:dyDescent="0.3">
      <c r="A588" s="119">
        <v>2023</v>
      </c>
      <c r="B588" s="119">
        <v>6</v>
      </c>
      <c r="C588" s="119">
        <v>201988</v>
      </c>
      <c r="D588" s="114" t="s">
        <v>94</v>
      </c>
      <c r="E588" s="114" t="s">
        <v>95</v>
      </c>
      <c r="F588" s="114" t="s">
        <v>96</v>
      </c>
      <c r="G588" s="114" t="s">
        <v>97</v>
      </c>
      <c r="H588" s="114" t="s">
        <v>98</v>
      </c>
      <c r="I588" s="119">
        <v>1764401</v>
      </c>
      <c r="J588" s="114" t="s">
        <v>139</v>
      </c>
      <c r="K588" s="119">
        <v>330201</v>
      </c>
      <c r="L588" s="114" t="s">
        <v>161</v>
      </c>
      <c r="M588" s="114">
        <v>1764401</v>
      </c>
      <c r="N588" s="114" t="s">
        <v>139</v>
      </c>
      <c r="O588" s="119">
        <v>202301</v>
      </c>
      <c r="P588" s="116">
        <v>44932</v>
      </c>
      <c r="Q588" s="116">
        <v>44932</v>
      </c>
      <c r="R588" s="116">
        <v>44926</v>
      </c>
      <c r="S588" s="119">
        <v>202301</v>
      </c>
      <c r="T588" s="119">
        <v>4954</v>
      </c>
      <c r="U588" s="114" t="s">
        <v>162</v>
      </c>
      <c r="V588" s="119">
        <v>1180468</v>
      </c>
      <c r="W588" s="114" t="s">
        <v>2607</v>
      </c>
      <c r="X588" s="119">
        <v>1180468</v>
      </c>
      <c r="Y588" s="114" t="s">
        <v>2607</v>
      </c>
      <c r="Z588" s="119">
        <v>21104924</v>
      </c>
      <c r="AA588" s="114" t="s">
        <v>142</v>
      </c>
      <c r="AB588" s="119">
        <v>30481419</v>
      </c>
      <c r="AC588" s="114" t="s">
        <v>142</v>
      </c>
      <c r="AD588" s="119">
        <v>2977028</v>
      </c>
      <c r="AE588" s="119">
        <v>176127</v>
      </c>
      <c r="AF588" s="114" t="s">
        <v>2621</v>
      </c>
      <c r="AG588" s="114" t="s">
        <v>113</v>
      </c>
      <c r="AH588" s="114" t="s">
        <v>114</v>
      </c>
      <c r="AI588" s="114" t="s">
        <v>143</v>
      </c>
      <c r="AJ588" s="114" t="s">
        <v>144</v>
      </c>
      <c r="AK588" s="119">
        <v>0</v>
      </c>
      <c r="AL588" s="117">
        <v>0</v>
      </c>
      <c r="AM588" s="118">
        <v>17.59</v>
      </c>
      <c r="AN588" t="str">
        <f t="shared" si="9"/>
        <v>2000</v>
      </c>
    </row>
    <row r="589" spans="1:40" ht="15.75" thickBot="1" x14ac:dyDescent="0.3">
      <c r="A589" s="119">
        <v>2023</v>
      </c>
      <c r="B589" s="119">
        <v>6</v>
      </c>
      <c r="C589" s="119">
        <v>201988</v>
      </c>
      <c r="D589" s="114" t="s">
        <v>94</v>
      </c>
      <c r="E589" s="114" t="s">
        <v>95</v>
      </c>
      <c r="F589" s="114" t="s">
        <v>96</v>
      </c>
      <c r="G589" s="114" t="s">
        <v>97</v>
      </c>
      <c r="H589" s="114" t="s">
        <v>98</v>
      </c>
      <c r="I589" s="119">
        <v>1764401</v>
      </c>
      <c r="J589" s="114" t="s">
        <v>139</v>
      </c>
      <c r="K589" s="119">
        <v>330201</v>
      </c>
      <c r="L589" s="114" t="s">
        <v>161</v>
      </c>
      <c r="M589" s="114">
        <v>1764401</v>
      </c>
      <c r="N589" s="114" t="s">
        <v>139</v>
      </c>
      <c r="O589" s="119">
        <v>202301</v>
      </c>
      <c r="P589" s="116">
        <v>44932</v>
      </c>
      <c r="Q589" s="116">
        <v>44932</v>
      </c>
      <c r="R589" s="116">
        <v>44926</v>
      </c>
      <c r="S589" s="119">
        <v>202301</v>
      </c>
      <c r="T589" s="119">
        <v>4954</v>
      </c>
      <c r="U589" s="114" t="s">
        <v>162</v>
      </c>
      <c r="V589" s="119">
        <v>1189163</v>
      </c>
      <c r="W589" s="114" t="s">
        <v>2608</v>
      </c>
      <c r="X589" s="119">
        <v>1189163</v>
      </c>
      <c r="Y589" s="114" t="s">
        <v>2608</v>
      </c>
      <c r="Z589" s="119">
        <v>21104924</v>
      </c>
      <c r="AA589" s="114" t="s">
        <v>142</v>
      </c>
      <c r="AB589" s="119">
        <v>30481418</v>
      </c>
      <c r="AC589" s="114" t="s">
        <v>142</v>
      </c>
      <c r="AD589" s="119">
        <v>2977028</v>
      </c>
      <c r="AE589" s="119">
        <v>176127</v>
      </c>
      <c r="AF589" s="114" t="s">
        <v>2621</v>
      </c>
      <c r="AG589" s="114" t="s">
        <v>113</v>
      </c>
      <c r="AH589" s="114" t="s">
        <v>114</v>
      </c>
      <c r="AI589" s="114" t="s">
        <v>143</v>
      </c>
      <c r="AJ589" s="114" t="s">
        <v>144</v>
      </c>
      <c r="AK589" s="119">
        <v>0</v>
      </c>
      <c r="AL589" s="117">
        <v>0</v>
      </c>
      <c r="AM589" s="118">
        <v>25.63</v>
      </c>
      <c r="AN589" t="str">
        <f t="shared" si="9"/>
        <v>2000</v>
      </c>
    </row>
    <row r="590" spans="1:40" ht="15.75" thickBot="1" x14ac:dyDescent="0.3">
      <c r="A590" s="119">
        <v>2023</v>
      </c>
      <c r="B590" s="119">
        <v>6</v>
      </c>
      <c r="C590" s="119">
        <v>201988</v>
      </c>
      <c r="D590" s="114" t="s">
        <v>94</v>
      </c>
      <c r="E590" s="114" t="s">
        <v>95</v>
      </c>
      <c r="F590" s="114" t="s">
        <v>96</v>
      </c>
      <c r="G590" s="114" t="s">
        <v>97</v>
      </c>
      <c r="H590" s="114" t="s">
        <v>98</v>
      </c>
      <c r="I590" s="119">
        <v>1764401</v>
      </c>
      <c r="J590" s="114" t="s">
        <v>139</v>
      </c>
      <c r="K590" s="119">
        <v>330202</v>
      </c>
      <c r="L590" s="114" t="s">
        <v>163</v>
      </c>
      <c r="M590" s="114">
        <v>1764401</v>
      </c>
      <c r="N590" s="114" t="s">
        <v>139</v>
      </c>
      <c r="O590" s="119">
        <v>202224</v>
      </c>
      <c r="P590" s="116">
        <v>44918</v>
      </c>
      <c r="Q590" s="116">
        <v>44918</v>
      </c>
      <c r="R590" s="116">
        <v>44926</v>
      </c>
      <c r="S590" s="119">
        <v>202224</v>
      </c>
      <c r="T590" s="119">
        <v>4956</v>
      </c>
      <c r="U590" s="114" t="s">
        <v>120</v>
      </c>
      <c r="V590" s="119">
        <v>716245</v>
      </c>
      <c r="W590" s="114" t="s">
        <v>141</v>
      </c>
      <c r="X590" s="119">
        <v>716245</v>
      </c>
      <c r="Y590" s="114" t="s">
        <v>141</v>
      </c>
      <c r="Z590" s="119">
        <v>21104924</v>
      </c>
      <c r="AA590" s="114" t="s">
        <v>142</v>
      </c>
      <c r="AB590" s="119">
        <v>30481417</v>
      </c>
      <c r="AC590" s="114" t="s">
        <v>142</v>
      </c>
      <c r="AD590" s="119">
        <v>2973219</v>
      </c>
      <c r="AE590" s="119">
        <v>175929</v>
      </c>
      <c r="AF590" s="114" t="s">
        <v>2621</v>
      </c>
      <c r="AG590" s="114" t="s">
        <v>113</v>
      </c>
      <c r="AH590" s="114" t="s">
        <v>114</v>
      </c>
      <c r="AI590" s="114" t="s">
        <v>143</v>
      </c>
      <c r="AJ590" s="114" t="s">
        <v>144</v>
      </c>
      <c r="AK590" s="119">
        <v>0</v>
      </c>
      <c r="AL590" s="117">
        <v>0</v>
      </c>
      <c r="AM590" s="118">
        <v>17.739999999999998</v>
      </c>
      <c r="AN590" t="str">
        <f t="shared" si="9"/>
        <v>2000</v>
      </c>
    </row>
    <row r="591" spans="1:40" ht="15.75" thickBot="1" x14ac:dyDescent="0.3">
      <c r="A591" s="119">
        <v>2023</v>
      </c>
      <c r="B591" s="119">
        <v>6</v>
      </c>
      <c r="C591" s="119">
        <v>201988</v>
      </c>
      <c r="D591" s="114" t="s">
        <v>94</v>
      </c>
      <c r="E591" s="114" t="s">
        <v>95</v>
      </c>
      <c r="F591" s="114" t="s">
        <v>96</v>
      </c>
      <c r="G591" s="114" t="s">
        <v>97</v>
      </c>
      <c r="H591" s="114" t="s">
        <v>98</v>
      </c>
      <c r="I591" s="119">
        <v>1764401</v>
      </c>
      <c r="J591" s="114" t="s">
        <v>139</v>
      </c>
      <c r="K591" s="119">
        <v>330202</v>
      </c>
      <c r="L591" s="114" t="s">
        <v>163</v>
      </c>
      <c r="M591" s="114">
        <v>1764401</v>
      </c>
      <c r="N591" s="114" t="s">
        <v>139</v>
      </c>
      <c r="O591" s="119">
        <v>202224</v>
      </c>
      <c r="P591" s="116">
        <v>44918</v>
      </c>
      <c r="Q591" s="116">
        <v>44918</v>
      </c>
      <c r="R591" s="116">
        <v>44926</v>
      </c>
      <c r="S591" s="119">
        <v>202224</v>
      </c>
      <c r="T591" s="119">
        <v>4956</v>
      </c>
      <c r="U591" s="114" t="s">
        <v>120</v>
      </c>
      <c r="V591" s="119">
        <v>1180468</v>
      </c>
      <c r="W591" s="114" t="s">
        <v>2607</v>
      </c>
      <c r="X591" s="119">
        <v>1180468</v>
      </c>
      <c r="Y591" s="114" t="s">
        <v>2607</v>
      </c>
      <c r="Z591" s="119">
        <v>21104924</v>
      </c>
      <c r="AA591" s="114" t="s">
        <v>142</v>
      </c>
      <c r="AB591" s="119">
        <v>30481419</v>
      </c>
      <c r="AC591" s="114" t="s">
        <v>142</v>
      </c>
      <c r="AD591" s="119">
        <v>2973300</v>
      </c>
      <c r="AE591" s="119">
        <v>175946</v>
      </c>
      <c r="AF591" s="114" t="s">
        <v>2621</v>
      </c>
      <c r="AG591" s="114" t="s">
        <v>113</v>
      </c>
      <c r="AH591" s="114" t="s">
        <v>114</v>
      </c>
      <c r="AI591" s="114" t="s">
        <v>143</v>
      </c>
      <c r="AJ591" s="114" t="s">
        <v>144</v>
      </c>
      <c r="AK591" s="119">
        <v>0</v>
      </c>
      <c r="AL591" s="117">
        <v>0</v>
      </c>
      <c r="AM591" s="118">
        <v>16.48</v>
      </c>
      <c r="AN591" t="str">
        <f t="shared" si="9"/>
        <v>2000</v>
      </c>
    </row>
    <row r="592" spans="1:40" ht="15.75" thickBot="1" x14ac:dyDescent="0.3">
      <c r="A592" s="119">
        <v>2023</v>
      </c>
      <c r="B592" s="119">
        <v>6</v>
      </c>
      <c r="C592" s="119">
        <v>201988</v>
      </c>
      <c r="D592" s="114" t="s">
        <v>94</v>
      </c>
      <c r="E592" s="114" t="s">
        <v>95</v>
      </c>
      <c r="F592" s="114" t="s">
        <v>96</v>
      </c>
      <c r="G592" s="114" t="s">
        <v>97</v>
      </c>
      <c r="H592" s="114" t="s">
        <v>98</v>
      </c>
      <c r="I592" s="119">
        <v>1764401</v>
      </c>
      <c r="J592" s="114" t="s">
        <v>139</v>
      </c>
      <c r="K592" s="119">
        <v>330202</v>
      </c>
      <c r="L592" s="114" t="s">
        <v>163</v>
      </c>
      <c r="M592" s="114">
        <v>1764401</v>
      </c>
      <c r="N592" s="114" t="s">
        <v>139</v>
      </c>
      <c r="O592" s="119">
        <v>202224</v>
      </c>
      <c r="P592" s="116">
        <v>44918</v>
      </c>
      <c r="Q592" s="116">
        <v>44918</v>
      </c>
      <c r="R592" s="116">
        <v>44926</v>
      </c>
      <c r="S592" s="119">
        <v>202224</v>
      </c>
      <c r="T592" s="119">
        <v>4956</v>
      </c>
      <c r="U592" s="114" t="s">
        <v>120</v>
      </c>
      <c r="V592" s="119">
        <v>1189163</v>
      </c>
      <c r="W592" s="114" t="s">
        <v>2608</v>
      </c>
      <c r="X592" s="119">
        <v>1189163</v>
      </c>
      <c r="Y592" s="114" t="s">
        <v>2608</v>
      </c>
      <c r="Z592" s="119">
        <v>21104924</v>
      </c>
      <c r="AA592" s="114" t="s">
        <v>142</v>
      </c>
      <c r="AB592" s="119">
        <v>30481418</v>
      </c>
      <c r="AC592" s="114" t="s">
        <v>142</v>
      </c>
      <c r="AD592" s="119">
        <v>2973300</v>
      </c>
      <c r="AE592" s="119">
        <v>175946</v>
      </c>
      <c r="AF592" s="114" t="s">
        <v>2621</v>
      </c>
      <c r="AG592" s="114" t="s">
        <v>113</v>
      </c>
      <c r="AH592" s="114" t="s">
        <v>114</v>
      </c>
      <c r="AI592" s="114" t="s">
        <v>143</v>
      </c>
      <c r="AJ592" s="114" t="s">
        <v>144</v>
      </c>
      <c r="AK592" s="119">
        <v>0</v>
      </c>
      <c r="AL592" s="117">
        <v>0</v>
      </c>
      <c r="AM592" s="118">
        <v>15.36</v>
      </c>
      <c r="AN592" t="str">
        <f t="shared" si="9"/>
        <v>2000</v>
      </c>
    </row>
    <row r="593" spans="1:40" ht="15.75" thickBot="1" x14ac:dyDescent="0.3">
      <c r="A593" s="119">
        <v>2023</v>
      </c>
      <c r="B593" s="119">
        <v>6</v>
      </c>
      <c r="C593" s="119">
        <v>201988</v>
      </c>
      <c r="D593" s="114" t="s">
        <v>94</v>
      </c>
      <c r="E593" s="114" t="s">
        <v>95</v>
      </c>
      <c r="F593" s="114" t="s">
        <v>96</v>
      </c>
      <c r="G593" s="114" t="s">
        <v>97</v>
      </c>
      <c r="H593" s="114" t="s">
        <v>98</v>
      </c>
      <c r="I593" s="119">
        <v>1764401</v>
      </c>
      <c r="J593" s="114" t="s">
        <v>139</v>
      </c>
      <c r="K593" s="119">
        <v>330202</v>
      </c>
      <c r="L593" s="114" t="s">
        <v>163</v>
      </c>
      <c r="M593" s="114">
        <v>1764401</v>
      </c>
      <c r="N593" s="114" t="s">
        <v>139</v>
      </c>
      <c r="O593" s="119">
        <v>202301</v>
      </c>
      <c r="P593" s="116">
        <v>44932</v>
      </c>
      <c r="Q593" s="116">
        <v>44932</v>
      </c>
      <c r="R593" s="116">
        <v>44926</v>
      </c>
      <c r="S593" s="119">
        <v>202301</v>
      </c>
      <c r="T593" s="119">
        <v>4956</v>
      </c>
      <c r="U593" s="114" t="s">
        <v>120</v>
      </c>
      <c r="V593" s="119">
        <v>716245</v>
      </c>
      <c r="W593" s="114" t="s">
        <v>141</v>
      </c>
      <c r="X593" s="119">
        <v>716245</v>
      </c>
      <c r="Y593" s="114" t="s">
        <v>141</v>
      </c>
      <c r="Z593" s="119">
        <v>21104924</v>
      </c>
      <c r="AA593" s="114" t="s">
        <v>142</v>
      </c>
      <c r="AB593" s="119">
        <v>30481417</v>
      </c>
      <c r="AC593" s="114" t="s">
        <v>142</v>
      </c>
      <c r="AD593" s="119">
        <v>2978722</v>
      </c>
      <c r="AE593" s="119">
        <v>176109</v>
      </c>
      <c r="AF593" s="114" t="s">
        <v>2621</v>
      </c>
      <c r="AG593" s="114" t="s">
        <v>113</v>
      </c>
      <c r="AH593" s="114" t="s">
        <v>114</v>
      </c>
      <c r="AI593" s="114" t="s">
        <v>143</v>
      </c>
      <c r="AJ593" s="114" t="s">
        <v>144</v>
      </c>
      <c r="AK593" s="119">
        <v>0</v>
      </c>
      <c r="AL593" s="117">
        <v>0</v>
      </c>
      <c r="AM593" s="118">
        <v>14.51</v>
      </c>
      <c r="AN593" t="str">
        <f t="shared" si="9"/>
        <v>2000</v>
      </c>
    </row>
    <row r="594" spans="1:40" ht="15.75" thickBot="1" x14ac:dyDescent="0.3">
      <c r="A594" s="119">
        <v>2023</v>
      </c>
      <c r="B594" s="119">
        <v>6</v>
      </c>
      <c r="C594" s="119">
        <v>201988</v>
      </c>
      <c r="D594" s="114" t="s">
        <v>94</v>
      </c>
      <c r="E594" s="114" t="s">
        <v>95</v>
      </c>
      <c r="F594" s="114" t="s">
        <v>96</v>
      </c>
      <c r="G594" s="114" t="s">
        <v>97</v>
      </c>
      <c r="H594" s="114" t="s">
        <v>98</v>
      </c>
      <c r="I594" s="119">
        <v>1764401</v>
      </c>
      <c r="J594" s="114" t="s">
        <v>139</v>
      </c>
      <c r="K594" s="119">
        <v>330202</v>
      </c>
      <c r="L594" s="114" t="s">
        <v>163</v>
      </c>
      <c r="M594" s="114">
        <v>1764401</v>
      </c>
      <c r="N594" s="114" t="s">
        <v>139</v>
      </c>
      <c r="O594" s="119">
        <v>202301</v>
      </c>
      <c r="P594" s="116">
        <v>44932</v>
      </c>
      <c r="Q594" s="116">
        <v>44932</v>
      </c>
      <c r="R594" s="116">
        <v>44926</v>
      </c>
      <c r="S594" s="119">
        <v>202301</v>
      </c>
      <c r="T594" s="119">
        <v>4956</v>
      </c>
      <c r="U594" s="114" t="s">
        <v>120</v>
      </c>
      <c r="V594" s="119">
        <v>1180468</v>
      </c>
      <c r="W594" s="114" t="s">
        <v>2607</v>
      </c>
      <c r="X594" s="119">
        <v>1180468</v>
      </c>
      <c r="Y594" s="114" t="s">
        <v>2607</v>
      </c>
      <c r="Z594" s="119">
        <v>21104924</v>
      </c>
      <c r="AA594" s="114" t="s">
        <v>142</v>
      </c>
      <c r="AB594" s="119">
        <v>30481419</v>
      </c>
      <c r="AC594" s="114" t="s">
        <v>142</v>
      </c>
      <c r="AD594" s="119">
        <v>2977028</v>
      </c>
      <c r="AE594" s="119">
        <v>176127</v>
      </c>
      <c r="AF594" s="114" t="s">
        <v>2621</v>
      </c>
      <c r="AG594" s="114" t="s">
        <v>113</v>
      </c>
      <c r="AH594" s="114" t="s">
        <v>114</v>
      </c>
      <c r="AI594" s="114" t="s">
        <v>143</v>
      </c>
      <c r="AJ594" s="114" t="s">
        <v>144</v>
      </c>
      <c r="AK594" s="119">
        <v>0</v>
      </c>
      <c r="AL594" s="117">
        <v>0</v>
      </c>
      <c r="AM594" s="118">
        <v>4.1100000000000003</v>
      </c>
      <c r="AN594" t="str">
        <f t="shared" si="9"/>
        <v>2000</v>
      </c>
    </row>
    <row r="595" spans="1:40" ht="15.75" thickBot="1" x14ac:dyDescent="0.3">
      <c r="A595" s="119">
        <v>2023</v>
      </c>
      <c r="B595" s="119">
        <v>6</v>
      </c>
      <c r="C595" s="119">
        <v>201988</v>
      </c>
      <c r="D595" s="114" t="s">
        <v>94</v>
      </c>
      <c r="E595" s="114" t="s">
        <v>95</v>
      </c>
      <c r="F595" s="114" t="s">
        <v>96</v>
      </c>
      <c r="G595" s="114" t="s">
        <v>97</v>
      </c>
      <c r="H595" s="114" t="s">
        <v>98</v>
      </c>
      <c r="I595" s="119">
        <v>1764401</v>
      </c>
      <c r="J595" s="114" t="s">
        <v>139</v>
      </c>
      <c r="K595" s="119">
        <v>330202</v>
      </c>
      <c r="L595" s="114" t="s">
        <v>163</v>
      </c>
      <c r="M595" s="114">
        <v>1764401</v>
      </c>
      <c r="N595" s="114" t="s">
        <v>139</v>
      </c>
      <c r="O595" s="119">
        <v>202301</v>
      </c>
      <c r="P595" s="116">
        <v>44932</v>
      </c>
      <c r="Q595" s="116">
        <v>44932</v>
      </c>
      <c r="R595" s="116">
        <v>44926</v>
      </c>
      <c r="S595" s="119">
        <v>202301</v>
      </c>
      <c r="T595" s="119">
        <v>4956</v>
      </c>
      <c r="U595" s="114" t="s">
        <v>120</v>
      </c>
      <c r="V595" s="119">
        <v>1189163</v>
      </c>
      <c r="W595" s="114" t="s">
        <v>2608</v>
      </c>
      <c r="X595" s="119">
        <v>1189163</v>
      </c>
      <c r="Y595" s="114" t="s">
        <v>2608</v>
      </c>
      <c r="Z595" s="119">
        <v>21104924</v>
      </c>
      <c r="AA595" s="114" t="s">
        <v>142</v>
      </c>
      <c r="AB595" s="119">
        <v>30481418</v>
      </c>
      <c r="AC595" s="114" t="s">
        <v>142</v>
      </c>
      <c r="AD595" s="119">
        <v>2977028</v>
      </c>
      <c r="AE595" s="119">
        <v>176127</v>
      </c>
      <c r="AF595" s="114" t="s">
        <v>2621</v>
      </c>
      <c r="AG595" s="114" t="s">
        <v>113</v>
      </c>
      <c r="AH595" s="114" t="s">
        <v>114</v>
      </c>
      <c r="AI595" s="114" t="s">
        <v>143</v>
      </c>
      <c r="AJ595" s="114" t="s">
        <v>144</v>
      </c>
      <c r="AK595" s="119">
        <v>0</v>
      </c>
      <c r="AL595" s="117">
        <v>0</v>
      </c>
      <c r="AM595" s="118">
        <v>5.99</v>
      </c>
      <c r="AN595" t="str">
        <f t="shared" si="9"/>
        <v>2000</v>
      </c>
    </row>
    <row r="596" spans="1:40" ht="15.75" thickBot="1" x14ac:dyDescent="0.3">
      <c r="A596" s="119">
        <v>2023</v>
      </c>
      <c r="B596" s="119">
        <v>6</v>
      </c>
      <c r="C596" s="119">
        <v>201988</v>
      </c>
      <c r="D596" s="114" t="s">
        <v>94</v>
      </c>
      <c r="E596" s="114" t="s">
        <v>95</v>
      </c>
      <c r="F596" s="114" t="s">
        <v>96</v>
      </c>
      <c r="G596" s="114" t="s">
        <v>97</v>
      </c>
      <c r="H596" s="114" t="s">
        <v>98</v>
      </c>
      <c r="I596" s="119">
        <v>1764401</v>
      </c>
      <c r="J596" s="114" t="s">
        <v>139</v>
      </c>
      <c r="K596" s="119">
        <v>340201</v>
      </c>
      <c r="L596" s="114" t="s">
        <v>140</v>
      </c>
      <c r="M596" s="114">
        <v>1764401</v>
      </c>
      <c r="N596" s="114" t="s">
        <v>139</v>
      </c>
      <c r="O596" s="119">
        <v>202224</v>
      </c>
      <c r="P596" s="116">
        <v>44918</v>
      </c>
      <c r="Q596" s="116">
        <v>44918</v>
      </c>
      <c r="R596" s="116">
        <v>44926</v>
      </c>
      <c r="S596" s="119">
        <v>202224</v>
      </c>
      <c r="T596" s="119">
        <v>4927</v>
      </c>
      <c r="U596" s="114" t="s">
        <v>124</v>
      </c>
      <c r="V596" s="119">
        <v>716245</v>
      </c>
      <c r="W596" s="114" t="s">
        <v>141</v>
      </c>
      <c r="X596" s="119">
        <v>716245</v>
      </c>
      <c r="Y596" s="114" t="s">
        <v>141</v>
      </c>
      <c r="Z596" s="119">
        <v>21104924</v>
      </c>
      <c r="AA596" s="114" t="s">
        <v>142</v>
      </c>
      <c r="AB596" s="119">
        <v>30481417</v>
      </c>
      <c r="AC596" s="114" t="s">
        <v>142</v>
      </c>
      <c r="AD596" s="119">
        <v>2973219</v>
      </c>
      <c r="AE596" s="119">
        <v>175929</v>
      </c>
      <c r="AF596" s="114" t="s">
        <v>2621</v>
      </c>
      <c r="AG596" s="114" t="s">
        <v>113</v>
      </c>
      <c r="AH596" s="114" t="s">
        <v>114</v>
      </c>
      <c r="AI596" s="114" t="s">
        <v>143</v>
      </c>
      <c r="AJ596" s="114" t="s">
        <v>144</v>
      </c>
      <c r="AK596" s="119">
        <v>0</v>
      </c>
      <c r="AL596" s="117">
        <v>0</v>
      </c>
      <c r="AM596" s="118">
        <v>1183.33</v>
      </c>
      <c r="AN596" t="str">
        <f t="shared" si="9"/>
        <v>2000</v>
      </c>
    </row>
    <row r="597" spans="1:40" ht="15.75" thickBot="1" x14ac:dyDescent="0.3">
      <c r="A597" s="119">
        <v>2023</v>
      </c>
      <c r="B597" s="119">
        <v>6</v>
      </c>
      <c r="C597" s="119">
        <v>201988</v>
      </c>
      <c r="D597" s="114" t="s">
        <v>94</v>
      </c>
      <c r="E597" s="114" t="s">
        <v>95</v>
      </c>
      <c r="F597" s="114" t="s">
        <v>96</v>
      </c>
      <c r="G597" s="114" t="s">
        <v>97</v>
      </c>
      <c r="H597" s="114" t="s">
        <v>98</v>
      </c>
      <c r="I597" s="119">
        <v>1764401</v>
      </c>
      <c r="J597" s="114" t="s">
        <v>139</v>
      </c>
      <c r="K597" s="119">
        <v>340201</v>
      </c>
      <c r="L597" s="114" t="s">
        <v>140</v>
      </c>
      <c r="M597" s="114">
        <v>1764401</v>
      </c>
      <c r="N597" s="114" t="s">
        <v>139</v>
      </c>
      <c r="O597" s="119">
        <v>202224</v>
      </c>
      <c r="P597" s="116">
        <v>44918</v>
      </c>
      <c r="Q597" s="116">
        <v>44932</v>
      </c>
      <c r="R597" s="116">
        <v>44926</v>
      </c>
      <c r="S597" s="119">
        <v>202301</v>
      </c>
      <c r="T597" s="119">
        <v>4927</v>
      </c>
      <c r="U597" s="114" t="s">
        <v>124</v>
      </c>
      <c r="V597" s="119">
        <v>1189163</v>
      </c>
      <c r="W597" s="114" t="s">
        <v>2608</v>
      </c>
      <c r="X597" s="119">
        <v>1189163</v>
      </c>
      <c r="Y597" s="114" t="s">
        <v>2608</v>
      </c>
      <c r="Z597" s="119">
        <v>21104924</v>
      </c>
      <c r="AA597" s="114" t="s">
        <v>142</v>
      </c>
      <c r="AB597" s="119">
        <v>30481418</v>
      </c>
      <c r="AC597" s="114" t="s">
        <v>142</v>
      </c>
      <c r="AD597" s="119">
        <v>2977028</v>
      </c>
      <c r="AE597" s="119">
        <v>176127</v>
      </c>
      <c r="AF597" s="114" t="s">
        <v>2621</v>
      </c>
      <c r="AG597" s="114" t="s">
        <v>113</v>
      </c>
      <c r="AH597" s="114" t="s">
        <v>114</v>
      </c>
      <c r="AI597" s="114" t="s">
        <v>143</v>
      </c>
      <c r="AJ597" s="114" t="s">
        <v>144</v>
      </c>
      <c r="AK597" s="119">
        <v>0</v>
      </c>
      <c r="AL597" s="117">
        <v>0</v>
      </c>
      <c r="AM597" s="118">
        <v>1183.33</v>
      </c>
      <c r="AN597" t="str">
        <f t="shared" si="9"/>
        <v>2000</v>
      </c>
    </row>
    <row r="598" spans="1:40" ht="15.75" thickBot="1" x14ac:dyDescent="0.3">
      <c r="A598" s="119">
        <v>2023</v>
      </c>
      <c r="B598" s="119">
        <v>6</v>
      </c>
      <c r="C598" s="119">
        <v>201988</v>
      </c>
      <c r="D598" s="114" t="s">
        <v>94</v>
      </c>
      <c r="E598" s="114" t="s">
        <v>95</v>
      </c>
      <c r="F598" s="114" t="s">
        <v>96</v>
      </c>
      <c r="G598" s="114" t="s">
        <v>97</v>
      </c>
      <c r="H598" s="114" t="s">
        <v>98</v>
      </c>
      <c r="I598" s="119">
        <v>1764401</v>
      </c>
      <c r="J598" s="114" t="s">
        <v>139</v>
      </c>
      <c r="K598" s="119">
        <v>350201</v>
      </c>
      <c r="L598" s="114" t="s">
        <v>164</v>
      </c>
      <c r="M598" s="114">
        <v>1764401</v>
      </c>
      <c r="N598" s="114" t="s">
        <v>139</v>
      </c>
      <c r="O598" s="119">
        <v>202224</v>
      </c>
      <c r="P598" s="116">
        <v>44918</v>
      </c>
      <c r="Q598" s="116">
        <v>44918</v>
      </c>
      <c r="R598" s="116">
        <v>44926</v>
      </c>
      <c r="S598" s="119">
        <v>202224</v>
      </c>
      <c r="T598" s="119">
        <v>4960</v>
      </c>
      <c r="U598" s="114" t="s">
        <v>126</v>
      </c>
      <c r="V598" s="119">
        <v>716245</v>
      </c>
      <c r="W598" s="114" t="s">
        <v>141</v>
      </c>
      <c r="X598" s="119">
        <v>716245</v>
      </c>
      <c r="Y598" s="114" t="s">
        <v>141</v>
      </c>
      <c r="Z598" s="119">
        <v>21104924</v>
      </c>
      <c r="AA598" s="114" t="s">
        <v>142</v>
      </c>
      <c r="AB598" s="119">
        <v>30481417</v>
      </c>
      <c r="AC598" s="114" t="s">
        <v>142</v>
      </c>
      <c r="AD598" s="119">
        <v>2973219</v>
      </c>
      <c r="AE598" s="119">
        <v>175929</v>
      </c>
      <c r="AF598" s="114" t="s">
        <v>2621</v>
      </c>
      <c r="AG598" s="114" t="s">
        <v>113</v>
      </c>
      <c r="AH598" s="114" t="s">
        <v>114</v>
      </c>
      <c r="AI598" s="114" t="s">
        <v>143</v>
      </c>
      <c r="AJ598" s="114" t="s">
        <v>144</v>
      </c>
      <c r="AK598" s="119">
        <v>0</v>
      </c>
      <c r="AL598" s="117">
        <v>0</v>
      </c>
      <c r="AM598" s="118">
        <v>6.12</v>
      </c>
      <c r="AN598" t="str">
        <f t="shared" si="9"/>
        <v>2000</v>
      </c>
    </row>
    <row r="599" spans="1:40" ht="15.75" thickBot="1" x14ac:dyDescent="0.3">
      <c r="A599" s="119">
        <v>2023</v>
      </c>
      <c r="B599" s="119">
        <v>6</v>
      </c>
      <c r="C599" s="119">
        <v>201988</v>
      </c>
      <c r="D599" s="114" t="s">
        <v>94</v>
      </c>
      <c r="E599" s="114" t="s">
        <v>95</v>
      </c>
      <c r="F599" s="114" t="s">
        <v>96</v>
      </c>
      <c r="G599" s="114" t="s">
        <v>97</v>
      </c>
      <c r="H599" s="114" t="s">
        <v>98</v>
      </c>
      <c r="I599" s="119">
        <v>1764401</v>
      </c>
      <c r="J599" s="114" t="s">
        <v>139</v>
      </c>
      <c r="K599" s="119">
        <v>350201</v>
      </c>
      <c r="L599" s="114" t="s">
        <v>164</v>
      </c>
      <c r="M599" s="114">
        <v>1764401</v>
      </c>
      <c r="N599" s="114" t="s">
        <v>139</v>
      </c>
      <c r="O599" s="119">
        <v>202224</v>
      </c>
      <c r="P599" s="116">
        <v>44918</v>
      </c>
      <c r="Q599" s="116">
        <v>44918</v>
      </c>
      <c r="R599" s="116">
        <v>44926</v>
      </c>
      <c r="S599" s="119">
        <v>202224</v>
      </c>
      <c r="T599" s="119">
        <v>4960</v>
      </c>
      <c r="U599" s="114" t="s">
        <v>126</v>
      </c>
      <c r="V599" s="119">
        <v>1180468</v>
      </c>
      <c r="W599" s="114" t="s">
        <v>2607</v>
      </c>
      <c r="X599" s="119">
        <v>1180468</v>
      </c>
      <c r="Y599" s="114" t="s">
        <v>2607</v>
      </c>
      <c r="Z599" s="119">
        <v>21104924</v>
      </c>
      <c r="AA599" s="114" t="s">
        <v>142</v>
      </c>
      <c r="AB599" s="119">
        <v>30481419</v>
      </c>
      <c r="AC599" s="114" t="s">
        <v>142</v>
      </c>
      <c r="AD599" s="119">
        <v>2973300</v>
      </c>
      <c r="AE599" s="119">
        <v>175946</v>
      </c>
      <c r="AF599" s="114" t="s">
        <v>2621</v>
      </c>
      <c r="AG599" s="114" t="s">
        <v>113</v>
      </c>
      <c r="AH599" s="114" t="s">
        <v>114</v>
      </c>
      <c r="AI599" s="114" t="s">
        <v>143</v>
      </c>
      <c r="AJ599" s="114" t="s">
        <v>144</v>
      </c>
      <c r="AK599" s="119">
        <v>0</v>
      </c>
      <c r="AL599" s="117">
        <v>0</v>
      </c>
      <c r="AM599" s="118">
        <v>5.69</v>
      </c>
      <c r="AN599" t="str">
        <f t="shared" si="9"/>
        <v>2000</v>
      </c>
    </row>
    <row r="600" spans="1:40" ht="15.75" thickBot="1" x14ac:dyDescent="0.3">
      <c r="A600" s="119">
        <v>2023</v>
      </c>
      <c r="B600" s="119">
        <v>6</v>
      </c>
      <c r="C600" s="119">
        <v>201988</v>
      </c>
      <c r="D600" s="114" t="s">
        <v>94</v>
      </c>
      <c r="E600" s="114" t="s">
        <v>95</v>
      </c>
      <c r="F600" s="114" t="s">
        <v>96</v>
      </c>
      <c r="G600" s="114" t="s">
        <v>97</v>
      </c>
      <c r="H600" s="114" t="s">
        <v>98</v>
      </c>
      <c r="I600" s="119">
        <v>1764401</v>
      </c>
      <c r="J600" s="114" t="s">
        <v>139</v>
      </c>
      <c r="K600" s="119">
        <v>350201</v>
      </c>
      <c r="L600" s="114" t="s">
        <v>164</v>
      </c>
      <c r="M600" s="114">
        <v>1764401</v>
      </c>
      <c r="N600" s="114" t="s">
        <v>139</v>
      </c>
      <c r="O600" s="119">
        <v>202224</v>
      </c>
      <c r="P600" s="116">
        <v>44918</v>
      </c>
      <c r="Q600" s="116">
        <v>44918</v>
      </c>
      <c r="R600" s="116">
        <v>44926</v>
      </c>
      <c r="S600" s="119">
        <v>202224</v>
      </c>
      <c r="T600" s="119">
        <v>4960</v>
      </c>
      <c r="U600" s="114" t="s">
        <v>126</v>
      </c>
      <c r="V600" s="119">
        <v>1189163</v>
      </c>
      <c r="W600" s="114" t="s">
        <v>2608</v>
      </c>
      <c r="X600" s="119">
        <v>1189163</v>
      </c>
      <c r="Y600" s="114" t="s">
        <v>2608</v>
      </c>
      <c r="Z600" s="119">
        <v>21104924</v>
      </c>
      <c r="AA600" s="114" t="s">
        <v>142</v>
      </c>
      <c r="AB600" s="119">
        <v>30481418</v>
      </c>
      <c r="AC600" s="114" t="s">
        <v>142</v>
      </c>
      <c r="AD600" s="119">
        <v>2973300</v>
      </c>
      <c r="AE600" s="119">
        <v>175946</v>
      </c>
      <c r="AF600" s="114" t="s">
        <v>2621</v>
      </c>
      <c r="AG600" s="114" t="s">
        <v>113</v>
      </c>
      <c r="AH600" s="114" t="s">
        <v>114</v>
      </c>
      <c r="AI600" s="114" t="s">
        <v>143</v>
      </c>
      <c r="AJ600" s="114" t="s">
        <v>144</v>
      </c>
      <c r="AK600" s="119">
        <v>0</v>
      </c>
      <c r="AL600" s="117">
        <v>0</v>
      </c>
      <c r="AM600" s="118">
        <v>5.29</v>
      </c>
      <c r="AN600" t="str">
        <f t="shared" si="9"/>
        <v>2000</v>
      </c>
    </row>
    <row r="601" spans="1:40" ht="15.75" thickBot="1" x14ac:dyDescent="0.3">
      <c r="A601" s="119">
        <v>2023</v>
      </c>
      <c r="B601" s="119">
        <v>6</v>
      </c>
      <c r="C601" s="119">
        <v>201988</v>
      </c>
      <c r="D601" s="114" t="s">
        <v>94</v>
      </c>
      <c r="E601" s="114" t="s">
        <v>95</v>
      </c>
      <c r="F601" s="114" t="s">
        <v>96</v>
      </c>
      <c r="G601" s="114" t="s">
        <v>97</v>
      </c>
      <c r="H601" s="114" t="s">
        <v>98</v>
      </c>
      <c r="I601" s="119">
        <v>1764401</v>
      </c>
      <c r="J601" s="114" t="s">
        <v>139</v>
      </c>
      <c r="K601" s="119">
        <v>350201</v>
      </c>
      <c r="L601" s="114" t="s">
        <v>164</v>
      </c>
      <c r="M601" s="114">
        <v>1764401</v>
      </c>
      <c r="N601" s="114" t="s">
        <v>139</v>
      </c>
      <c r="O601" s="119">
        <v>202301</v>
      </c>
      <c r="P601" s="116">
        <v>44932</v>
      </c>
      <c r="Q601" s="116">
        <v>44932</v>
      </c>
      <c r="R601" s="116">
        <v>44926</v>
      </c>
      <c r="S601" s="119">
        <v>202301</v>
      </c>
      <c r="T601" s="119">
        <v>4960</v>
      </c>
      <c r="U601" s="114" t="s">
        <v>126</v>
      </c>
      <c r="V601" s="119">
        <v>716245</v>
      </c>
      <c r="W601" s="114" t="s">
        <v>141</v>
      </c>
      <c r="X601" s="119">
        <v>716245</v>
      </c>
      <c r="Y601" s="114" t="s">
        <v>141</v>
      </c>
      <c r="Z601" s="119">
        <v>21104924</v>
      </c>
      <c r="AA601" s="114" t="s">
        <v>142</v>
      </c>
      <c r="AB601" s="119">
        <v>30481417</v>
      </c>
      <c r="AC601" s="114" t="s">
        <v>142</v>
      </c>
      <c r="AD601" s="119">
        <v>2978722</v>
      </c>
      <c r="AE601" s="119">
        <v>176109</v>
      </c>
      <c r="AF601" s="114" t="s">
        <v>2621</v>
      </c>
      <c r="AG601" s="114" t="s">
        <v>113</v>
      </c>
      <c r="AH601" s="114" t="s">
        <v>114</v>
      </c>
      <c r="AI601" s="114" t="s">
        <v>143</v>
      </c>
      <c r="AJ601" s="114" t="s">
        <v>144</v>
      </c>
      <c r="AK601" s="119">
        <v>0</v>
      </c>
      <c r="AL601" s="117">
        <v>0</v>
      </c>
      <c r="AM601" s="118">
        <v>5</v>
      </c>
      <c r="AN601" t="str">
        <f t="shared" si="9"/>
        <v>2000</v>
      </c>
    </row>
    <row r="602" spans="1:40" ht="15.75" thickBot="1" x14ac:dyDescent="0.3">
      <c r="A602" s="119">
        <v>2023</v>
      </c>
      <c r="B602" s="119">
        <v>6</v>
      </c>
      <c r="C602" s="119">
        <v>201988</v>
      </c>
      <c r="D602" s="114" t="s">
        <v>94</v>
      </c>
      <c r="E602" s="114" t="s">
        <v>95</v>
      </c>
      <c r="F602" s="114" t="s">
        <v>96</v>
      </c>
      <c r="G602" s="114" t="s">
        <v>97</v>
      </c>
      <c r="H602" s="114" t="s">
        <v>98</v>
      </c>
      <c r="I602" s="119">
        <v>1764401</v>
      </c>
      <c r="J602" s="114" t="s">
        <v>139</v>
      </c>
      <c r="K602" s="119">
        <v>350201</v>
      </c>
      <c r="L602" s="114" t="s">
        <v>164</v>
      </c>
      <c r="M602" s="114">
        <v>1764401</v>
      </c>
      <c r="N602" s="114" t="s">
        <v>139</v>
      </c>
      <c r="O602" s="119">
        <v>202301</v>
      </c>
      <c r="P602" s="116">
        <v>44932</v>
      </c>
      <c r="Q602" s="116">
        <v>44932</v>
      </c>
      <c r="R602" s="116">
        <v>44926</v>
      </c>
      <c r="S602" s="119">
        <v>202301</v>
      </c>
      <c r="T602" s="119">
        <v>4960</v>
      </c>
      <c r="U602" s="114" t="s">
        <v>126</v>
      </c>
      <c r="V602" s="119">
        <v>1180468</v>
      </c>
      <c r="W602" s="114" t="s">
        <v>2607</v>
      </c>
      <c r="X602" s="119">
        <v>1180468</v>
      </c>
      <c r="Y602" s="114" t="s">
        <v>2607</v>
      </c>
      <c r="Z602" s="119">
        <v>21104924</v>
      </c>
      <c r="AA602" s="114" t="s">
        <v>142</v>
      </c>
      <c r="AB602" s="119">
        <v>30481419</v>
      </c>
      <c r="AC602" s="114" t="s">
        <v>142</v>
      </c>
      <c r="AD602" s="119">
        <v>2977028</v>
      </c>
      <c r="AE602" s="119">
        <v>176127</v>
      </c>
      <c r="AF602" s="114" t="s">
        <v>2621</v>
      </c>
      <c r="AG602" s="114" t="s">
        <v>113</v>
      </c>
      <c r="AH602" s="114" t="s">
        <v>114</v>
      </c>
      <c r="AI602" s="114" t="s">
        <v>143</v>
      </c>
      <c r="AJ602" s="114" t="s">
        <v>144</v>
      </c>
      <c r="AK602" s="119">
        <v>0</v>
      </c>
      <c r="AL602" s="117">
        <v>0</v>
      </c>
      <c r="AM602" s="118">
        <v>1.42</v>
      </c>
      <c r="AN602" t="str">
        <f t="shared" si="9"/>
        <v>2000</v>
      </c>
    </row>
    <row r="603" spans="1:40" ht="15.75" thickBot="1" x14ac:dyDescent="0.3">
      <c r="A603" s="119">
        <v>2023</v>
      </c>
      <c r="B603" s="119">
        <v>6</v>
      </c>
      <c r="C603" s="119">
        <v>201988</v>
      </c>
      <c r="D603" s="114" t="s">
        <v>94</v>
      </c>
      <c r="E603" s="114" t="s">
        <v>95</v>
      </c>
      <c r="F603" s="114" t="s">
        <v>96</v>
      </c>
      <c r="G603" s="114" t="s">
        <v>97</v>
      </c>
      <c r="H603" s="114" t="s">
        <v>98</v>
      </c>
      <c r="I603" s="119">
        <v>1764401</v>
      </c>
      <c r="J603" s="114" t="s">
        <v>139</v>
      </c>
      <c r="K603" s="119">
        <v>350201</v>
      </c>
      <c r="L603" s="114" t="s">
        <v>164</v>
      </c>
      <c r="M603" s="114">
        <v>1764401</v>
      </c>
      <c r="N603" s="114" t="s">
        <v>139</v>
      </c>
      <c r="O603" s="119">
        <v>202301</v>
      </c>
      <c r="P603" s="116">
        <v>44932</v>
      </c>
      <c r="Q603" s="116">
        <v>44932</v>
      </c>
      <c r="R603" s="116">
        <v>44926</v>
      </c>
      <c r="S603" s="119">
        <v>202301</v>
      </c>
      <c r="T603" s="119">
        <v>4960</v>
      </c>
      <c r="U603" s="114" t="s">
        <v>126</v>
      </c>
      <c r="V603" s="119">
        <v>1189163</v>
      </c>
      <c r="W603" s="114" t="s">
        <v>2608</v>
      </c>
      <c r="X603" s="119">
        <v>1189163</v>
      </c>
      <c r="Y603" s="114" t="s">
        <v>2608</v>
      </c>
      <c r="Z603" s="119">
        <v>21104924</v>
      </c>
      <c r="AA603" s="114" t="s">
        <v>142</v>
      </c>
      <c r="AB603" s="119">
        <v>30481418</v>
      </c>
      <c r="AC603" s="114" t="s">
        <v>142</v>
      </c>
      <c r="AD603" s="119">
        <v>2977028</v>
      </c>
      <c r="AE603" s="119">
        <v>176127</v>
      </c>
      <c r="AF603" s="114" t="s">
        <v>2621</v>
      </c>
      <c r="AG603" s="114" t="s">
        <v>113</v>
      </c>
      <c r="AH603" s="114" t="s">
        <v>114</v>
      </c>
      <c r="AI603" s="114" t="s">
        <v>143</v>
      </c>
      <c r="AJ603" s="114" t="s">
        <v>144</v>
      </c>
      <c r="AK603" s="119">
        <v>0</v>
      </c>
      <c r="AL603" s="117">
        <v>0</v>
      </c>
      <c r="AM603" s="118">
        <v>2.0699999999999998</v>
      </c>
      <c r="AN603" t="str">
        <f t="shared" si="9"/>
        <v>2000</v>
      </c>
    </row>
    <row r="604" spans="1:40" ht="15.75" thickBot="1" x14ac:dyDescent="0.3">
      <c r="A604" s="119">
        <v>2023</v>
      </c>
      <c r="B604" s="119">
        <v>6</v>
      </c>
      <c r="C604" s="119">
        <v>201988</v>
      </c>
      <c r="D604" s="114" t="s">
        <v>94</v>
      </c>
      <c r="E604" s="114" t="s">
        <v>95</v>
      </c>
      <c r="F604" s="114" t="s">
        <v>96</v>
      </c>
      <c r="G604" s="114" t="s">
        <v>97</v>
      </c>
      <c r="H604" s="114" t="s">
        <v>98</v>
      </c>
      <c r="I604" s="119">
        <v>1764401</v>
      </c>
      <c r="J604" s="114" t="s">
        <v>139</v>
      </c>
      <c r="K604" s="119">
        <v>360201</v>
      </c>
      <c r="L604" s="114" t="s">
        <v>165</v>
      </c>
      <c r="M604" s="114">
        <v>1764401</v>
      </c>
      <c r="N604" s="114" t="s">
        <v>139</v>
      </c>
      <c r="O604" s="119">
        <v>202224</v>
      </c>
      <c r="P604" s="116">
        <v>44918</v>
      </c>
      <c r="Q604" s="116">
        <v>44918</v>
      </c>
      <c r="R604" s="116">
        <v>44926</v>
      </c>
      <c r="S604" s="119">
        <v>202224</v>
      </c>
      <c r="T604" s="114" t="s">
        <v>128</v>
      </c>
      <c r="U604" s="114" t="s">
        <v>129</v>
      </c>
      <c r="V604" s="119">
        <v>716245</v>
      </c>
      <c r="W604" s="114" t="s">
        <v>141</v>
      </c>
      <c r="X604" s="119">
        <v>716245</v>
      </c>
      <c r="Y604" s="114" t="s">
        <v>141</v>
      </c>
      <c r="Z604" s="119">
        <v>21104924</v>
      </c>
      <c r="AA604" s="114" t="s">
        <v>142</v>
      </c>
      <c r="AB604" s="119">
        <v>30481417</v>
      </c>
      <c r="AC604" s="114" t="s">
        <v>142</v>
      </c>
      <c r="AD604" s="119">
        <v>2973219</v>
      </c>
      <c r="AE604" s="119">
        <v>175929</v>
      </c>
      <c r="AF604" s="114" t="s">
        <v>2621</v>
      </c>
      <c r="AG604" s="114" t="s">
        <v>113</v>
      </c>
      <c r="AH604" s="114" t="s">
        <v>114</v>
      </c>
      <c r="AI604" s="114" t="s">
        <v>143</v>
      </c>
      <c r="AJ604" s="114" t="s">
        <v>144</v>
      </c>
      <c r="AK604" s="119">
        <v>0</v>
      </c>
      <c r="AL604" s="117">
        <v>0</v>
      </c>
      <c r="AM604" s="118">
        <v>32.17</v>
      </c>
      <c r="AN604" t="str">
        <f t="shared" si="9"/>
        <v>2000</v>
      </c>
    </row>
    <row r="605" spans="1:40" ht="15.75" thickBot="1" x14ac:dyDescent="0.3">
      <c r="A605" s="119">
        <v>2023</v>
      </c>
      <c r="B605" s="119">
        <v>6</v>
      </c>
      <c r="C605" s="119">
        <v>201988</v>
      </c>
      <c r="D605" s="114" t="s">
        <v>94</v>
      </c>
      <c r="E605" s="114" t="s">
        <v>95</v>
      </c>
      <c r="F605" s="114" t="s">
        <v>96</v>
      </c>
      <c r="G605" s="114" t="s">
        <v>97</v>
      </c>
      <c r="H605" s="114" t="s">
        <v>98</v>
      </c>
      <c r="I605" s="119">
        <v>1764401</v>
      </c>
      <c r="J605" s="114" t="s">
        <v>139</v>
      </c>
      <c r="K605" s="119">
        <v>360201</v>
      </c>
      <c r="L605" s="114" t="s">
        <v>165</v>
      </c>
      <c r="M605" s="114">
        <v>1764401</v>
      </c>
      <c r="N605" s="114" t="s">
        <v>139</v>
      </c>
      <c r="O605" s="119">
        <v>202224</v>
      </c>
      <c r="P605" s="116">
        <v>44918</v>
      </c>
      <c r="Q605" s="116">
        <v>44918</v>
      </c>
      <c r="R605" s="116">
        <v>44926</v>
      </c>
      <c r="S605" s="119">
        <v>202224</v>
      </c>
      <c r="T605" s="114" t="s">
        <v>128</v>
      </c>
      <c r="U605" s="114" t="s">
        <v>129</v>
      </c>
      <c r="V605" s="119">
        <v>1180468</v>
      </c>
      <c r="W605" s="114" t="s">
        <v>2607</v>
      </c>
      <c r="X605" s="119">
        <v>1180468</v>
      </c>
      <c r="Y605" s="114" t="s">
        <v>2607</v>
      </c>
      <c r="Z605" s="119">
        <v>21104924</v>
      </c>
      <c r="AA605" s="114" t="s">
        <v>142</v>
      </c>
      <c r="AB605" s="119">
        <v>30481419</v>
      </c>
      <c r="AC605" s="114" t="s">
        <v>142</v>
      </c>
      <c r="AD605" s="119">
        <v>2973300</v>
      </c>
      <c r="AE605" s="119">
        <v>175946</v>
      </c>
      <c r="AF605" s="114" t="s">
        <v>2621</v>
      </c>
      <c r="AG605" s="114" t="s">
        <v>113</v>
      </c>
      <c r="AH605" s="114" t="s">
        <v>114</v>
      </c>
      <c r="AI605" s="114" t="s">
        <v>143</v>
      </c>
      <c r="AJ605" s="114" t="s">
        <v>144</v>
      </c>
      <c r="AK605" s="119">
        <v>0</v>
      </c>
      <c r="AL605" s="117">
        <v>0</v>
      </c>
      <c r="AM605" s="118">
        <v>29.9</v>
      </c>
      <c r="AN605" t="str">
        <f t="shared" si="9"/>
        <v>2000</v>
      </c>
    </row>
    <row r="606" spans="1:40" ht="15.75" thickBot="1" x14ac:dyDescent="0.3">
      <c r="A606" s="119">
        <v>2023</v>
      </c>
      <c r="B606" s="119">
        <v>6</v>
      </c>
      <c r="C606" s="119">
        <v>201988</v>
      </c>
      <c r="D606" s="114" t="s">
        <v>94</v>
      </c>
      <c r="E606" s="114" t="s">
        <v>95</v>
      </c>
      <c r="F606" s="114" t="s">
        <v>96</v>
      </c>
      <c r="G606" s="114" t="s">
        <v>97</v>
      </c>
      <c r="H606" s="114" t="s">
        <v>98</v>
      </c>
      <c r="I606" s="119">
        <v>1764401</v>
      </c>
      <c r="J606" s="114" t="s">
        <v>139</v>
      </c>
      <c r="K606" s="119">
        <v>360201</v>
      </c>
      <c r="L606" s="114" t="s">
        <v>165</v>
      </c>
      <c r="M606" s="114">
        <v>1764401</v>
      </c>
      <c r="N606" s="114" t="s">
        <v>139</v>
      </c>
      <c r="O606" s="119">
        <v>202224</v>
      </c>
      <c r="P606" s="116">
        <v>44918</v>
      </c>
      <c r="Q606" s="116">
        <v>44918</v>
      </c>
      <c r="R606" s="116">
        <v>44926</v>
      </c>
      <c r="S606" s="119">
        <v>202224</v>
      </c>
      <c r="T606" s="114" t="s">
        <v>128</v>
      </c>
      <c r="U606" s="114" t="s">
        <v>129</v>
      </c>
      <c r="V606" s="119">
        <v>1189163</v>
      </c>
      <c r="W606" s="114" t="s">
        <v>2608</v>
      </c>
      <c r="X606" s="119">
        <v>1189163</v>
      </c>
      <c r="Y606" s="114" t="s">
        <v>2608</v>
      </c>
      <c r="Z606" s="119">
        <v>21104924</v>
      </c>
      <c r="AA606" s="114" t="s">
        <v>142</v>
      </c>
      <c r="AB606" s="119">
        <v>30481418</v>
      </c>
      <c r="AC606" s="114" t="s">
        <v>142</v>
      </c>
      <c r="AD606" s="119">
        <v>2973300</v>
      </c>
      <c r="AE606" s="119">
        <v>175946</v>
      </c>
      <c r="AF606" s="114" t="s">
        <v>2621</v>
      </c>
      <c r="AG606" s="114" t="s">
        <v>113</v>
      </c>
      <c r="AH606" s="114" t="s">
        <v>114</v>
      </c>
      <c r="AI606" s="114" t="s">
        <v>143</v>
      </c>
      <c r="AJ606" s="114" t="s">
        <v>144</v>
      </c>
      <c r="AK606" s="119">
        <v>0</v>
      </c>
      <c r="AL606" s="117">
        <v>0</v>
      </c>
      <c r="AM606" s="118">
        <v>27.86</v>
      </c>
      <c r="AN606" t="str">
        <f t="shared" si="9"/>
        <v>2000</v>
      </c>
    </row>
    <row r="607" spans="1:40" ht="15.75" thickBot="1" x14ac:dyDescent="0.3">
      <c r="A607" s="119">
        <v>2023</v>
      </c>
      <c r="B607" s="119">
        <v>6</v>
      </c>
      <c r="C607" s="119">
        <v>201988</v>
      </c>
      <c r="D607" s="114" t="s">
        <v>94</v>
      </c>
      <c r="E607" s="114" t="s">
        <v>95</v>
      </c>
      <c r="F607" s="114" t="s">
        <v>96</v>
      </c>
      <c r="G607" s="114" t="s">
        <v>97</v>
      </c>
      <c r="H607" s="114" t="s">
        <v>98</v>
      </c>
      <c r="I607" s="119">
        <v>1764401</v>
      </c>
      <c r="J607" s="114" t="s">
        <v>139</v>
      </c>
      <c r="K607" s="119">
        <v>360201</v>
      </c>
      <c r="L607" s="114" t="s">
        <v>165</v>
      </c>
      <c r="M607" s="114">
        <v>1764401</v>
      </c>
      <c r="N607" s="114" t="s">
        <v>139</v>
      </c>
      <c r="O607" s="119">
        <v>202301</v>
      </c>
      <c r="P607" s="116">
        <v>44932</v>
      </c>
      <c r="Q607" s="116">
        <v>44932</v>
      </c>
      <c r="R607" s="116">
        <v>44926</v>
      </c>
      <c r="S607" s="119">
        <v>202301</v>
      </c>
      <c r="T607" s="114" t="s">
        <v>128</v>
      </c>
      <c r="U607" s="114" t="s">
        <v>129</v>
      </c>
      <c r="V607" s="119">
        <v>716245</v>
      </c>
      <c r="W607" s="114" t="s">
        <v>141</v>
      </c>
      <c r="X607" s="119">
        <v>716245</v>
      </c>
      <c r="Y607" s="114" t="s">
        <v>141</v>
      </c>
      <c r="Z607" s="119">
        <v>21104924</v>
      </c>
      <c r="AA607" s="114" t="s">
        <v>142</v>
      </c>
      <c r="AB607" s="119">
        <v>30481417</v>
      </c>
      <c r="AC607" s="114" t="s">
        <v>142</v>
      </c>
      <c r="AD607" s="119">
        <v>2978722</v>
      </c>
      <c r="AE607" s="119">
        <v>176109</v>
      </c>
      <c r="AF607" s="114" t="s">
        <v>2621</v>
      </c>
      <c r="AG607" s="114" t="s">
        <v>113</v>
      </c>
      <c r="AH607" s="114" t="s">
        <v>114</v>
      </c>
      <c r="AI607" s="114" t="s">
        <v>143</v>
      </c>
      <c r="AJ607" s="114" t="s">
        <v>144</v>
      </c>
      <c r="AK607" s="119">
        <v>0</v>
      </c>
      <c r="AL607" s="117">
        <v>0</v>
      </c>
      <c r="AM607" s="118">
        <v>26.32</v>
      </c>
      <c r="AN607" t="str">
        <f t="shared" si="9"/>
        <v>2000</v>
      </c>
    </row>
    <row r="608" spans="1:40" ht="15.75" thickBot="1" x14ac:dyDescent="0.3">
      <c r="A608" s="119">
        <v>2023</v>
      </c>
      <c r="B608" s="119">
        <v>6</v>
      </c>
      <c r="C608" s="119">
        <v>201988</v>
      </c>
      <c r="D608" s="114" t="s">
        <v>94</v>
      </c>
      <c r="E608" s="114" t="s">
        <v>95</v>
      </c>
      <c r="F608" s="114" t="s">
        <v>96</v>
      </c>
      <c r="G608" s="114" t="s">
        <v>97</v>
      </c>
      <c r="H608" s="114" t="s">
        <v>98</v>
      </c>
      <c r="I608" s="119">
        <v>1764401</v>
      </c>
      <c r="J608" s="114" t="s">
        <v>139</v>
      </c>
      <c r="K608" s="119">
        <v>360201</v>
      </c>
      <c r="L608" s="114" t="s">
        <v>165</v>
      </c>
      <c r="M608" s="114">
        <v>1764401</v>
      </c>
      <c r="N608" s="114" t="s">
        <v>139</v>
      </c>
      <c r="O608" s="119">
        <v>202301</v>
      </c>
      <c r="P608" s="116">
        <v>44932</v>
      </c>
      <c r="Q608" s="116">
        <v>44932</v>
      </c>
      <c r="R608" s="116">
        <v>44926</v>
      </c>
      <c r="S608" s="119">
        <v>202301</v>
      </c>
      <c r="T608" s="114" t="s">
        <v>128</v>
      </c>
      <c r="U608" s="114" t="s">
        <v>129</v>
      </c>
      <c r="V608" s="119">
        <v>1180468</v>
      </c>
      <c r="W608" s="114" t="s">
        <v>2607</v>
      </c>
      <c r="X608" s="119">
        <v>1180468</v>
      </c>
      <c r="Y608" s="114" t="s">
        <v>2607</v>
      </c>
      <c r="Z608" s="119">
        <v>21104924</v>
      </c>
      <c r="AA608" s="114" t="s">
        <v>142</v>
      </c>
      <c r="AB608" s="119">
        <v>30481419</v>
      </c>
      <c r="AC608" s="114" t="s">
        <v>142</v>
      </c>
      <c r="AD608" s="119">
        <v>2977028</v>
      </c>
      <c r="AE608" s="119">
        <v>176127</v>
      </c>
      <c r="AF608" s="114" t="s">
        <v>2621</v>
      </c>
      <c r="AG608" s="114" t="s">
        <v>113</v>
      </c>
      <c r="AH608" s="114" t="s">
        <v>114</v>
      </c>
      <c r="AI608" s="114" t="s">
        <v>143</v>
      </c>
      <c r="AJ608" s="114" t="s">
        <v>144</v>
      </c>
      <c r="AK608" s="119">
        <v>0</v>
      </c>
      <c r="AL608" s="117">
        <v>0</v>
      </c>
      <c r="AM608" s="118">
        <v>10.42</v>
      </c>
      <c r="AN608" t="str">
        <f t="shared" si="9"/>
        <v>2000</v>
      </c>
    </row>
    <row r="609" spans="1:40" ht="15.75" thickBot="1" x14ac:dyDescent="0.3">
      <c r="A609" s="119">
        <v>2023</v>
      </c>
      <c r="B609" s="119">
        <v>6</v>
      </c>
      <c r="C609" s="119">
        <v>201988</v>
      </c>
      <c r="D609" s="114" t="s">
        <v>94</v>
      </c>
      <c r="E609" s="114" t="s">
        <v>95</v>
      </c>
      <c r="F609" s="114" t="s">
        <v>96</v>
      </c>
      <c r="G609" s="114" t="s">
        <v>97</v>
      </c>
      <c r="H609" s="114" t="s">
        <v>98</v>
      </c>
      <c r="I609" s="119">
        <v>1764401</v>
      </c>
      <c r="J609" s="114" t="s">
        <v>139</v>
      </c>
      <c r="K609" s="119">
        <v>360201</v>
      </c>
      <c r="L609" s="114" t="s">
        <v>165</v>
      </c>
      <c r="M609" s="114">
        <v>1764401</v>
      </c>
      <c r="N609" s="114" t="s">
        <v>139</v>
      </c>
      <c r="O609" s="119">
        <v>202301</v>
      </c>
      <c r="P609" s="116">
        <v>44932</v>
      </c>
      <c r="Q609" s="116">
        <v>44932</v>
      </c>
      <c r="R609" s="116">
        <v>44926</v>
      </c>
      <c r="S609" s="119">
        <v>202301</v>
      </c>
      <c r="T609" s="114" t="s">
        <v>128</v>
      </c>
      <c r="U609" s="114" t="s">
        <v>129</v>
      </c>
      <c r="V609" s="119">
        <v>1189163</v>
      </c>
      <c r="W609" s="114" t="s">
        <v>2608</v>
      </c>
      <c r="X609" s="119">
        <v>1189163</v>
      </c>
      <c r="Y609" s="114" t="s">
        <v>2608</v>
      </c>
      <c r="Z609" s="119">
        <v>21104924</v>
      </c>
      <c r="AA609" s="114" t="s">
        <v>142</v>
      </c>
      <c r="AB609" s="119">
        <v>30481418</v>
      </c>
      <c r="AC609" s="114" t="s">
        <v>142</v>
      </c>
      <c r="AD609" s="119">
        <v>2977028</v>
      </c>
      <c r="AE609" s="119">
        <v>176127</v>
      </c>
      <c r="AF609" s="114" t="s">
        <v>2621</v>
      </c>
      <c r="AG609" s="114" t="s">
        <v>113</v>
      </c>
      <c r="AH609" s="114" t="s">
        <v>114</v>
      </c>
      <c r="AI609" s="114" t="s">
        <v>143</v>
      </c>
      <c r="AJ609" s="114" t="s">
        <v>144</v>
      </c>
      <c r="AK609" s="119">
        <v>0</v>
      </c>
      <c r="AL609" s="117">
        <v>0</v>
      </c>
      <c r="AM609" s="118">
        <v>10.87</v>
      </c>
      <c r="AN609" t="str">
        <f t="shared" si="9"/>
        <v>2000</v>
      </c>
    </row>
    <row r="610" spans="1:40" ht="15.75" thickBot="1" x14ac:dyDescent="0.3">
      <c r="A610" s="119">
        <v>2023</v>
      </c>
      <c r="B610" s="119">
        <v>6</v>
      </c>
      <c r="C610" s="119">
        <v>201988</v>
      </c>
      <c r="D610" s="114" t="s">
        <v>94</v>
      </c>
      <c r="E610" s="114" t="s">
        <v>95</v>
      </c>
      <c r="F610" s="114" t="s">
        <v>96</v>
      </c>
      <c r="G610" s="114" t="s">
        <v>97</v>
      </c>
      <c r="H610" s="114" t="s">
        <v>98</v>
      </c>
      <c r="I610" s="119">
        <v>1764401</v>
      </c>
      <c r="J610" s="114" t="s">
        <v>139</v>
      </c>
      <c r="K610" s="119">
        <v>370201</v>
      </c>
      <c r="L610" s="114" t="s">
        <v>145</v>
      </c>
      <c r="M610" s="114">
        <v>1764401</v>
      </c>
      <c r="N610" s="114" t="s">
        <v>139</v>
      </c>
      <c r="O610" s="119">
        <v>202224</v>
      </c>
      <c r="P610" s="116">
        <v>44918</v>
      </c>
      <c r="Q610" s="116">
        <v>44918</v>
      </c>
      <c r="R610" s="116">
        <v>44926</v>
      </c>
      <c r="S610" s="119">
        <v>202224</v>
      </c>
      <c r="T610" s="119">
        <v>4928</v>
      </c>
      <c r="U610" s="114" t="s">
        <v>131</v>
      </c>
      <c r="V610" s="119">
        <v>716245</v>
      </c>
      <c r="W610" s="114" t="s">
        <v>141</v>
      </c>
      <c r="X610" s="119">
        <v>716245</v>
      </c>
      <c r="Y610" s="114" t="s">
        <v>141</v>
      </c>
      <c r="Z610" s="119">
        <v>21104924</v>
      </c>
      <c r="AA610" s="114" t="s">
        <v>142</v>
      </c>
      <c r="AB610" s="119">
        <v>30481417</v>
      </c>
      <c r="AC610" s="114" t="s">
        <v>142</v>
      </c>
      <c r="AD610" s="119">
        <v>2973219</v>
      </c>
      <c r="AE610" s="119">
        <v>175929</v>
      </c>
      <c r="AF610" s="114" t="s">
        <v>2621</v>
      </c>
      <c r="AG610" s="114" t="s">
        <v>113</v>
      </c>
      <c r="AH610" s="114" t="s">
        <v>114</v>
      </c>
      <c r="AI610" s="114" t="s">
        <v>143</v>
      </c>
      <c r="AJ610" s="114" t="s">
        <v>144</v>
      </c>
      <c r="AK610" s="119">
        <v>0</v>
      </c>
      <c r="AL610" s="117">
        <v>0</v>
      </c>
      <c r="AM610" s="118">
        <v>375</v>
      </c>
      <c r="AN610" t="str">
        <f t="shared" si="9"/>
        <v>2000</v>
      </c>
    </row>
    <row r="611" spans="1:40" ht="15.75" thickBot="1" x14ac:dyDescent="0.3">
      <c r="A611" s="119">
        <v>2023</v>
      </c>
      <c r="B611" s="119">
        <v>6</v>
      </c>
      <c r="C611" s="119">
        <v>201988</v>
      </c>
      <c r="D611" s="114" t="s">
        <v>94</v>
      </c>
      <c r="E611" s="114" t="s">
        <v>95</v>
      </c>
      <c r="F611" s="114" t="s">
        <v>96</v>
      </c>
      <c r="G611" s="114" t="s">
        <v>97</v>
      </c>
      <c r="H611" s="114" t="s">
        <v>98</v>
      </c>
      <c r="I611" s="119">
        <v>1764401</v>
      </c>
      <c r="J611" s="114" t="s">
        <v>139</v>
      </c>
      <c r="K611" s="119">
        <v>370201</v>
      </c>
      <c r="L611" s="114" t="s">
        <v>145</v>
      </c>
      <c r="M611" s="114">
        <v>1764401</v>
      </c>
      <c r="N611" s="114" t="s">
        <v>139</v>
      </c>
      <c r="O611" s="119">
        <v>202224</v>
      </c>
      <c r="P611" s="116">
        <v>44918</v>
      </c>
      <c r="Q611" s="116">
        <v>44932</v>
      </c>
      <c r="R611" s="116">
        <v>44926</v>
      </c>
      <c r="S611" s="119">
        <v>202301</v>
      </c>
      <c r="T611" s="119">
        <v>4928</v>
      </c>
      <c r="U611" s="114" t="s">
        <v>131</v>
      </c>
      <c r="V611" s="119">
        <v>1189163</v>
      </c>
      <c r="W611" s="114" t="s">
        <v>2608</v>
      </c>
      <c r="X611" s="119">
        <v>1189163</v>
      </c>
      <c r="Y611" s="114" t="s">
        <v>2608</v>
      </c>
      <c r="Z611" s="119">
        <v>21104924</v>
      </c>
      <c r="AA611" s="114" t="s">
        <v>142</v>
      </c>
      <c r="AB611" s="119">
        <v>30481418</v>
      </c>
      <c r="AC611" s="114" t="s">
        <v>142</v>
      </c>
      <c r="AD611" s="119">
        <v>2977028</v>
      </c>
      <c r="AE611" s="119">
        <v>176127</v>
      </c>
      <c r="AF611" s="114" t="s">
        <v>2621</v>
      </c>
      <c r="AG611" s="114" t="s">
        <v>113</v>
      </c>
      <c r="AH611" s="114" t="s">
        <v>114</v>
      </c>
      <c r="AI611" s="114" t="s">
        <v>143</v>
      </c>
      <c r="AJ611" s="114" t="s">
        <v>144</v>
      </c>
      <c r="AK611" s="119">
        <v>0</v>
      </c>
      <c r="AL611" s="117">
        <v>0</v>
      </c>
      <c r="AM611" s="118">
        <v>375</v>
      </c>
      <c r="AN611" t="str">
        <f t="shared" si="9"/>
        <v>2000</v>
      </c>
    </row>
    <row r="612" spans="1:40" ht="15.75" thickBot="1" x14ac:dyDescent="0.3">
      <c r="A612" s="119">
        <v>2023</v>
      </c>
      <c r="B612" s="119">
        <v>6</v>
      </c>
      <c r="C612" s="119">
        <v>201988</v>
      </c>
      <c r="D612" s="114" t="s">
        <v>94</v>
      </c>
      <c r="E612" s="114" t="s">
        <v>95</v>
      </c>
      <c r="F612" s="114" t="s">
        <v>175</v>
      </c>
      <c r="G612" s="114" t="s">
        <v>97</v>
      </c>
      <c r="H612" s="114" t="s">
        <v>98</v>
      </c>
      <c r="I612" s="119">
        <v>1465801</v>
      </c>
      <c r="J612" s="114" t="s">
        <v>132</v>
      </c>
      <c r="K612" s="119">
        <v>130024</v>
      </c>
      <c r="L612" s="114" t="s">
        <v>304</v>
      </c>
      <c r="M612" s="114">
        <v>1465801</v>
      </c>
      <c r="N612" s="114" t="s">
        <v>132</v>
      </c>
      <c r="O612" s="119">
        <v>202211</v>
      </c>
      <c r="P612" s="116">
        <v>44869</v>
      </c>
      <c r="Q612" s="116">
        <v>44907</v>
      </c>
      <c r="R612" s="116">
        <v>44907</v>
      </c>
      <c r="S612" s="114" t="s">
        <v>155</v>
      </c>
      <c r="T612" s="119">
        <v>102</v>
      </c>
      <c r="U612" s="114" t="s">
        <v>2599</v>
      </c>
      <c r="V612" s="119">
        <v>688293</v>
      </c>
      <c r="W612" s="114" t="s">
        <v>147</v>
      </c>
      <c r="X612" s="119">
        <v>688293</v>
      </c>
      <c r="Y612" s="114" t="s">
        <v>147</v>
      </c>
      <c r="Z612" s="119">
        <v>13200500</v>
      </c>
      <c r="AA612" s="114" t="s">
        <v>148</v>
      </c>
      <c r="AB612" s="119">
        <v>30459612</v>
      </c>
      <c r="AC612" s="114" t="s">
        <v>148</v>
      </c>
      <c r="AD612" s="119">
        <v>2973112</v>
      </c>
      <c r="AE612" s="119">
        <v>175723</v>
      </c>
      <c r="AF612" s="114" t="s">
        <v>2621</v>
      </c>
      <c r="AG612" s="114" t="s">
        <v>105</v>
      </c>
      <c r="AH612" s="114" t="s">
        <v>106</v>
      </c>
      <c r="AI612" s="114" t="s">
        <v>149</v>
      </c>
      <c r="AJ612" s="114" t="s">
        <v>150</v>
      </c>
      <c r="AK612" s="119">
        <v>64.95</v>
      </c>
      <c r="AL612" s="117">
        <v>-1</v>
      </c>
      <c r="AM612" s="118">
        <v>-64.94</v>
      </c>
      <c r="AN612" t="str">
        <f t="shared" si="9"/>
        <v>1000</v>
      </c>
    </row>
    <row r="613" spans="1:40" ht="15.75" thickBot="1" x14ac:dyDescent="0.3">
      <c r="A613" s="119">
        <v>2023</v>
      </c>
      <c r="B613" s="119">
        <v>6</v>
      </c>
      <c r="C613" s="119">
        <v>201988</v>
      </c>
      <c r="D613" s="114" t="s">
        <v>94</v>
      </c>
      <c r="E613" s="114" t="s">
        <v>95</v>
      </c>
      <c r="F613" s="114" t="s">
        <v>175</v>
      </c>
      <c r="G613" s="114" t="s">
        <v>97</v>
      </c>
      <c r="H613" s="114" t="s">
        <v>98</v>
      </c>
      <c r="I613" s="119">
        <v>1465801</v>
      </c>
      <c r="J613" s="114" t="s">
        <v>132</v>
      </c>
      <c r="K613" s="119">
        <v>310101</v>
      </c>
      <c r="L613" s="114" t="s">
        <v>117</v>
      </c>
      <c r="M613" s="114">
        <v>1465801</v>
      </c>
      <c r="N613" s="114" t="s">
        <v>132</v>
      </c>
      <c r="O613" s="119">
        <v>202211</v>
      </c>
      <c r="P613" s="116">
        <v>44869</v>
      </c>
      <c r="Q613" s="116">
        <v>44907</v>
      </c>
      <c r="R613" s="116">
        <v>44907</v>
      </c>
      <c r="S613" s="114" t="s">
        <v>155</v>
      </c>
      <c r="T613" s="119">
        <v>4945</v>
      </c>
      <c r="U613" s="114" t="s">
        <v>118</v>
      </c>
      <c r="V613" s="119">
        <v>688293</v>
      </c>
      <c r="W613" s="114" t="s">
        <v>147</v>
      </c>
      <c r="X613" s="119">
        <v>688293</v>
      </c>
      <c r="Y613" s="114" t="s">
        <v>147</v>
      </c>
      <c r="Z613" s="119">
        <v>13200500</v>
      </c>
      <c r="AA613" s="114" t="s">
        <v>148</v>
      </c>
      <c r="AB613" s="119">
        <v>30459612</v>
      </c>
      <c r="AC613" s="114" t="s">
        <v>148</v>
      </c>
      <c r="AD613" s="119">
        <v>2973112</v>
      </c>
      <c r="AE613" s="119">
        <v>175723</v>
      </c>
      <c r="AF613" s="114" t="s">
        <v>2621</v>
      </c>
      <c r="AG613" s="114" t="s">
        <v>105</v>
      </c>
      <c r="AH613" s="114" t="s">
        <v>106</v>
      </c>
      <c r="AI613" s="114" t="s">
        <v>149</v>
      </c>
      <c r="AJ613" s="114" t="s">
        <v>150</v>
      </c>
      <c r="AK613" s="119">
        <v>0</v>
      </c>
      <c r="AL613" s="117">
        <v>0</v>
      </c>
      <c r="AM613" s="118">
        <v>-12.4</v>
      </c>
      <c r="AN613" t="str">
        <f t="shared" si="9"/>
        <v>1000</v>
      </c>
    </row>
    <row r="614" spans="1:40" ht="15.75" thickBot="1" x14ac:dyDescent="0.3">
      <c r="A614" s="119">
        <v>2023</v>
      </c>
      <c r="B614" s="119">
        <v>6</v>
      </c>
      <c r="C614" s="119">
        <v>201988</v>
      </c>
      <c r="D614" s="114" t="s">
        <v>94</v>
      </c>
      <c r="E614" s="114" t="s">
        <v>95</v>
      </c>
      <c r="F614" s="114" t="s">
        <v>175</v>
      </c>
      <c r="G614" s="114" t="s">
        <v>97</v>
      </c>
      <c r="H614" s="114" t="s">
        <v>98</v>
      </c>
      <c r="I614" s="119">
        <v>1465801</v>
      </c>
      <c r="J614" s="114" t="s">
        <v>132</v>
      </c>
      <c r="K614" s="119">
        <v>330102</v>
      </c>
      <c r="L614" s="114" t="s">
        <v>119</v>
      </c>
      <c r="M614" s="114">
        <v>1465801</v>
      </c>
      <c r="N614" s="114" t="s">
        <v>132</v>
      </c>
      <c r="O614" s="119">
        <v>202211</v>
      </c>
      <c r="P614" s="116">
        <v>44869</v>
      </c>
      <c r="Q614" s="116">
        <v>44907</v>
      </c>
      <c r="R614" s="116">
        <v>44907</v>
      </c>
      <c r="S614" s="114" t="s">
        <v>155</v>
      </c>
      <c r="T614" s="119">
        <v>4956</v>
      </c>
      <c r="U614" s="114" t="s">
        <v>120</v>
      </c>
      <c r="V614" s="119">
        <v>688293</v>
      </c>
      <c r="W614" s="114" t="s">
        <v>147</v>
      </c>
      <c r="X614" s="119">
        <v>688293</v>
      </c>
      <c r="Y614" s="114" t="s">
        <v>147</v>
      </c>
      <c r="Z614" s="119">
        <v>13200500</v>
      </c>
      <c r="AA614" s="114" t="s">
        <v>148</v>
      </c>
      <c r="AB614" s="119">
        <v>30459612</v>
      </c>
      <c r="AC614" s="114" t="s">
        <v>148</v>
      </c>
      <c r="AD614" s="119">
        <v>2973112</v>
      </c>
      <c r="AE614" s="119">
        <v>175723</v>
      </c>
      <c r="AF614" s="114" t="s">
        <v>2621</v>
      </c>
      <c r="AG614" s="114" t="s">
        <v>105</v>
      </c>
      <c r="AH614" s="114" t="s">
        <v>106</v>
      </c>
      <c r="AI614" s="114" t="s">
        <v>149</v>
      </c>
      <c r="AJ614" s="114" t="s">
        <v>150</v>
      </c>
      <c r="AK614" s="119">
        <v>0</v>
      </c>
      <c r="AL614" s="117">
        <v>0</v>
      </c>
      <c r="AM614" s="118">
        <v>-0.74</v>
      </c>
      <c r="AN614" t="str">
        <f t="shared" si="9"/>
        <v>1000</v>
      </c>
    </row>
    <row r="615" spans="1:40" ht="15.75" thickBot="1" x14ac:dyDescent="0.3">
      <c r="A615" s="119">
        <v>2023</v>
      </c>
      <c r="B615" s="119">
        <v>6</v>
      </c>
      <c r="C615" s="119">
        <v>201988</v>
      </c>
      <c r="D615" s="114" t="s">
        <v>94</v>
      </c>
      <c r="E615" s="114" t="s">
        <v>95</v>
      </c>
      <c r="F615" s="114" t="s">
        <v>175</v>
      </c>
      <c r="G615" s="114" t="s">
        <v>97</v>
      </c>
      <c r="H615" s="114" t="s">
        <v>98</v>
      </c>
      <c r="I615" s="119">
        <v>1465801</v>
      </c>
      <c r="J615" s="114" t="s">
        <v>132</v>
      </c>
      <c r="K615" s="119">
        <v>350101</v>
      </c>
      <c r="L615" s="114" t="s">
        <v>125</v>
      </c>
      <c r="M615" s="114">
        <v>1465801</v>
      </c>
      <c r="N615" s="114" t="s">
        <v>132</v>
      </c>
      <c r="O615" s="119">
        <v>202211</v>
      </c>
      <c r="P615" s="116">
        <v>44869</v>
      </c>
      <c r="Q615" s="116">
        <v>44907</v>
      </c>
      <c r="R615" s="116">
        <v>44907</v>
      </c>
      <c r="S615" s="114" t="s">
        <v>155</v>
      </c>
      <c r="T615" s="119">
        <v>4960</v>
      </c>
      <c r="U615" s="114" t="s">
        <v>126</v>
      </c>
      <c r="V615" s="119">
        <v>688293</v>
      </c>
      <c r="W615" s="114" t="s">
        <v>147</v>
      </c>
      <c r="X615" s="119">
        <v>688293</v>
      </c>
      <c r="Y615" s="114" t="s">
        <v>147</v>
      </c>
      <c r="Z615" s="119">
        <v>13200500</v>
      </c>
      <c r="AA615" s="114" t="s">
        <v>148</v>
      </c>
      <c r="AB615" s="119">
        <v>30459612</v>
      </c>
      <c r="AC615" s="114" t="s">
        <v>148</v>
      </c>
      <c r="AD615" s="119">
        <v>2973112</v>
      </c>
      <c r="AE615" s="119">
        <v>175723</v>
      </c>
      <c r="AF615" s="114" t="s">
        <v>2621</v>
      </c>
      <c r="AG615" s="114" t="s">
        <v>105</v>
      </c>
      <c r="AH615" s="114" t="s">
        <v>106</v>
      </c>
      <c r="AI615" s="114" t="s">
        <v>149</v>
      </c>
      <c r="AJ615" s="114" t="s">
        <v>150</v>
      </c>
      <c r="AK615" s="119">
        <v>0</v>
      </c>
      <c r="AL615" s="117">
        <v>0</v>
      </c>
      <c r="AM615" s="118">
        <v>-0.25</v>
      </c>
      <c r="AN615" t="str">
        <f t="shared" si="9"/>
        <v>1000</v>
      </c>
    </row>
    <row r="616" spans="1:40" ht="15.75" thickBot="1" x14ac:dyDescent="0.3">
      <c r="A616" s="119">
        <v>2023</v>
      </c>
      <c r="B616" s="119">
        <v>6</v>
      </c>
      <c r="C616" s="119">
        <v>201988</v>
      </c>
      <c r="D616" s="114" t="s">
        <v>94</v>
      </c>
      <c r="E616" s="114" t="s">
        <v>95</v>
      </c>
      <c r="F616" s="114" t="s">
        <v>175</v>
      </c>
      <c r="G616" s="114" t="s">
        <v>97</v>
      </c>
      <c r="H616" s="114" t="s">
        <v>98</v>
      </c>
      <c r="I616" s="119">
        <v>1465801</v>
      </c>
      <c r="J616" s="114" t="s">
        <v>132</v>
      </c>
      <c r="K616" s="119">
        <v>360101</v>
      </c>
      <c r="L616" s="114" t="s">
        <v>127</v>
      </c>
      <c r="M616" s="114">
        <v>1465801</v>
      </c>
      <c r="N616" s="114" t="s">
        <v>132</v>
      </c>
      <c r="O616" s="119">
        <v>202211</v>
      </c>
      <c r="P616" s="116">
        <v>44869</v>
      </c>
      <c r="Q616" s="116">
        <v>44907</v>
      </c>
      <c r="R616" s="116">
        <v>44907</v>
      </c>
      <c r="S616" s="114" t="s">
        <v>155</v>
      </c>
      <c r="T616" s="114" t="s">
        <v>128</v>
      </c>
      <c r="U616" s="114" t="s">
        <v>129</v>
      </c>
      <c r="V616" s="119">
        <v>688293</v>
      </c>
      <c r="W616" s="114" t="s">
        <v>147</v>
      </c>
      <c r="X616" s="119">
        <v>688293</v>
      </c>
      <c r="Y616" s="114" t="s">
        <v>147</v>
      </c>
      <c r="Z616" s="119">
        <v>13200500</v>
      </c>
      <c r="AA616" s="114" t="s">
        <v>148</v>
      </c>
      <c r="AB616" s="119">
        <v>30459612</v>
      </c>
      <c r="AC616" s="114" t="s">
        <v>148</v>
      </c>
      <c r="AD616" s="119">
        <v>2973112</v>
      </c>
      <c r="AE616" s="119">
        <v>175723</v>
      </c>
      <c r="AF616" s="114" t="s">
        <v>2621</v>
      </c>
      <c r="AG616" s="114" t="s">
        <v>105</v>
      </c>
      <c r="AH616" s="114" t="s">
        <v>106</v>
      </c>
      <c r="AI616" s="114" t="s">
        <v>149</v>
      </c>
      <c r="AJ616" s="114" t="s">
        <v>150</v>
      </c>
      <c r="AK616" s="119">
        <v>0</v>
      </c>
      <c r="AL616" s="117">
        <v>0</v>
      </c>
      <c r="AM616" s="118">
        <v>-1.71</v>
      </c>
      <c r="AN616" t="str">
        <f t="shared" si="9"/>
        <v>1000</v>
      </c>
    </row>
    <row r="617" spans="1:40" ht="15.75" thickBot="1" x14ac:dyDescent="0.3">
      <c r="A617" s="119">
        <v>2023</v>
      </c>
      <c r="B617" s="119">
        <v>6</v>
      </c>
      <c r="C617" s="119">
        <v>201988</v>
      </c>
      <c r="D617" s="114" t="s">
        <v>94</v>
      </c>
      <c r="E617" s="114" t="s">
        <v>95</v>
      </c>
      <c r="F617" s="114" t="s">
        <v>146</v>
      </c>
      <c r="G617" s="114" t="s">
        <v>97</v>
      </c>
      <c r="H617" s="114" t="s">
        <v>98</v>
      </c>
      <c r="I617" s="119">
        <v>1465801</v>
      </c>
      <c r="J617" s="114" t="s">
        <v>132</v>
      </c>
      <c r="K617" s="119">
        <v>130024</v>
      </c>
      <c r="L617" s="114" t="s">
        <v>304</v>
      </c>
      <c r="M617" s="114">
        <v>1465801</v>
      </c>
      <c r="N617" s="114" t="s">
        <v>132</v>
      </c>
      <c r="O617" s="119">
        <v>202211</v>
      </c>
      <c r="P617" s="116">
        <v>44869</v>
      </c>
      <c r="Q617" s="116">
        <v>44907</v>
      </c>
      <c r="R617" s="116">
        <v>44907</v>
      </c>
      <c r="S617" s="114" t="s">
        <v>155</v>
      </c>
      <c r="T617" s="119">
        <v>102</v>
      </c>
      <c r="U617" s="114" t="s">
        <v>2599</v>
      </c>
      <c r="V617" s="119">
        <v>688293</v>
      </c>
      <c r="W617" s="114" t="s">
        <v>147</v>
      </c>
      <c r="X617" s="119">
        <v>688293</v>
      </c>
      <c r="Y617" s="114" t="s">
        <v>147</v>
      </c>
      <c r="Z617" s="119">
        <v>13200500</v>
      </c>
      <c r="AA617" s="114" t="s">
        <v>148</v>
      </c>
      <c r="AB617" s="119">
        <v>30459612</v>
      </c>
      <c r="AC617" s="114" t="s">
        <v>148</v>
      </c>
      <c r="AD617" s="119">
        <v>2973112</v>
      </c>
      <c r="AE617" s="119">
        <v>175723</v>
      </c>
      <c r="AF617" s="114" t="s">
        <v>2621</v>
      </c>
      <c r="AG617" s="114" t="s">
        <v>105</v>
      </c>
      <c r="AH617" s="114" t="s">
        <v>106</v>
      </c>
      <c r="AI617" s="114" t="s">
        <v>149</v>
      </c>
      <c r="AJ617" s="114" t="s">
        <v>150</v>
      </c>
      <c r="AK617" s="119">
        <v>64.95</v>
      </c>
      <c r="AL617" s="117">
        <v>1</v>
      </c>
      <c r="AM617" s="118">
        <v>64.95</v>
      </c>
      <c r="AN617" t="str">
        <f t="shared" si="9"/>
        <v>1000</v>
      </c>
    </row>
    <row r="618" spans="1:40" ht="15.75" thickBot="1" x14ac:dyDescent="0.3">
      <c r="A618" s="119">
        <v>2023</v>
      </c>
      <c r="B618" s="119">
        <v>6</v>
      </c>
      <c r="C618" s="119">
        <v>201988</v>
      </c>
      <c r="D618" s="114" t="s">
        <v>94</v>
      </c>
      <c r="E618" s="114" t="s">
        <v>95</v>
      </c>
      <c r="F618" s="114" t="s">
        <v>146</v>
      </c>
      <c r="G618" s="114" t="s">
        <v>97</v>
      </c>
      <c r="H618" s="114" t="s">
        <v>98</v>
      </c>
      <c r="I618" s="119">
        <v>1465801</v>
      </c>
      <c r="J618" s="114" t="s">
        <v>132</v>
      </c>
      <c r="K618" s="119">
        <v>310101</v>
      </c>
      <c r="L618" s="114" t="s">
        <v>117</v>
      </c>
      <c r="M618" s="114">
        <v>1465801</v>
      </c>
      <c r="N618" s="114" t="s">
        <v>132</v>
      </c>
      <c r="O618" s="119">
        <v>202211</v>
      </c>
      <c r="P618" s="116">
        <v>44869</v>
      </c>
      <c r="Q618" s="116">
        <v>44907</v>
      </c>
      <c r="R618" s="116">
        <v>44907</v>
      </c>
      <c r="S618" s="114" t="s">
        <v>155</v>
      </c>
      <c r="T618" s="119">
        <v>4945</v>
      </c>
      <c r="U618" s="114" t="s">
        <v>118</v>
      </c>
      <c r="V618" s="119">
        <v>688293</v>
      </c>
      <c r="W618" s="114" t="s">
        <v>147</v>
      </c>
      <c r="X618" s="119">
        <v>688293</v>
      </c>
      <c r="Y618" s="114" t="s">
        <v>147</v>
      </c>
      <c r="Z618" s="119">
        <v>13200500</v>
      </c>
      <c r="AA618" s="114" t="s">
        <v>148</v>
      </c>
      <c r="AB618" s="119">
        <v>30459612</v>
      </c>
      <c r="AC618" s="114" t="s">
        <v>148</v>
      </c>
      <c r="AD618" s="119">
        <v>2973112</v>
      </c>
      <c r="AE618" s="119">
        <v>175723</v>
      </c>
      <c r="AF618" s="114" t="s">
        <v>2621</v>
      </c>
      <c r="AG618" s="114" t="s">
        <v>105</v>
      </c>
      <c r="AH618" s="114" t="s">
        <v>106</v>
      </c>
      <c r="AI618" s="114" t="s">
        <v>149</v>
      </c>
      <c r="AJ618" s="114" t="s">
        <v>150</v>
      </c>
      <c r="AK618" s="119">
        <v>0</v>
      </c>
      <c r="AL618" s="117">
        <v>0</v>
      </c>
      <c r="AM618" s="118">
        <v>12.41</v>
      </c>
      <c r="AN618" t="str">
        <f t="shared" si="9"/>
        <v>1000</v>
      </c>
    </row>
    <row r="619" spans="1:40" ht="15.75" thickBot="1" x14ac:dyDescent="0.3">
      <c r="A619" s="119">
        <v>2023</v>
      </c>
      <c r="B619" s="119">
        <v>6</v>
      </c>
      <c r="C619" s="119">
        <v>201988</v>
      </c>
      <c r="D619" s="114" t="s">
        <v>94</v>
      </c>
      <c r="E619" s="114" t="s">
        <v>95</v>
      </c>
      <c r="F619" s="114" t="s">
        <v>146</v>
      </c>
      <c r="G619" s="114" t="s">
        <v>97</v>
      </c>
      <c r="H619" s="114" t="s">
        <v>98</v>
      </c>
      <c r="I619" s="119">
        <v>1465801</v>
      </c>
      <c r="J619" s="114" t="s">
        <v>132</v>
      </c>
      <c r="K619" s="119">
        <v>330102</v>
      </c>
      <c r="L619" s="114" t="s">
        <v>119</v>
      </c>
      <c r="M619" s="114">
        <v>1465801</v>
      </c>
      <c r="N619" s="114" t="s">
        <v>132</v>
      </c>
      <c r="O619" s="119">
        <v>202211</v>
      </c>
      <c r="P619" s="116">
        <v>44869</v>
      </c>
      <c r="Q619" s="116">
        <v>44907</v>
      </c>
      <c r="R619" s="116">
        <v>44907</v>
      </c>
      <c r="S619" s="114" t="s">
        <v>155</v>
      </c>
      <c r="T619" s="119">
        <v>4956</v>
      </c>
      <c r="U619" s="114" t="s">
        <v>120</v>
      </c>
      <c r="V619" s="119">
        <v>688293</v>
      </c>
      <c r="W619" s="114" t="s">
        <v>147</v>
      </c>
      <c r="X619" s="119">
        <v>688293</v>
      </c>
      <c r="Y619" s="114" t="s">
        <v>147</v>
      </c>
      <c r="Z619" s="119">
        <v>13200500</v>
      </c>
      <c r="AA619" s="114" t="s">
        <v>148</v>
      </c>
      <c r="AB619" s="119">
        <v>30459612</v>
      </c>
      <c r="AC619" s="114" t="s">
        <v>148</v>
      </c>
      <c r="AD619" s="119">
        <v>2973112</v>
      </c>
      <c r="AE619" s="119">
        <v>175723</v>
      </c>
      <c r="AF619" s="114" t="s">
        <v>2621</v>
      </c>
      <c r="AG619" s="114" t="s">
        <v>105</v>
      </c>
      <c r="AH619" s="114" t="s">
        <v>106</v>
      </c>
      <c r="AI619" s="114" t="s">
        <v>149</v>
      </c>
      <c r="AJ619" s="114" t="s">
        <v>150</v>
      </c>
      <c r="AK619" s="119">
        <v>0</v>
      </c>
      <c r="AL619" s="117">
        <v>0</v>
      </c>
      <c r="AM619" s="118">
        <v>0.75</v>
      </c>
      <c r="AN619" t="str">
        <f t="shared" si="9"/>
        <v>1000</v>
      </c>
    </row>
    <row r="620" spans="1:40" ht="15.75" thickBot="1" x14ac:dyDescent="0.3">
      <c r="A620" s="119">
        <v>2023</v>
      </c>
      <c r="B620" s="119">
        <v>6</v>
      </c>
      <c r="C620" s="119">
        <v>201988</v>
      </c>
      <c r="D620" s="114" t="s">
        <v>94</v>
      </c>
      <c r="E620" s="114" t="s">
        <v>95</v>
      </c>
      <c r="F620" s="114" t="s">
        <v>146</v>
      </c>
      <c r="G620" s="114" t="s">
        <v>97</v>
      </c>
      <c r="H620" s="114" t="s">
        <v>98</v>
      </c>
      <c r="I620" s="119">
        <v>1465801</v>
      </c>
      <c r="J620" s="114" t="s">
        <v>132</v>
      </c>
      <c r="K620" s="119">
        <v>350101</v>
      </c>
      <c r="L620" s="114" t="s">
        <v>125</v>
      </c>
      <c r="M620" s="114">
        <v>1465801</v>
      </c>
      <c r="N620" s="114" t="s">
        <v>132</v>
      </c>
      <c r="O620" s="119">
        <v>202211</v>
      </c>
      <c r="P620" s="116">
        <v>44869</v>
      </c>
      <c r="Q620" s="116">
        <v>44907</v>
      </c>
      <c r="R620" s="116">
        <v>44907</v>
      </c>
      <c r="S620" s="114" t="s">
        <v>155</v>
      </c>
      <c r="T620" s="119">
        <v>4960</v>
      </c>
      <c r="U620" s="114" t="s">
        <v>126</v>
      </c>
      <c r="V620" s="119">
        <v>688293</v>
      </c>
      <c r="W620" s="114" t="s">
        <v>147</v>
      </c>
      <c r="X620" s="119">
        <v>688293</v>
      </c>
      <c r="Y620" s="114" t="s">
        <v>147</v>
      </c>
      <c r="Z620" s="119">
        <v>13200500</v>
      </c>
      <c r="AA620" s="114" t="s">
        <v>148</v>
      </c>
      <c r="AB620" s="119">
        <v>30459612</v>
      </c>
      <c r="AC620" s="114" t="s">
        <v>148</v>
      </c>
      <c r="AD620" s="119">
        <v>2973112</v>
      </c>
      <c r="AE620" s="119">
        <v>175723</v>
      </c>
      <c r="AF620" s="114" t="s">
        <v>2621</v>
      </c>
      <c r="AG620" s="114" t="s">
        <v>105</v>
      </c>
      <c r="AH620" s="114" t="s">
        <v>106</v>
      </c>
      <c r="AI620" s="114" t="s">
        <v>149</v>
      </c>
      <c r="AJ620" s="114" t="s">
        <v>150</v>
      </c>
      <c r="AK620" s="119">
        <v>0</v>
      </c>
      <c r="AL620" s="117">
        <v>0</v>
      </c>
      <c r="AM620" s="118">
        <v>0.26</v>
      </c>
      <c r="AN620" t="str">
        <f t="shared" si="9"/>
        <v>1000</v>
      </c>
    </row>
    <row r="621" spans="1:40" ht="15.75" thickBot="1" x14ac:dyDescent="0.3">
      <c r="A621" s="119">
        <v>2023</v>
      </c>
      <c r="B621" s="119">
        <v>6</v>
      </c>
      <c r="C621" s="119">
        <v>201988</v>
      </c>
      <c r="D621" s="114" t="s">
        <v>94</v>
      </c>
      <c r="E621" s="114" t="s">
        <v>95</v>
      </c>
      <c r="F621" s="114" t="s">
        <v>146</v>
      </c>
      <c r="G621" s="114" t="s">
        <v>97</v>
      </c>
      <c r="H621" s="114" t="s">
        <v>98</v>
      </c>
      <c r="I621" s="119">
        <v>1465801</v>
      </c>
      <c r="J621" s="114" t="s">
        <v>132</v>
      </c>
      <c r="K621" s="119">
        <v>360101</v>
      </c>
      <c r="L621" s="114" t="s">
        <v>127</v>
      </c>
      <c r="M621" s="114">
        <v>1465801</v>
      </c>
      <c r="N621" s="114" t="s">
        <v>132</v>
      </c>
      <c r="O621" s="119">
        <v>202211</v>
      </c>
      <c r="P621" s="116">
        <v>44869</v>
      </c>
      <c r="Q621" s="116">
        <v>44907</v>
      </c>
      <c r="R621" s="116">
        <v>44907</v>
      </c>
      <c r="S621" s="114" t="s">
        <v>155</v>
      </c>
      <c r="T621" s="114" t="s">
        <v>128</v>
      </c>
      <c r="U621" s="114" t="s">
        <v>129</v>
      </c>
      <c r="V621" s="119">
        <v>688293</v>
      </c>
      <c r="W621" s="114" t="s">
        <v>147</v>
      </c>
      <c r="X621" s="119">
        <v>688293</v>
      </c>
      <c r="Y621" s="114" t="s">
        <v>147</v>
      </c>
      <c r="Z621" s="119">
        <v>13200500</v>
      </c>
      <c r="AA621" s="114" t="s">
        <v>148</v>
      </c>
      <c r="AB621" s="119">
        <v>30459612</v>
      </c>
      <c r="AC621" s="114" t="s">
        <v>148</v>
      </c>
      <c r="AD621" s="119">
        <v>2973112</v>
      </c>
      <c r="AE621" s="119">
        <v>175723</v>
      </c>
      <c r="AF621" s="114" t="s">
        <v>2621</v>
      </c>
      <c r="AG621" s="114" t="s">
        <v>105</v>
      </c>
      <c r="AH621" s="114" t="s">
        <v>106</v>
      </c>
      <c r="AI621" s="114" t="s">
        <v>149</v>
      </c>
      <c r="AJ621" s="114" t="s">
        <v>150</v>
      </c>
      <c r="AK621" s="119">
        <v>0</v>
      </c>
      <c r="AL621" s="117">
        <v>0</v>
      </c>
      <c r="AM621" s="118">
        <v>1.71</v>
      </c>
      <c r="AN621" t="str">
        <f t="shared" si="9"/>
        <v>1000</v>
      </c>
    </row>
    <row r="622" spans="1:40" ht="15.75" thickBot="1" x14ac:dyDescent="0.3">
      <c r="A622" s="119">
        <v>2023</v>
      </c>
      <c r="B622" s="119">
        <v>7</v>
      </c>
      <c r="C622" s="119">
        <v>201988</v>
      </c>
      <c r="D622" s="114" t="s">
        <v>94</v>
      </c>
      <c r="E622" s="114" t="s">
        <v>95</v>
      </c>
      <c r="F622" s="114" t="s">
        <v>96</v>
      </c>
      <c r="G622" s="114" t="s">
        <v>97</v>
      </c>
      <c r="H622" s="114" t="s">
        <v>98</v>
      </c>
      <c r="I622" s="119">
        <v>1401401</v>
      </c>
      <c r="J622" s="114" t="s">
        <v>99</v>
      </c>
      <c r="K622" s="119">
        <v>110001</v>
      </c>
      <c r="L622" s="114" t="s">
        <v>2572</v>
      </c>
      <c r="M622" s="119">
        <v>1401401</v>
      </c>
      <c r="N622" s="114" t="s">
        <v>99</v>
      </c>
      <c r="O622" s="119">
        <v>202302</v>
      </c>
      <c r="P622" s="116">
        <v>44960</v>
      </c>
      <c r="Q622" s="116">
        <v>44960</v>
      </c>
      <c r="R622" s="116">
        <v>44957</v>
      </c>
      <c r="S622" s="119">
        <v>202302</v>
      </c>
      <c r="T622" s="119">
        <v>12</v>
      </c>
      <c r="U622" s="114" t="s">
        <v>2596</v>
      </c>
      <c r="V622" s="119">
        <v>648899</v>
      </c>
      <c r="W622" s="114" t="s">
        <v>102</v>
      </c>
      <c r="X622" s="119">
        <v>648899</v>
      </c>
      <c r="Y622" s="114" t="s">
        <v>102</v>
      </c>
      <c r="Z622" s="119">
        <v>11100731</v>
      </c>
      <c r="AA622" s="114" t="s">
        <v>103</v>
      </c>
      <c r="AB622" s="119">
        <v>30481415</v>
      </c>
      <c r="AC622" s="114" t="s">
        <v>103</v>
      </c>
      <c r="AD622" s="119">
        <v>2984947</v>
      </c>
      <c r="AE622" s="119">
        <v>176553</v>
      </c>
      <c r="AF622" s="114" t="s">
        <v>2653</v>
      </c>
      <c r="AG622" s="114" t="s">
        <v>105</v>
      </c>
      <c r="AH622" s="114" t="s">
        <v>106</v>
      </c>
      <c r="AI622" s="114" t="s">
        <v>107</v>
      </c>
      <c r="AJ622" s="114" t="s">
        <v>108</v>
      </c>
      <c r="AK622" s="119">
        <v>0</v>
      </c>
      <c r="AL622" s="117">
        <v>0</v>
      </c>
      <c r="AM622" s="118">
        <v>229.04</v>
      </c>
      <c r="AN622" t="str">
        <f t="shared" si="9"/>
        <v>1000</v>
      </c>
    </row>
    <row r="623" spans="1:40" ht="15.75" thickBot="1" x14ac:dyDescent="0.3">
      <c r="A623" s="119">
        <v>2023</v>
      </c>
      <c r="B623" s="119">
        <v>7</v>
      </c>
      <c r="C623" s="119">
        <v>201988</v>
      </c>
      <c r="D623" s="114" t="s">
        <v>94</v>
      </c>
      <c r="E623" s="114" t="s">
        <v>95</v>
      </c>
      <c r="F623" s="114" t="s">
        <v>96</v>
      </c>
      <c r="G623" s="114" t="s">
        <v>97</v>
      </c>
      <c r="H623" s="114" t="s">
        <v>98</v>
      </c>
      <c r="I623" s="119">
        <v>1401401</v>
      </c>
      <c r="J623" s="114" t="s">
        <v>99</v>
      </c>
      <c r="K623" s="119">
        <v>110001</v>
      </c>
      <c r="L623" s="114" t="s">
        <v>2572</v>
      </c>
      <c r="M623" s="119">
        <v>1401401</v>
      </c>
      <c r="N623" s="114" t="s">
        <v>99</v>
      </c>
      <c r="O623" s="119">
        <v>202302</v>
      </c>
      <c r="P623" s="116">
        <v>44960</v>
      </c>
      <c r="Q623" s="116">
        <v>44960</v>
      </c>
      <c r="R623" s="116">
        <v>44957</v>
      </c>
      <c r="S623" s="119">
        <v>202302</v>
      </c>
      <c r="T623" s="114" t="s">
        <v>171</v>
      </c>
      <c r="U623" s="114" t="s">
        <v>172</v>
      </c>
      <c r="V623" s="119">
        <v>648899</v>
      </c>
      <c r="W623" s="114" t="s">
        <v>102</v>
      </c>
      <c r="X623" s="119">
        <v>648899</v>
      </c>
      <c r="Y623" s="114" t="s">
        <v>102</v>
      </c>
      <c r="Z623" s="119">
        <v>11100731</v>
      </c>
      <c r="AA623" s="114" t="s">
        <v>103</v>
      </c>
      <c r="AB623" s="119">
        <v>30481415</v>
      </c>
      <c r="AC623" s="114" t="s">
        <v>103</v>
      </c>
      <c r="AD623" s="119">
        <v>2984947</v>
      </c>
      <c r="AE623" s="119">
        <v>176553</v>
      </c>
      <c r="AF623" s="114" t="s">
        <v>2653</v>
      </c>
      <c r="AG623" s="114" t="s">
        <v>105</v>
      </c>
      <c r="AH623" s="114" t="s">
        <v>106</v>
      </c>
      <c r="AI623" s="114" t="s">
        <v>107</v>
      </c>
      <c r="AJ623" s="114" t="s">
        <v>108</v>
      </c>
      <c r="AK623" s="119">
        <v>77.94</v>
      </c>
      <c r="AL623" s="117">
        <v>12</v>
      </c>
      <c r="AM623" s="118">
        <v>935.29</v>
      </c>
      <c r="AN623" t="str">
        <f t="shared" si="9"/>
        <v>1000</v>
      </c>
    </row>
    <row r="624" spans="1:40" ht="15.75" thickBot="1" x14ac:dyDescent="0.3">
      <c r="A624" s="119">
        <v>2023</v>
      </c>
      <c r="B624" s="119">
        <v>7</v>
      </c>
      <c r="C624" s="119">
        <v>201988</v>
      </c>
      <c r="D624" s="114" t="s">
        <v>94</v>
      </c>
      <c r="E624" s="114" t="s">
        <v>95</v>
      </c>
      <c r="F624" s="114" t="s">
        <v>96</v>
      </c>
      <c r="G624" s="114" t="s">
        <v>97</v>
      </c>
      <c r="H624" s="114" t="s">
        <v>98</v>
      </c>
      <c r="I624" s="119">
        <v>1401401</v>
      </c>
      <c r="J624" s="114" t="s">
        <v>99</v>
      </c>
      <c r="K624" s="119">
        <v>110001</v>
      </c>
      <c r="L624" s="114" t="s">
        <v>2572</v>
      </c>
      <c r="M624" s="119">
        <v>1401401</v>
      </c>
      <c r="N624" s="114" t="s">
        <v>99</v>
      </c>
      <c r="O624" s="119">
        <v>202302</v>
      </c>
      <c r="P624" s="116">
        <v>44960</v>
      </c>
      <c r="Q624" s="116">
        <v>44960</v>
      </c>
      <c r="R624" s="116">
        <v>44957</v>
      </c>
      <c r="S624" s="119">
        <v>202302</v>
      </c>
      <c r="T624" s="114" t="s">
        <v>173</v>
      </c>
      <c r="U624" s="114" t="s">
        <v>174</v>
      </c>
      <c r="V624" s="119">
        <v>648899</v>
      </c>
      <c r="W624" s="114" t="s">
        <v>102</v>
      </c>
      <c r="X624" s="119">
        <v>648899</v>
      </c>
      <c r="Y624" s="114" t="s">
        <v>102</v>
      </c>
      <c r="Z624" s="119">
        <v>11100731</v>
      </c>
      <c r="AA624" s="114" t="s">
        <v>103</v>
      </c>
      <c r="AB624" s="119">
        <v>30481415</v>
      </c>
      <c r="AC624" s="114" t="s">
        <v>103</v>
      </c>
      <c r="AD624" s="119">
        <v>2984947</v>
      </c>
      <c r="AE624" s="119">
        <v>176553</v>
      </c>
      <c r="AF624" s="114" t="s">
        <v>2653</v>
      </c>
      <c r="AG624" s="114" t="s">
        <v>105</v>
      </c>
      <c r="AH624" s="114" t="s">
        <v>106</v>
      </c>
      <c r="AI624" s="114" t="s">
        <v>107</v>
      </c>
      <c r="AJ624" s="114" t="s">
        <v>108</v>
      </c>
      <c r="AK624" s="119">
        <v>77.94</v>
      </c>
      <c r="AL624" s="117">
        <v>6</v>
      </c>
      <c r="AM624" s="118">
        <v>467.65</v>
      </c>
      <c r="AN624" t="str">
        <f t="shared" si="9"/>
        <v>1000</v>
      </c>
    </row>
    <row r="625" spans="1:40" ht="15.75" thickBot="1" x14ac:dyDescent="0.3">
      <c r="A625" s="119">
        <v>2023</v>
      </c>
      <c r="B625" s="119">
        <v>7</v>
      </c>
      <c r="C625" s="119">
        <v>201988</v>
      </c>
      <c r="D625" s="114" t="s">
        <v>94</v>
      </c>
      <c r="E625" s="114" t="s">
        <v>95</v>
      </c>
      <c r="F625" s="114" t="s">
        <v>96</v>
      </c>
      <c r="G625" s="114" t="s">
        <v>97</v>
      </c>
      <c r="H625" s="114" t="s">
        <v>98</v>
      </c>
      <c r="I625" s="119">
        <v>1401401</v>
      </c>
      <c r="J625" s="114" t="s">
        <v>99</v>
      </c>
      <c r="K625" s="119">
        <v>110001</v>
      </c>
      <c r="L625" s="114" t="s">
        <v>2572</v>
      </c>
      <c r="M625" s="119">
        <v>1401401</v>
      </c>
      <c r="N625" s="114" t="s">
        <v>99</v>
      </c>
      <c r="O625" s="119">
        <v>202302</v>
      </c>
      <c r="P625" s="116">
        <v>44960</v>
      </c>
      <c r="Q625" s="116">
        <v>44960</v>
      </c>
      <c r="R625" s="116">
        <v>44957</v>
      </c>
      <c r="S625" s="119">
        <v>202302</v>
      </c>
      <c r="T625" s="119">
        <v>1301</v>
      </c>
      <c r="U625" s="114" t="s">
        <v>151</v>
      </c>
      <c r="V625" s="119">
        <v>648899</v>
      </c>
      <c r="W625" s="114" t="s">
        <v>102</v>
      </c>
      <c r="X625" s="119">
        <v>648899</v>
      </c>
      <c r="Y625" s="114" t="s">
        <v>102</v>
      </c>
      <c r="Z625" s="119">
        <v>11100731</v>
      </c>
      <c r="AA625" s="114" t="s">
        <v>103</v>
      </c>
      <c r="AB625" s="119">
        <v>30481415</v>
      </c>
      <c r="AC625" s="114" t="s">
        <v>103</v>
      </c>
      <c r="AD625" s="119">
        <v>2984947</v>
      </c>
      <c r="AE625" s="119">
        <v>176553</v>
      </c>
      <c r="AF625" s="114" t="s">
        <v>2653</v>
      </c>
      <c r="AG625" s="114" t="s">
        <v>105</v>
      </c>
      <c r="AH625" s="114" t="s">
        <v>106</v>
      </c>
      <c r="AI625" s="114" t="s">
        <v>107</v>
      </c>
      <c r="AJ625" s="114" t="s">
        <v>108</v>
      </c>
      <c r="AK625" s="119">
        <v>0.48</v>
      </c>
      <c r="AL625" s="117">
        <v>108</v>
      </c>
      <c r="AM625" s="118">
        <v>51.51</v>
      </c>
      <c r="AN625" t="str">
        <f t="shared" si="9"/>
        <v>1000</v>
      </c>
    </row>
    <row r="626" spans="1:40" ht="15.75" thickBot="1" x14ac:dyDescent="0.3">
      <c r="A626" s="119">
        <v>2023</v>
      </c>
      <c r="B626" s="119">
        <v>7</v>
      </c>
      <c r="C626" s="119">
        <v>201988</v>
      </c>
      <c r="D626" s="114" t="s">
        <v>94</v>
      </c>
      <c r="E626" s="114" t="s">
        <v>95</v>
      </c>
      <c r="F626" s="114" t="s">
        <v>96</v>
      </c>
      <c r="G626" s="114" t="s">
        <v>97</v>
      </c>
      <c r="H626" s="114" t="s">
        <v>98</v>
      </c>
      <c r="I626" s="119">
        <v>1401401</v>
      </c>
      <c r="J626" s="114" t="s">
        <v>99</v>
      </c>
      <c r="K626" s="119">
        <v>110001</v>
      </c>
      <c r="L626" s="114" t="s">
        <v>2572</v>
      </c>
      <c r="M626" s="119">
        <v>1401401</v>
      </c>
      <c r="N626" s="114" t="s">
        <v>99</v>
      </c>
      <c r="O626" s="119">
        <v>202302</v>
      </c>
      <c r="P626" s="116">
        <v>44960</v>
      </c>
      <c r="Q626" s="116">
        <v>44960</v>
      </c>
      <c r="R626" s="116">
        <v>44957</v>
      </c>
      <c r="S626" s="119">
        <v>202302</v>
      </c>
      <c r="T626" s="119">
        <v>4101</v>
      </c>
      <c r="U626" s="114" t="s">
        <v>101</v>
      </c>
      <c r="V626" s="119">
        <v>648899</v>
      </c>
      <c r="W626" s="114" t="s">
        <v>102</v>
      </c>
      <c r="X626" s="119">
        <v>648899</v>
      </c>
      <c r="Y626" s="114" t="s">
        <v>102</v>
      </c>
      <c r="Z626" s="119">
        <v>11100731</v>
      </c>
      <c r="AA626" s="114" t="s">
        <v>103</v>
      </c>
      <c r="AB626" s="119">
        <v>30481415</v>
      </c>
      <c r="AC626" s="114" t="s">
        <v>103</v>
      </c>
      <c r="AD626" s="119">
        <v>2984947</v>
      </c>
      <c r="AE626" s="119">
        <v>176553</v>
      </c>
      <c r="AF626" s="114" t="s">
        <v>2653</v>
      </c>
      <c r="AG626" s="114" t="s">
        <v>105</v>
      </c>
      <c r="AH626" s="114" t="s">
        <v>106</v>
      </c>
      <c r="AI626" s="114" t="s">
        <v>107</v>
      </c>
      <c r="AJ626" s="114" t="s">
        <v>108</v>
      </c>
      <c r="AK626" s="119">
        <v>0</v>
      </c>
      <c r="AL626" s="117">
        <v>90</v>
      </c>
      <c r="AM626" s="118">
        <v>6342.1</v>
      </c>
      <c r="AN626" t="str">
        <f t="shared" si="9"/>
        <v>1000</v>
      </c>
    </row>
    <row r="627" spans="1:40" ht="15.75" thickBot="1" x14ac:dyDescent="0.3">
      <c r="A627" s="119">
        <v>2023</v>
      </c>
      <c r="B627" s="119">
        <v>7</v>
      </c>
      <c r="C627" s="119">
        <v>201988</v>
      </c>
      <c r="D627" s="114" t="s">
        <v>94</v>
      </c>
      <c r="E627" s="114" t="s">
        <v>95</v>
      </c>
      <c r="F627" s="114" t="s">
        <v>96</v>
      </c>
      <c r="G627" s="114" t="s">
        <v>97</v>
      </c>
      <c r="H627" s="114" t="s">
        <v>98</v>
      </c>
      <c r="I627" s="119">
        <v>1401401</v>
      </c>
      <c r="J627" s="114" t="s">
        <v>99</v>
      </c>
      <c r="K627" s="119">
        <v>110005</v>
      </c>
      <c r="L627" s="114" t="s">
        <v>2573</v>
      </c>
      <c r="M627" s="119">
        <v>1401401</v>
      </c>
      <c r="N627" s="114" t="s">
        <v>99</v>
      </c>
      <c r="O627" s="119">
        <v>202224</v>
      </c>
      <c r="P627" s="116">
        <v>44918</v>
      </c>
      <c r="Q627" s="116">
        <v>44949</v>
      </c>
      <c r="R627" s="116">
        <v>44957</v>
      </c>
      <c r="S627" s="119">
        <v>202302</v>
      </c>
      <c r="T627" s="119">
        <v>100</v>
      </c>
      <c r="U627" s="114" t="s">
        <v>153</v>
      </c>
      <c r="V627" s="119">
        <v>1176790</v>
      </c>
      <c r="W627" s="114" t="s">
        <v>154</v>
      </c>
      <c r="X627" s="119">
        <v>1176790</v>
      </c>
      <c r="Y627" s="114" t="s">
        <v>154</v>
      </c>
      <c r="Z627" s="119">
        <v>11500953</v>
      </c>
      <c r="AA627" s="114" t="s">
        <v>112</v>
      </c>
      <c r="AB627" s="119">
        <v>30481414</v>
      </c>
      <c r="AC627" s="114" t="s">
        <v>112</v>
      </c>
      <c r="AD627" s="119">
        <v>2981961</v>
      </c>
      <c r="AE627" s="119">
        <v>176451</v>
      </c>
      <c r="AF627" s="114" t="s">
        <v>2653</v>
      </c>
      <c r="AG627" s="114" t="s">
        <v>113</v>
      </c>
      <c r="AH627" s="114" t="s">
        <v>114</v>
      </c>
      <c r="AI627" s="114" t="s">
        <v>115</v>
      </c>
      <c r="AJ627" s="114" t="s">
        <v>116</v>
      </c>
      <c r="AK627" s="119">
        <v>16.91</v>
      </c>
      <c r="AL627" s="117">
        <v>-0.45</v>
      </c>
      <c r="AM627" s="118">
        <v>-7.61</v>
      </c>
      <c r="AN627" t="str">
        <f t="shared" si="9"/>
        <v>1000</v>
      </c>
    </row>
    <row r="628" spans="1:40" ht="15.75" thickBot="1" x14ac:dyDescent="0.3">
      <c r="A628" s="119">
        <v>2023</v>
      </c>
      <c r="B628" s="119">
        <v>7</v>
      </c>
      <c r="C628" s="119">
        <v>201988</v>
      </c>
      <c r="D628" s="114" t="s">
        <v>94</v>
      </c>
      <c r="E628" s="114" t="s">
        <v>95</v>
      </c>
      <c r="F628" s="114" t="s">
        <v>96</v>
      </c>
      <c r="G628" s="114" t="s">
        <v>97</v>
      </c>
      <c r="H628" s="114" t="s">
        <v>98</v>
      </c>
      <c r="I628" s="119">
        <v>1401401</v>
      </c>
      <c r="J628" s="114" t="s">
        <v>99</v>
      </c>
      <c r="K628" s="119">
        <v>110005</v>
      </c>
      <c r="L628" s="114" t="s">
        <v>2573</v>
      </c>
      <c r="M628" s="119">
        <v>1401401</v>
      </c>
      <c r="N628" s="114" t="s">
        <v>99</v>
      </c>
      <c r="O628" s="119">
        <v>202302</v>
      </c>
      <c r="P628" s="116">
        <v>44949</v>
      </c>
      <c r="Q628" s="116">
        <v>44949</v>
      </c>
      <c r="R628" s="116">
        <v>44957</v>
      </c>
      <c r="S628" s="119">
        <v>202302</v>
      </c>
      <c r="T628" s="119">
        <v>100</v>
      </c>
      <c r="U628" s="114" t="s">
        <v>153</v>
      </c>
      <c r="V628" s="119">
        <v>1176670</v>
      </c>
      <c r="W628" s="114" t="s">
        <v>111</v>
      </c>
      <c r="X628" s="119">
        <v>1176670</v>
      </c>
      <c r="Y628" s="114" t="s">
        <v>111</v>
      </c>
      <c r="Z628" s="119">
        <v>11500953</v>
      </c>
      <c r="AA628" s="114" t="s">
        <v>112</v>
      </c>
      <c r="AB628" s="119">
        <v>30481413</v>
      </c>
      <c r="AC628" s="114" t="s">
        <v>112</v>
      </c>
      <c r="AD628" s="119">
        <v>2981961</v>
      </c>
      <c r="AE628" s="119">
        <v>176451</v>
      </c>
      <c r="AF628" s="114" t="s">
        <v>2653</v>
      </c>
      <c r="AG628" s="114" t="s">
        <v>113</v>
      </c>
      <c r="AH628" s="114" t="s">
        <v>114</v>
      </c>
      <c r="AI628" s="114" t="s">
        <v>115</v>
      </c>
      <c r="AJ628" s="114" t="s">
        <v>116</v>
      </c>
      <c r="AK628" s="119">
        <v>16.91</v>
      </c>
      <c r="AL628" s="117">
        <v>30</v>
      </c>
      <c r="AM628" s="118">
        <v>507.41</v>
      </c>
      <c r="AN628" t="str">
        <f t="shared" si="9"/>
        <v>1000</v>
      </c>
    </row>
    <row r="629" spans="1:40" ht="15.75" thickBot="1" x14ac:dyDescent="0.3">
      <c r="A629" s="119">
        <v>2023</v>
      </c>
      <c r="B629" s="119">
        <v>7</v>
      </c>
      <c r="C629" s="119">
        <v>201988</v>
      </c>
      <c r="D629" s="114" t="s">
        <v>94</v>
      </c>
      <c r="E629" s="114" t="s">
        <v>95</v>
      </c>
      <c r="F629" s="114" t="s">
        <v>96</v>
      </c>
      <c r="G629" s="114" t="s">
        <v>97</v>
      </c>
      <c r="H629" s="114" t="s">
        <v>98</v>
      </c>
      <c r="I629" s="119">
        <v>1401401</v>
      </c>
      <c r="J629" s="114" t="s">
        <v>99</v>
      </c>
      <c r="K629" s="119">
        <v>110005</v>
      </c>
      <c r="L629" s="114" t="s">
        <v>2573</v>
      </c>
      <c r="M629" s="119">
        <v>1401401</v>
      </c>
      <c r="N629" s="114" t="s">
        <v>99</v>
      </c>
      <c r="O629" s="119">
        <v>202302</v>
      </c>
      <c r="P629" s="116">
        <v>44949</v>
      </c>
      <c r="Q629" s="116">
        <v>44949</v>
      </c>
      <c r="R629" s="116">
        <v>44957</v>
      </c>
      <c r="S629" s="119">
        <v>202302</v>
      </c>
      <c r="T629" s="119">
        <v>100</v>
      </c>
      <c r="U629" s="114" t="s">
        <v>153</v>
      </c>
      <c r="V629" s="119">
        <v>1176790</v>
      </c>
      <c r="W629" s="114" t="s">
        <v>154</v>
      </c>
      <c r="X629" s="119">
        <v>1176790</v>
      </c>
      <c r="Y629" s="114" t="s">
        <v>154</v>
      </c>
      <c r="Z629" s="119">
        <v>11500953</v>
      </c>
      <c r="AA629" s="114" t="s">
        <v>112</v>
      </c>
      <c r="AB629" s="119">
        <v>30481414</v>
      </c>
      <c r="AC629" s="114" t="s">
        <v>112</v>
      </c>
      <c r="AD629" s="119">
        <v>2981961</v>
      </c>
      <c r="AE629" s="119">
        <v>176451</v>
      </c>
      <c r="AF629" s="114" t="s">
        <v>2653</v>
      </c>
      <c r="AG629" s="114" t="s">
        <v>113</v>
      </c>
      <c r="AH629" s="114" t="s">
        <v>114</v>
      </c>
      <c r="AI629" s="114" t="s">
        <v>115</v>
      </c>
      <c r="AJ629" s="114" t="s">
        <v>116</v>
      </c>
      <c r="AK629" s="119">
        <v>16.91</v>
      </c>
      <c r="AL629" s="117">
        <v>31</v>
      </c>
      <c r="AM629" s="118">
        <v>524.32000000000005</v>
      </c>
      <c r="AN629" t="str">
        <f t="shared" si="9"/>
        <v>1000</v>
      </c>
    </row>
    <row r="630" spans="1:40" ht="15.75" thickBot="1" x14ac:dyDescent="0.3">
      <c r="A630" s="119">
        <v>2023</v>
      </c>
      <c r="B630" s="119">
        <v>7</v>
      </c>
      <c r="C630" s="119">
        <v>201988</v>
      </c>
      <c r="D630" s="114" t="s">
        <v>94</v>
      </c>
      <c r="E630" s="114" t="s">
        <v>95</v>
      </c>
      <c r="F630" s="114" t="s">
        <v>96</v>
      </c>
      <c r="G630" s="114" t="s">
        <v>97</v>
      </c>
      <c r="H630" s="114" t="s">
        <v>98</v>
      </c>
      <c r="I630" s="119">
        <v>1401401</v>
      </c>
      <c r="J630" s="114" t="s">
        <v>99</v>
      </c>
      <c r="K630" s="119">
        <v>110005</v>
      </c>
      <c r="L630" s="114" t="s">
        <v>2573</v>
      </c>
      <c r="M630" s="119">
        <v>1401401</v>
      </c>
      <c r="N630" s="114" t="s">
        <v>99</v>
      </c>
      <c r="O630" s="119">
        <v>202303</v>
      </c>
      <c r="P630" s="116">
        <v>44965</v>
      </c>
      <c r="Q630" s="116">
        <v>44965</v>
      </c>
      <c r="R630" s="116">
        <v>44957</v>
      </c>
      <c r="S630" s="119">
        <v>202303</v>
      </c>
      <c r="T630" s="119">
        <v>100</v>
      </c>
      <c r="U630" s="114" t="s">
        <v>153</v>
      </c>
      <c r="V630" s="119">
        <v>1176670</v>
      </c>
      <c r="W630" s="114" t="s">
        <v>111</v>
      </c>
      <c r="X630" s="119">
        <v>1176670</v>
      </c>
      <c r="Y630" s="114" t="s">
        <v>111</v>
      </c>
      <c r="Z630" s="119">
        <v>11500953</v>
      </c>
      <c r="AA630" s="114" t="s">
        <v>112</v>
      </c>
      <c r="AB630" s="119">
        <v>30481413</v>
      </c>
      <c r="AC630" s="114" t="s">
        <v>112</v>
      </c>
      <c r="AD630" s="119">
        <v>2985949</v>
      </c>
      <c r="AE630" s="119">
        <v>176637</v>
      </c>
      <c r="AF630" s="114" t="s">
        <v>2653</v>
      </c>
      <c r="AG630" s="114" t="s">
        <v>113</v>
      </c>
      <c r="AH630" s="114" t="s">
        <v>114</v>
      </c>
      <c r="AI630" s="114" t="s">
        <v>115</v>
      </c>
      <c r="AJ630" s="114" t="s">
        <v>116</v>
      </c>
      <c r="AK630" s="119">
        <v>16.91</v>
      </c>
      <c r="AL630" s="117">
        <v>66</v>
      </c>
      <c r="AM630" s="118">
        <v>1116.29</v>
      </c>
      <c r="AN630" t="str">
        <f t="shared" si="9"/>
        <v>1000</v>
      </c>
    </row>
    <row r="631" spans="1:40" ht="15.75" thickBot="1" x14ac:dyDescent="0.3">
      <c r="A631" s="119">
        <v>2023</v>
      </c>
      <c r="B631" s="119">
        <v>7</v>
      </c>
      <c r="C631" s="119">
        <v>201988</v>
      </c>
      <c r="D631" s="114" t="s">
        <v>94</v>
      </c>
      <c r="E631" s="114" t="s">
        <v>95</v>
      </c>
      <c r="F631" s="114" t="s">
        <v>96</v>
      </c>
      <c r="G631" s="114" t="s">
        <v>97</v>
      </c>
      <c r="H631" s="114" t="s">
        <v>98</v>
      </c>
      <c r="I631" s="119">
        <v>1401401</v>
      </c>
      <c r="J631" s="114" t="s">
        <v>99</v>
      </c>
      <c r="K631" s="119">
        <v>110005</v>
      </c>
      <c r="L631" s="114" t="s">
        <v>2573</v>
      </c>
      <c r="M631" s="119">
        <v>1401401</v>
      </c>
      <c r="N631" s="114" t="s">
        <v>99</v>
      </c>
      <c r="O631" s="119">
        <v>202303</v>
      </c>
      <c r="P631" s="116">
        <v>44965</v>
      </c>
      <c r="Q631" s="116">
        <v>44965</v>
      </c>
      <c r="R631" s="116">
        <v>44957</v>
      </c>
      <c r="S631" s="119">
        <v>202303</v>
      </c>
      <c r="T631" s="119">
        <v>100</v>
      </c>
      <c r="U631" s="114" t="s">
        <v>153</v>
      </c>
      <c r="V631" s="119">
        <v>1176790</v>
      </c>
      <c r="W631" s="114" t="s">
        <v>154</v>
      </c>
      <c r="X631" s="119">
        <v>1176790</v>
      </c>
      <c r="Y631" s="114" t="s">
        <v>154</v>
      </c>
      <c r="Z631" s="119">
        <v>11500953</v>
      </c>
      <c r="AA631" s="114" t="s">
        <v>112</v>
      </c>
      <c r="AB631" s="119">
        <v>30481414</v>
      </c>
      <c r="AC631" s="114" t="s">
        <v>112</v>
      </c>
      <c r="AD631" s="119">
        <v>2985949</v>
      </c>
      <c r="AE631" s="119">
        <v>176637</v>
      </c>
      <c r="AF631" s="114" t="s">
        <v>2653</v>
      </c>
      <c r="AG631" s="114" t="s">
        <v>113</v>
      </c>
      <c r="AH631" s="114" t="s">
        <v>114</v>
      </c>
      <c r="AI631" s="114" t="s">
        <v>115</v>
      </c>
      <c r="AJ631" s="114" t="s">
        <v>116</v>
      </c>
      <c r="AK631" s="119">
        <v>16.91</v>
      </c>
      <c r="AL631" s="117">
        <v>49.6</v>
      </c>
      <c r="AM631" s="118">
        <v>838.91</v>
      </c>
      <c r="AN631" t="str">
        <f t="shared" si="9"/>
        <v>1000</v>
      </c>
    </row>
    <row r="632" spans="1:40" ht="15.75" thickBot="1" x14ac:dyDescent="0.3">
      <c r="A632" s="119">
        <v>2023</v>
      </c>
      <c r="B632" s="119">
        <v>7</v>
      </c>
      <c r="C632" s="119">
        <v>201988</v>
      </c>
      <c r="D632" s="114" t="s">
        <v>94</v>
      </c>
      <c r="E632" s="114" t="s">
        <v>95</v>
      </c>
      <c r="F632" s="114" t="s">
        <v>96</v>
      </c>
      <c r="G632" s="114" t="s">
        <v>97</v>
      </c>
      <c r="H632" s="114" t="s">
        <v>98</v>
      </c>
      <c r="I632" s="119">
        <v>1401401</v>
      </c>
      <c r="J632" s="114" t="s">
        <v>99</v>
      </c>
      <c r="K632" s="119">
        <v>110005</v>
      </c>
      <c r="L632" s="114" t="s">
        <v>2573</v>
      </c>
      <c r="M632" s="119">
        <v>1401401</v>
      </c>
      <c r="N632" s="114" t="s">
        <v>99</v>
      </c>
      <c r="O632" s="119">
        <v>202303</v>
      </c>
      <c r="P632" s="116">
        <v>44965</v>
      </c>
      <c r="Q632" s="116">
        <v>44965</v>
      </c>
      <c r="R632" s="116">
        <v>44957</v>
      </c>
      <c r="S632" s="119">
        <v>202303</v>
      </c>
      <c r="T632" s="114" t="s">
        <v>173</v>
      </c>
      <c r="U632" s="114" t="s">
        <v>174</v>
      </c>
      <c r="V632" s="119">
        <v>1176790</v>
      </c>
      <c r="W632" s="114" t="s">
        <v>154</v>
      </c>
      <c r="X632" s="119">
        <v>1176790</v>
      </c>
      <c r="Y632" s="114" t="s">
        <v>154</v>
      </c>
      <c r="Z632" s="119">
        <v>11500953</v>
      </c>
      <c r="AA632" s="114" t="s">
        <v>112</v>
      </c>
      <c r="AB632" s="119">
        <v>30481414</v>
      </c>
      <c r="AC632" s="114" t="s">
        <v>112</v>
      </c>
      <c r="AD632" s="119">
        <v>2985949</v>
      </c>
      <c r="AE632" s="119">
        <v>176637</v>
      </c>
      <c r="AF632" s="114" t="s">
        <v>2653</v>
      </c>
      <c r="AG632" s="114" t="s">
        <v>113</v>
      </c>
      <c r="AH632" s="114" t="s">
        <v>114</v>
      </c>
      <c r="AI632" s="114" t="s">
        <v>115</v>
      </c>
      <c r="AJ632" s="114" t="s">
        <v>116</v>
      </c>
      <c r="AK632" s="119">
        <v>16.91</v>
      </c>
      <c r="AL632" s="117">
        <v>12</v>
      </c>
      <c r="AM632" s="118">
        <v>202.96</v>
      </c>
      <c r="AN632" t="str">
        <f t="shared" si="9"/>
        <v>1000</v>
      </c>
    </row>
    <row r="633" spans="1:40" ht="15.75" thickBot="1" x14ac:dyDescent="0.3">
      <c r="A633" s="119">
        <v>2023</v>
      </c>
      <c r="B633" s="119">
        <v>7</v>
      </c>
      <c r="C633" s="119">
        <v>201988</v>
      </c>
      <c r="D633" s="114" t="s">
        <v>94</v>
      </c>
      <c r="E633" s="114" t="s">
        <v>95</v>
      </c>
      <c r="F633" s="114" t="s">
        <v>96</v>
      </c>
      <c r="G633" s="114" t="s">
        <v>97</v>
      </c>
      <c r="H633" s="114" t="s">
        <v>98</v>
      </c>
      <c r="I633" s="119">
        <v>1401401</v>
      </c>
      <c r="J633" s="114" t="s">
        <v>99</v>
      </c>
      <c r="K633" s="119">
        <v>310101</v>
      </c>
      <c r="L633" s="114" t="s">
        <v>117</v>
      </c>
      <c r="M633" s="119">
        <v>1401401</v>
      </c>
      <c r="N633" s="114" t="s">
        <v>99</v>
      </c>
      <c r="O633" s="119">
        <v>202302</v>
      </c>
      <c r="P633" s="116">
        <v>44960</v>
      </c>
      <c r="Q633" s="116">
        <v>44960</v>
      </c>
      <c r="R633" s="116">
        <v>44957</v>
      </c>
      <c r="S633" s="119">
        <v>202302</v>
      </c>
      <c r="T633" s="119">
        <v>4945</v>
      </c>
      <c r="U633" s="114" t="s">
        <v>118</v>
      </c>
      <c r="V633" s="119">
        <v>648899</v>
      </c>
      <c r="W633" s="114" t="s">
        <v>102</v>
      </c>
      <c r="X633" s="119">
        <v>648899</v>
      </c>
      <c r="Y633" s="114" t="s">
        <v>102</v>
      </c>
      <c r="Z633" s="119">
        <v>11100731</v>
      </c>
      <c r="AA633" s="114" t="s">
        <v>103</v>
      </c>
      <c r="AB633" s="119">
        <v>30481415</v>
      </c>
      <c r="AC633" s="114" t="s">
        <v>103</v>
      </c>
      <c r="AD633" s="119">
        <v>2984947</v>
      </c>
      <c r="AE633" s="119">
        <v>176553</v>
      </c>
      <c r="AF633" s="114" t="s">
        <v>2653</v>
      </c>
      <c r="AG633" s="114" t="s">
        <v>105</v>
      </c>
      <c r="AH633" s="114" t="s">
        <v>106</v>
      </c>
      <c r="AI633" s="114" t="s">
        <v>107</v>
      </c>
      <c r="AJ633" s="114" t="s">
        <v>108</v>
      </c>
      <c r="AK633" s="119">
        <v>0</v>
      </c>
      <c r="AL633" s="117">
        <v>0</v>
      </c>
      <c r="AM633" s="118">
        <v>1532.89</v>
      </c>
      <c r="AN633" t="str">
        <f t="shared" si="9"/>
        <v>1000</v>
      </c>
    </row>
    <row r="634" spans="1:40" ht="15.75" thickBot="1" x14ac:dyDescent="0.3">
      <c r="A634" s="119">
        <v>2023</v>
      </c>
      <c r="B634" s="119">
        <v>7</v>
      </c>
      <c r="C634" s="119">
        <v>201988</v>
      </c>
      <c r="D634" s="114" t="s">
        <v>94</v>
      </c>
      <c r="E634" s="114" t="s">
        <v>95</v>
      </c>
      <c r="F634" s="114" t="s">
        <v>96</v>
      </c>
      <c r="G634" s="114" t="s">
        <v>97</v>
      </c>
      <c r="H634" s="114" t="s">
        <v>98</v>
      </c>
      <c r="I634" s="119">
        <v>1401401</v>
      </c>
      <c r="J634" s="114" t="s">
        <v>99</v>
      </c>
      <c r="K634" s="119">
        <v>330102</v>
      </c>
      <c r="L634" s="114" t="s">
        <v>2558</v>
      </c>
      <c r="M634" s="119">
        <v>1401401</v>
      </c>
      <c r="N634" s="114" t="s">
        <v>99</v>
      </c>
      <c r="O634" s="119">
        <v>202302</v>
      </c>
      <c r="P634" s="116">
        <v>44949</v>
      </c>
      <c r="Q634" s="116">
        <v>44949</v>
      </c>
      <c r="R634" s="116">
        <v>44957</v>
      </c>
      <c r="S634" s="119">
        <v>202302</v>
      </c>
      <c r="T634" s="119">
        <v>4956</v>
      </c>
      <c r="U634" s="114" t="s">
        <v>120</v>
      </c>
      <c r="V634" s="119">
        <v>1176670</v>
      </c>
      <c r="W634" s="114" t="s">
        <v>111</v>
      </c>
      <c r="X634" s="119">
        <v>1176670</v>
      </c>
      <c r="Y634" s="114" t="s">
        <v>111</v>
      </c>
      <c r="Z634" s="119">
        <v>11500953</v>
      </c>
      <c r="AA634" s="114" t="s">
        <v>112</v>
      </c>
      <c r="AB634" s="119">
        <v>30481413</v>
      </c>
      <c r="AC634" s="114" t="s">
        <v>112</v>
      </c>
      <c r="AD634" s="119">
        <v>2981961</v>
      </c>
      <c r="AE634" s="119">
        <v>176451</v>
      </c>
      <c r="AF634" s="114" t="s">
        <v>2653</v>
      </c>
      <c r="AG634" s="114" t="s">
        <v>113</v>
      </c>
      <c r="AH634" s="114" t="s">
        <v>114</v>
      </c>
      <c r="AI634" s="114" t="s">
        <v>115</v>
      </c>
      <c r="AJ634" s="114" t="s">
        <v>116</v>
      </c>
      <c r="AK634" s="119">
        <v>0</v>
      </c>
      <c r="AL634" s="117">
        <v>0</v>
      </c>
      <c r="AM634" s="118">
        <v>7.36</v>
      </c>
      <c r="AN634" t="str">
        <f t="shared" si="9"/>
        <v>1000</v>
      </c>
    </row>
    <row r="635" spans="1:40" ht="15.75" thickBot="1" x14ac:dyDescent="0.3">
      <c r="A635" s="119">
        <v>2023</v>
      </c>
      <c r="B635" s="119">
        <v>7</v>
      </c>
      <c r="C635" s="119">
        <v>201988</v>
      </c>
      <c r="D635" s="114" t="s">
        <v>94</v>
      </c>
      <c r="E635" s="114" t="s">
        <v>95</v>
      </c>
      <c r="F635" s="114" t="s">
        <v>96</v>
      </c>
      <c r="G635" s="114" t="s">
        <v>97</v>
      </c>
      <c r="H635" s="114" t="s">
        <v>98</v>
      </c>
      <c r="I635" s="119">
        <v>1401401</v>
      </c>
      <c r="J635" s="114" t="s">
        <v>99</v>
      </c>
      <c r="K635" s="119">
        <v>330102</v>
      </c>
      <c r="L635" s="114" t="s">
        <v>2558</v>
      </c>
      <c r="M635" s="119">
        <v>1401401</v>
      </c>
      <c r="N635" s="114" t="s">
        <v>99</v>
      </c>
      <c r="O635" s="119">
        <v>202302</v>
      </c>
      <c r="P635" s="116">
        <v>44949</v>
      </c>
      <c r="Q635" s="116">
        <v>44949</v>
      </c>
      <c r="R635" s="116">
        <v>44957</v>
      </c>
      <c r="S635" s="119">
        <v>202302</v>
      </c>
      <c r="T635" s="119">
        <v>4956</v>
      </c>
      <c r="U635" s="114" t="s">
        <v>120</v>
      </c>
      <c r="V635" s="119">
        <v>1176790</v>
      </c>
      <c r="W635" s="114" t="s">
        <v>154</v>
      </c>
      <c r="X635" s="119">
        <v>1176790</v>
      </c>
      <c r="Y635" s="114" t="s">
        <v>154</v>
      </c>
      <c r="Z635" s="119">
        <v>11500953</v>
      </c>
      <c r="AA635" s="114" t="s">
        <v>112</v>
      </c>
      <c r="AB635" s="119">
        <v>30481414</v>
      </c>
      <c r="AC635" s="114" t="s">
        <v>112</v>
      </c>
      <c r="AD635" s="119">
        <v>2981961</v>
      </c>
      <c r="AE635" s="119">
        <v>176451</v>
      </c>
      <c r="AF635" s="114" t="s">
        <v>2653</v>
      </c>
      <c r="AG635" s="114" t="s">
        <v>113</v>
      </c>
      <c r="AH635" s="114" t="s">
        <v>114</v>
      </c>
      <c r="AI635" s="114" t="s">
        <v>115</v>
      </c>
      <c r="AJ635" s="114" t="s">
        <v>116</v>
      </c>
      <c r="AK635" s="119">
        <v>0</v>
      </c>
      <c r="AL635" s="117">
        <v>0</v>
      </c>
      <c r="AM635" s="118">
        <v>7.5</v>
      </c>
      <c r="AN635" t="str">
        <f t="shared" si="9"/>
        <v>1000</v>
      </c>
    </row>
    <row r="636" spans="1:40" ht="15.75" thickBot="1" x14ac:dyDescent="0.3">
      <c r="A636" s="119">
        <v>2023</v>
      </c>
      <c r="B636" s="119">
        <v>7</v>
      </c>
      <c r="C636" s="119">
        <v>201988</v>
      </c>
      <c r="D636" s="114" t="s">
        <v>94</v>
      </c>
      <c r="E636" s="114" t="s">
        <v>95</v>
      </c>
      <c r="F636" s="114" t="s">
        <v>96</v>
      </c>
      <c r="G636" s="114" t="s">
        <v>97</v>
      </c>
      <c r="H636" s="114" t="s">
        <v>98</v>
      </c>
      <c r="I636" s="119">
        <v>1401401</v>
      </c>
      <c r="J636" s="114" t="s">
        <v>99</v>
      </c>
      <c r="K636" s="119">
        <v>330102</v>
      </c>
      <c r="L636" s="114" t="s">
        <v>2558</v>
      </c>
      <c r="M636" s="119">
        <v>1401401</v>
      </c>
      <c r="N636" s="114" t="s">
        <v>99</v>
      </c>
      <c r="O636" s="119">
        <v>202302</v>
      </c>
      <c r="P636" s="116">
        <v>44960</v>
      </c>
      <c r="Q636" s="116">
        <v>44960</v>
      </c>
      <c r="R636" s="116">
        <v>44957</v>
      </c>
      <c r="S636" s="119">
        <v>202302</v>
      </c>
      <c r="T636" s="119">
        <v>4956</v>
      </c>
      <c r="U636" s="114" t="s">
        <v>120</v>
      </c>
      <c r="V636" s="119">
        <v>648899</v>
      </c>
      <c r="W636" s="114" t="s">
        <v>102</v>
      </c>
      <c r="X636" s="119">
        <v>648899</v>
      </c>
      <c r="Y636" s="114" t="s">
        <v>102</v>
      </c>
      <c r="Z636" s="119">
        <v>11100731</v>
      </c>
      <c r="AA636" s="114" t="s">
        <v>103</v>
      </c>
      <c r="AB636" s="119">
        <v>30481415</v>
      </c>
      <c r="AC636" s="114" t="s">
        <v>103</v>
      </c>
      <c r="AD636" s="119">
        <v>2984947</v>
      </c>
      <c r="AE636" s="119">
        <v>176553</v>
      </c>
      <c r="AF636" s="114" t="s">
        <v>2653</v>
      </c>
      <c r="AG636" s="114" t="s">
        <v>105</v>
      </c>
      <c r="AH636" s="114" t="s">
        <v>106</v>
      </c>
      <c r="AI636" s="114" t="s">
        <v>107</v>
      </c>
      <c r="AJ636" s="114" t="s">
        <v>108</v>
      </c>
      <c r="AK636" s="119">
        <v>0</v>
      </c>
      <c r="AL636" s="117">
        <v>0</v>
      </c>
      <c r="AM636" s="118">
        <v>116.37</v>
      </c>
      <c r="AN636" t="str">
        <f t="shared" si="9"/>
        <v>1000</v>
      </c>
    </row>
    <row r="637" spans="1:40" ht="15.75" thickBot="1" x14ac:dyDescent="0.3">
      <c r="A637" s="119">
        <v>2023</v>
      </c>
      <c r="B637" s="119">
        <v>7</v>
      </c>
      <c r="C637" s="119">
        <v>201988</v>
      </c>
      <c r="D637" s="114" t="s">
        <v>94</v>
      </c>
      <c r="E637" s="114" t="s">
        <v>95</v>
      </c>
      <c r="F637" s="114" t="s">
        <v>96</v>
      </c>
      <c r="G637" s="114" t="s">
        <v>97</v>
      </c>
      <c r="H637" s="114" t="s">
        <v>98</v>
      </c>
      <c r="I637" s="119">
        <v>1401401</v>
      </c>
      <c r="J637" s="114" t="s">
        <v>99</v>
      </c>
      <c r="K637" s="119">
        <v>330102</v>
      </c>
      <c r="L637" s="114" t="s">
        <v>2558</v>
      </c>
      <c r="M637" s="119">
        <v>1401401</v>
      </c>
      <c r="N637" s="114" t="s">
        <v>99</v>
      </c>
      <c r="O637" s="119">
        <v>202303</v>
      </c>
      <c r="P637" s="116">
        <v>44965</v>
      </c>
      <c r="Q637" s="116">
        <v>44965</v>
      </c>
      <c r="R637" s="116">
        <v>44957</v>
      </c>
      <c r="S637" s="119">
        <v>202303</v>
      </c>
      <c r="T637" s="119">
        <v>4956</v>
      </c>
      <c r="U637" s="114" t="s">
        <v>120</v>
      </c>
      <c r="V637" s="119">
        <v>1176670</v>
      </c>
      <c r="W637" s="114" t="s">
        <v>111</v>
      </c>
      <c r="X637" s="119">
        <v>1176670</v>
      </c>
      <c r="Y637" s="114" t="s">
        <v>111</v>
      </c>
      <c r="Z637" s="119">
        <v>11500953</v>
      </c>
      <c r="AA637" s="114" t="s">
        <v>112</v>
      </c>
      <c r="AB637" s="119">
        <v>30481413</v>
      </c>
      <c r="AC637" s="114" t="s">
        <v>112</v>
      </c>
      <c r="AD637" s="119">
        <v>2985949</v>
      </c>
      <c r="AE637" s="119">
        <v>176637</v>
      </c>
      <c r="AF637" s="114" t="s">
        <v>2653</v>
      </c>
      <c r="AG637" s="114" t="s">
        <v>113</v>
      </c>
      <c r="AH637" s="114" t="s">
        <v>114</v>
      </c>
      <c r="AI637" s="114" t="s">
        <v>115</v>
      </c>
      <c r="AJ637" s="114" t="s">
        <v>116</v>
      </c>
      <c r="AK637" s="119">
        <v>0</v>
      </c>
      <c r="AL637" s="117">
        <v>0</v>
      </c>
      <c r="AM637" s="118">
        <v>16.190000000000001</v>
      </c>
      <c r="AN637" t="str">
        <f t="shared" si="9"/>
        <v>1000</v>
      </c>
    </row>
    <row r="638" spans="1:40" ht="15.75" thickBot="1" x14ac:dyDescent="0.3">
      <c r="A638" s="119">
        <v>2023</v>
      </c>
      <c r="B638" s="119">
        <v>7</v>
      </c>
      <c r="C638" s="119">
        <v>201988</v>
      </c>
      <c r="D638" s="114" t="s">
        <v>94</v>
      </c>
      <c r="E638" s="114" t="s">
        <v>95</v>
      </c>
      <c r="F638" s="114" t="s">
        <v>96</v>
      </c>
      <c r="G638" s="114" t="s">
        <v>97</v>
      </c>
      <c r="H638" s="114" t="s">
        <v>98</v>
      </c>
      <c r="I638" s="119">
        <v>1401401</v>
      </c>
      <c r="J638" s="114" t="s">
        <v>99</v>
      </c>
      <c r="K638" s="119">
        <v>330102</v>
      </c>
      <c r="L638" s="114" t="s">
        <v>2558</v>
      </c>
      <c r="M638" s="119">
        <v>1401401</v>
      </c>
      <c r="N638" s="114" t="s">
        <v>99</v>
      </c>
      <c r="O638" s="119">
        <v>202303</v>
      </c>
      <c r="P638" s="116">
        <v>44965</v>
      </c>
      <c r="Q638" s="116">
        <v>44965</v>
      </c>
      <c r="R638" s="116">
        <v>44957</v>
      </c>
      <c r="S638" s="119">
        <v>202303</v>
      </c>
      <c r="T638" s="119">
        <v>4956</v>
      </c>
      <c r="U638" s="114" t="s">
        <v>120</v>
      </c>
      <c r="V638" s="119">
        <v>1176790</v>
      </c>
      <c r="W638" s="114" t="s">
        <v>154</v>
      </c>
      <c r="X638" s="119">
        <v>1176790</v>
      </c>
      <c r="Y638" s="114" t="s">
        <v>154</v>
      </c>
      <c r="Z638" s="119">
        <v>11500953</v>
      </c>
      <c r="AA638" s="114" t="s">
        <v>112</v>
      </c>
      <c r="AB638" s="119">
        <v>30481414</v>
      </c>
      <c r="AC638" s="114" t="s">
        <v>112</v>
      </c>
      <c r="AD638" s="119">
        <v>2985949</v>
      </c>
      <c r="AE638" s="119">
        <v>176637</v>
      </c>
      <c r="AF638" s="114" t="s">
        <v>2653</v>
      </c>
      <c r="AG638" s="114" t="s">
        <v>113</v>
      </c>
      <c r="AH638" s="114" t="s">
        <v>114</v>
      </c>
      <c r="AI638" s="114" t="s">
        <v>115</v>
      </c>
      <c r="AJ638" s="114" t="s">
        <v>116</v>
      </c>
      <c r="AK638" s="119">
        <v>0</v>
      </c>
      <c r="AL638" s="117">
        <v>0</v>
      </c>
      <c r="AM638" s="118">
        <v>15.1</v>
      </c>
      <c r="AN638" t="str">
        <f t="shared" si="9"/>
        <v>1000</v>
      </c>
    </row>
    <row r="639" spans="1:40" ht="15.75" thickBot="1" x14ac:dyDescent="0.3">
      <c r="A639" s="119">
        <v>2023</v>
      </c>
      <c r="B639" s="119">
        <v>7</v>
      </c>
      <c r="C639" s="119">
        <v>201988</v>
      </c>
      <c r="D639" s="114" t="s">
        <v>94</v>
      </c>
      <c r="E639" s="114" t="s">
        <v>95</v>
      </c>
      <c r="F639" s="114" t="s">
        <v>96</v>
      </c>
      <c r="G639" s="114" t="s">
        <v>97</v>
      </c>
      <c r="H639" s="114" t="s">
        <v>98</v>
      </c>
      <c r="I639" s="119">
        <v>1401401</v>
      </c>
      <c r="J639" s="114" t="s">
        <v>99</v>
      </c>
      <c r="K639" s="119">
        <v>330103</v>
      </c>
      <c r="L639" s="114" t="s">
        <v>2575</v>
      </c>
      <c r="M639" s="119">
        <v>1401401</v>
      </c>
      <c r="N639" s="114" t="s">
        <v>99</v>
      </c>
      <c r="O639" s="119">
        <v>202224</v>
      </c>
      <c r="P639" s="116">
        <v>44918</v>
      </c>
      <c r="Q639" s="116">
        <v>44949</v>
      </c>
      <c r="R639" s="116">
        <v>44957</v>
      </c>
      <c r="S639" s="119">
        <v>202302</v>
      </c>
      <c r="T639" s="119">
        <v>4951</v>
      </c>
      <c r="U639" s="114" t="s">
        <v>122</v>
      </c>
      <c r="V639" s="119">
        <v>1176790</v>
      </c>
      <c r="W639" s="114" t="s">
        <v>154</v>
      </c>
      <c r="X639" s="119">
        <v>1176790</v>
      </c>
      <c r="Y639" s="114" t="s">
        <v>154</v>
      </c>
      <c r="Z639" s="119">
        <v>11500953</v>
      </c>
      <c r="AA639" s="114" t="s">
        <v>112</v>
      </c>
      <c r="AB639" s="119">
        <v>30481414</v>
      </c>
      <c r="AC639" s="114" t="s">
        <v>112</v>
      </c>
      <c r="AD639" s="119">
        <v>2981961</v>
      </c>
      <c r="AE639" s="119">
        <v>176451</v>
      </c>
      <c r="AF639" s="114" t="s">
        <v>2653</v>
      </c>
      <c r="AG639" s="114" t="s">
        <v>113</v>
      </c>
      <c r="AH639" s="114" t="s">
        <v>114</v>
      </c>
      <c r="AI639" s="114" t="s">
        <v>115</v>
      </c>
      <c r="AJ639" s="114" t="s">
        <v>116</v>
      </c>
      <c r="AK639" s="119">
        <v>0</v>
      </c>
      <c r="AL639" s="117">
        <v>0</v>
      </c>
      <c r="AM639" s="118">
        <v>-0.28999999999999998</v>
      </c>
      <c r="AN639" t="str">
        <f t="shared" si="9"/>
        <v>1000</v>
      </c>
    </row>
    <row r="640" spans="1:40" ht="15.75" thickBot="1" x14ac:dyDescent="0.3">
      <c r="A640" s="119">
        <v>2023</v>
      </c>
      <c r="B640" s="119">
        <v>7</v>
      </c>
      <c r="C640" s="119">
        <v>201988</v>
      </c>
      <c r="D640" s="114" t="s">
        <v>94</v>
      </c>
      <c r="E640" s="114" t="s">
        <v>95</v>
      </c>
      <c r="F640" s="114" t="s">
        <v>96</v>
      </c>
      <c r="G640" s="114" t="s">
        <v>97</v>
      </c>
      <c r="H640" s="114" t="s">
        <v>98</v>
      </c>
      <c r="I640" s="119">
        <v>1401401</v>
      </c>
      <c r="J640" s="114" t="s">
        <v>99</v>
      </c>
      <c r="K640" s="119">
        <v>330103</v>
      </c>
      <c r="L640" s="114" t="s">
        <v>2575</v>
      </c>
      <c r="M640" s="119">
        <v>1401401</v>
      </c>
      <c r="N640" s="114" t="s">
        <v>99</v>
      </c>
      <c r="O640" s="119">
        <v>202302</v>
      </c>
      <c r="P640" s="116">
        <v>44949</v>
      </c>
      <c r="Q640" s="116">
        <v>44949</v>
      </c>
      <c r="R640" s="116">
        <v>44957</v>
      </c>
      <c r="S640" s="119">
        <v>202302</v>
      </c>
      <c r="T640" s="119">
        <v>4951</v>
      </c>
      <c r="U640" s="114" t="s">
        <v>122</v>
      </c>
      <c r="V640" s="119">
        <v>1176670</v>
      </c>
      <c r="W640" s="114" t="s">
        <v>111</v>
      </c>
      <c r="X640" s="119">
        <v>1176670</v>
      </c>
      <c r="Y640" s="114" t="s">
        <v>111</v>
      </c>
      <c r="Z640" s="119">
        <v>11500953</v>
      </c>
      <c r="AA640" s="114" t="s">
        <v>112</v>
      </c>
      <c r="AB640" s="119">
        <v>30481413</v>
      </c>
      <c r="AC640" s="114" t="s">
        <v>112</v>
      </c>
      <c r="AD640" s="119">
        <v>2981961</v>
      </c>
      <c r="AE640" s="119">
        <v>176451</v>
      </c>
      <c r="AF640" s="114" t="s">
        <v>2653</v>
      </c>
      <c r="AG640" s="114" t="s">
        <v>113</v>
      </c>
      <c r="AH640" s="114" t="s">
        <v>114</v>
      </c>
      <c r="AI640" s="114" t="s">
        <v>115</v>
      </c>
      <c r="AJ640" s="114" t="s">
        <v>116</v>
      </c>
      <c r="AK640" s="119">
        <v>0</v>
      </c>
      <c r="AL640" s="117">
        <v>0</v>
      </c>
      <c r="AM640" s="118">
        <v>19.03</v>
      </c>
      <c r="AN640" t="str">
        <f t="shared" si="9"/>
        <v>1000</v>
      </c>
    </row>
    <row r="641" spans="1:40" ht="15.75" thickBot="1" x14ac:dyDescent="0.3">
      <c r="A641" s="119">
        <v>2023</v>
      </c>
      <c r="B641" s="119">
        <v>7</v>
      </c>
      <c r="C641" s="119">
        <v>201988</v>
      </c>
      <c r="D641" s="114" t="s">
        <v>94</v>
      </c>
      <c r="E641" s="114" t="s">
        <v>95</v>
      </c>
      <c r="F641" s="114" t="s">
        <v>96</v>
      </c>
      <c r="G641" s="114" t="s">
        <v>97</v>
      </c>
      <c r="H641" s="114" t="s">
        <v>98</v>
      </c>
      <c r="I641" s="119">
        <v>1401401</v>
      </c>
      <c r="J641" s="114" t="s">
        <v>99</v>
      </c>
      <c r="K641" s="119">
        <v>330103</v>
      </c>
      <c r="L641" s="114" t="s">
        <v>2575</v>
      </c>
      <c r="M641" s="119">
        <v>1401401</v>
      </c>
      <c r="N641" s="114" t="s">
        <v>99</v>
      </c>
      <c r="O641" s="119">
        <v>202302</v>
      </c>
      <c r="P641" s="116">
        <v>44949</v>
      </c>
      <c r="Q641" s="116">
        <v>44949</v>
      </c>
      <c r="R641" s="116">
        <v>44957</v>
      </c>
      <c r="S641" s="119">
        <v>202302</v>
      </c>
      <c r="T641" s="119">
        <v>4951</v>
      </c>
      <c r="U641" s="114" t="s">
        <v>122</v>
      </c>
      <c r="V641" s="119">
        <v>1176790</v>
      </c>
      <c r="W641" s="114" t="s">
        <v>154</v>
      </c>
      <c r="X641" s="119">
        <v>1176790</v>
      </c>
      <c r="Y641" s="114" t="s">
        <v>154</v>
      </c>
      <c r="Z641" s="119">
        <v>11500953</v>
      </c>
      <c r="AA641" s="114" t="s">
        <v>112</v>
      </c>
      <c r="AB641" s="119">
        <v>30481414</v>
      </c>
      <c r="AC641" s="114" t="s">
        <v>112</v>
      </c>
      <c r="AD641" s="119">
        <v>2981961</v>
      </c>
      <c r="AE641" s="119">
        <v>176451</v>
      </c>
      <c r="AF641" s="114" t="s">
        <v>2653</v>
      </c>
      <c r="AG641" s="114" t="s">
        <v>113</v>
      </c>
      <c r="AH641" s="114" t="s">
        <v>114</v>
      </c>
      <c r="AI641" s="114" t="s">
        <v>115</v>
      </c>
      <c r="AJ641" s="114" t="s">
        <v>116</v>
      </c>
      <c r="AK641" s="119">
        <v>0</v>
      </c>
      <c r="AL641" s="117">
        <v>0</v>
      </c>
      <c r="AM641" s="118">
        <v>19.66</v>
      </c>
      <c r="AN641" t="str">
        <f t="shared" si="9"/>
        <v>1000</v>
      </c>
    </row>
    <row r="642" spans="1:40" ht="15.75" thickBot="1" x14ac:dyDescent="0.3">
      <c r="A642" s="119">
        <v>2023</v>
      </c>
      <c r="B642" s="119">
        <v>7</v>
      </c>
      <c r="C642" s="119">
        <v>201988</v>
      </c>
      <c r="D642" s="114" t="s">
        <v>94</v>
      </c>
      <c r="E642" s="114" t="s">
        <v>95</v>
      </c>
      <c r="F642" s="114" t="s">
        <v>96</v>
      </c>
      <c r="G642" s="114" t="s">
        <v>97</v>
      </c>
      <c r="H642" s="114" t="s">
        <v>98</v>
      </c>
      <c r="I642" s="119">
        <v>1401401</v>
      </c>
      <c r="J642" s="114" t="s">
        <v>99</v>
      </c>
      <c r="K642" s="119">
        <v>330103</v>
      </c>
      <c r="L642" s="114" t="s">
        <v>2575</v>
      </c>
      <c r="M642" s="119">
        <v>1401401</v>
      </c>
      <c r="N642" s="114" t="s">
        <v>99</v>
      </c>
      <c r="O642" s="119">
        <v>202303</v>
      </c>
      <c r="P642" s="116">
        <v>44965</v>
      </c>
      <c r="Q642" s="116">
        <v>44965</v>
      </c>
      <c r="R642" s="116">
        <v>44957</v>
      </c>
      <c r="S642" s="119">
        <v>202303</v>
      </c>
      <c r="T642" s="119">
        <v>4951</v>
      </c>
      <c r="U642" s="114" t="s">
        <v>122</v>
      </c>
      <c r="V642" s="119">
        <v>1176670</v>
      </c>
      <c r="W642" s="114" t="s">
        <v>111</v>
      </c>
      <c r="X642" s="119">
        <v>1176670</v>
      </c>
      <c r="Y642" s="114" t="s">
        <v>111</v>
      </c>
      <c r="Z642" s="119">
        <v>11500953</v>
      </c>
      <c r="AA642" s="114" t="s">
        <v>112</v>
      </c>
      <c r="AB642" s="119">
        <v>30481413</v>
      </c>
      <c r="AC642" s="114" t="s">
        <v>112</v>
      </c>
      <c r="AD642" s="119">
        <v>2985949</v>
      </c>
      <c r="AE642" s="119">
        <v>176637</v>
      </c>
      <c r="AF642" s="114" t="s">
        <v>2653</v>
      </c>
      <c r="AG642" s="114" t="s">
        <v>113</v>
      </c>
      <c r="AH642" s="114" t="s">
        <v>114</v>
      </c>
      <c r="AI642" s="114" t="s">
        <v>115</v>
      </c>
      <c r="AJ642" s="114" t="s">
        <v>116</v>
      </c>
      <c r="AK642" s="119">
        <v>0</v>
      </c>
      <c r="AL642" s="117">
        <v>0</v>
      </c>
      <c r="AM642" s="118">
        <v>41.86</v>
      </c>
      <c r="AN642" t="str">
        <f t="shared" si="9"/>
        <v>1000</v>
      </c>
    </row>
    <row r="643" spans="1:40" ht="15.75" thickBot="1" x14ac:dyDescent="0.3">
      <c r="A643" s="119">
        <v>2023</v>
      </c>
      <c r="B643" s="119">
        <v>7</v>
      </c>
      <c r="C643" s="119">
        <v>201988</v>
      </c>
      <c r="D643" s="114" t="s">
        <v>94</v>
      </c>
      <c r="E643" s="114" t="s">
        <v>95</v>
      </c>
      <c r="F643" s="114" t="s">
        <v>96</v>
      </c>
      <c r="G643" s="114" t="s">
        <v>97</v>
      </c>
      <c r="H643" s="114" t="s">
        <v>98</v>
      </c>
      <c r="I643" s="119">
        <v>1401401</v>
      </c>
      <c r="J643" s="114" t="s">
        <v>99</v>
      </c>
      <c r="K643" s="119">
        <v>330103</v>
      </c>
      <c r="L643" s="114" t="s">
        <v>2575</v>
      </c>
      <c r="M643" s="119">
        <v>1401401</v>
      </c>
      <c r="N643" s="114" t="s">
        <v>99</v>
      </c>
      <c r="O643" s="119">
        <v>202303</v>
      </c>
      <c r="P643" s="116">
        <v>44965</v>
      </c>
      <c r="Q643" s="116">
        <v>44965</v>
      </c>
      <c r="R643" s="116">
        <v>44957</v>
      </c>
      <c r="S643" s="119">
        <v>202303</v>
      </c>
      <c r="T643" s="119">
        <v>4951</v>
      </c>
      <c r="U643" s="114" t="s">
        <v>122</v>
      </c>
      <c r="V643" s="119">
        <v>1176790</v>
      </c>
      <c r="W643" s="114" t="s">
        <v>154</v>
      </c>
      <c r="X643" s="119">
        <v>1176790</v>
      </c>
      <c r="Y643" s="114" t="s">
        <v>154</v>
      </c>
      <c r="Z643" s="119">
        <v>11500953</v>
      </c>
      <c r="AA643" s="114" t="s">
        <v>112</v>
      </c>
      <c r="AB643" s="119">
        <v>30481414</v>
      </c>
      <c r="AC643" s="114" t="s">
        <v>112</v>
      </c>
      <c r="AD643" s="119">
        <v>2985949</v>
      </c>
      <c r="AE643" s="119">
        <v>176637</v>
      </c>
      <c r="AF643" s="114" t="s">
        <v>2653</v>
      </c>
      <c r="AG643" s="114" t="s">
        <v>113</v>
      </c>
      <c r="AH643" s="114" t="s">
        <v>114</v>
      </c>
      <c r="AI643" s="114" t="s">
        <v>115</v>
      </c>
      <c r="AJ643" s="114" t="s">
        <v>116</v>
      </c>
      <c r="AK643" s="119">
        <v>0</v>
      </c>
      <c r="AL643" s="117">
        <v>0</v>
      </c>
      <c r="AM643" s="118">
        <v>39.07</v>
      </c>
      <c r="AN643" t="str">
        <f t="shared" si="9"/>
        <v>1000</v>
      </c>
    </row>
    <row r="644" spans="1:40" ht="15.75" thickBot="1" x14ac:dyDescent="0.3">
      <c r="A644" s="119">
        <v>2023</v>
      </c>
      <c r="B644" s="119">
        <v>7</v>
      </c>
      <c r="C644" s="119">
        <v>201988</v>
      </c>
      <c r="D644" s="114" t="s">
        <v>94</v>
      </c>
      <c r="E644" s="114" t="s">
        <v>95</v>
      </c>
      <c r="F644" s="114" t="s">
        <v>96</v>
      </c>
      <c r="G644" s="114" t="s">
        <v>97</v>
      </c>
      <c r="H644" s="114" t="s">
        <v>98</v>
      </c>
      <c r="I644" s="119">
        <v>1401401</v>
      </c>
      <c r="J644" s="114" t="s">
        <v>99</v>
      </c>
      <c r="K644" s="119">
        <v>340101</v>
      </c>
      <c r="L644" s="114" t="s">
        <v>2559</v>
      </c>
      <c r="M644" s="119">
        <v>1401401</v>
      </c>
      <c r="N644" s="114" t="s">
        <v>99</v>
      </c>
      <c r="O644" s="119">
        <v>202302</v>
      </c>
      <c r="P644" s="116">
        <v>44960</v>
      </c>
      <c r="Q644" s="116">
        <v>44960</v>
      </c>
      <c r="R644" s="116">
        <v>44957</v>
      </c>
      <c r="S644" s="119">
        <v>202302</v>
      </c>
      <c r="T644" s="119">
        <v>4927</v>
      </c>
      <c r="U644" s="114" t="s">
        <v>124</v>
      </c>
      <c r="V644" s="119">
        <v>648899</v>
      </c>
      <c r="W644" s="114" t="s">
        <v>102</v>
      </c>
      <c r="X644" s="119">
        <v>648899</v>
      </c>
      <c r="Y644" s="114" t="s">
        <v>102</v>
      </c>
      <c r="Z644" s="119">
        <v>11100731</v>
      </c>
      <c r="AA644" s="114" t="s">
        <v>103</v>
      </c>
      <c r="AB644" s="119">
        <v>30481415</v>
      </c>
      <c r="AC644" s="114" t="s">
        <v>103</v>
      </c>
      <c r="AD644" s="119">
        <v>2984947</v>
      </c>
      <c r="AE644" s="119">
        <v>176553</v>
      </c>
      <c r="AF644" s="114" t="s">
        <v>2653</v>
      </c>
      <c r="AG644" s="114" t="s">
        <v>105</v>
      </c>
      <c r="AH644" s="114" t="s">
        <v>106</v>
      </c>
      <c r="AI644" s="114" t="s">
        <v>107</v>
      </c>
      <c r="AJ644" s="114" t="s">
        <v>108</v>
      </c>
      <c r="AK644" s="119">
        <v>0</v>
      </c>
      <c r="AL644" s="117">
        <v>0</v>
      </c>
      <c r="AM644" s="118">
        <v>1183.33</v>
      </c>
      <c r="AN644" t="str">
        <f t="shared" si="9"/>
        <v>1000</v>
      </c>
    </row>
    <row r="645" spans="1:40" ht="15.75" thickBot="1" x14ac:dyDescent="0.3">
      <c r="A645" s="119">
        <v>2023</v>
      </c>
      <c r="B645" s="119">
        <v>7</v>
      </c>
      <c r="C645" s="119">
        <v>201988</v>
      </c>
      <c r="D645" s="114" t="s">
        <v>94</v>
      </c>
      <c r="E645" s="114" t="s">
        <v>95</v>
      </c>
      <c r="F645" s="114" t="s">
        <v>96</v>
      </c>
      <c r="G645" s="114" t="s">
        <v>97</v>
      </c>
      <c r="H645" s="114" t="s">
        <v>98</v>
      </c>
      <c r="I645" s="119">
        <v>1401401</v>
      </c>
      <c r="J645" s="114" t="s">
        <v>99</v>
      </c>
      <c r="K645" s="119">
        <v>350101</v>
      </c>
      <c r="L645" s="114" t="s">
        <v>2560</v>
      </c>
      <c r="M645" s="119">
        <v>1401401</v>
      </c>
      <c r="N645" s="114" t="s">
        <v>99</v>
      </c>
      <c r="O645" s="119">
        <v>202302</v>
      </c>
      <c r="P645" s="116">
        <v>44949</v>
      </c>
      <c r="Q645" s="116">
        <v>44949</v>
      </c>
      <c r="R645" s="116">
        <v>44957</v>
      </c>
      <c r="S645" s="119">
        <v>202302</v>
      </c>
      <c r="T645" s="119">
        <v>4960</v>
      </c>
      <c r="U645" s="114" t="s">
        <v>126</v>
      </c>
      <c r="V645" s="119">
        <v>1176670</v>
      </c>
      <c r="W645" s="114" t="s">
        <v>111</v>
      </c>
      <c r="X645" s="119">
        <v>1176670</v>
      </c>
      <c r="Y645" s="114" t="s">
        <v>111</v>
      </c>
      <c r="Z645" s="119">
        <v>11500953</v>
      </c>
      <c r="AA645" s="114" t="s">
        <v>112</v>
      </c>
      <c r="AB645" s="119">
        <v>30481413</v>
      </c>
      <c r="AC645" s="114" t="s">
        <v>112</v>
      </c>
      <c r="AD645" s="119">
        <v>2981961</v>
      </c>
      <c r="AE645" s="119">
        <v>176451</v>
      </c>
      <c r="AF645" s="114" t="s">
        <v>2653</v>
      </c>
      <c r="AG645" s="114" t="s">
        <v>113</v>
      </c>
      <c r="AH645" s="114" t="s">
        <v>114</v>
      </c>
      <c r="AI645" s="114" t="s">
        <v>115</v>
      </c>
      <c r="AJ645" s="114" t="s">
        <v>116</v>
      </c>
      <c r="AK645" s="119">
        <v>0</v>
      </c>
      <c r="AL645" s="117">
        <v>0</v>
      </c>
      <c r="AM645" s="118">
        <v>2.54</v>
      </c>
      <c r="AN645" t="str">
        <f t="shared" si="9"/>
        <v>1000</v>
      </c>
    </row>
    <row r="646" spans="1:40" ht="15.75" thickBot="1" x14ac:dyDescent="0.3">
      <c r="A646" s="119">
        <v>2023</v>
      </c>
      <c r="B646" s="119">
        <v>7</v>
      </c>
      <c r="C646" s="119">
        <v>201988</v>
      </c>
      <c r="D646" s="114" t="s">
        <v>94</v>
      </c>
      <c r="E646" s="114" t="s">
        <v>95</v>
      </c>
      <c r="F646" s="114" t="s">
        <v>96</v>
      </c>
      <c r="G646" s="114" t="s">
        <v>97</v>
      </c>
      <c r="H646" s="114" t="s">
        <v>98</v>
      </c>
      <c r="I646" s="119">
        <v>1401401</v>
      </c>
      <c r="J646" s="114" t="s">
        <v>99</v>
      </c>
      <c r="K646" s="119">
        <v>350101</v>
      </c>
      <c r="L646" s="114" t="s">
        <v>2560</v>
      </c>
      <c r="M646" s="119">
        <v>1401401</v>
      </c>
      <c r="N646" s="114" t="s">
        <v>99</v>
      </c>
      <c r="O646" s="119">
        <v>202302</v>
      </c>
      <c r="P646" s="116">
        <v>44949</v>
      </c>
      <c r="Q646" s="116">
        <v>44949</v>
      </c>
      <c r="R646" s="116">
        <v>44957</v>
      </c>
      <c r="S646" s="119">
        <v>202302</v>
      </c>
      <c r="T646" s="119">
        <v>4960</v>
      </c>
      <c r="U646" s="114" t="s">
        <v>126</v>
      </c>
      <c r="V646" s="119">
        <v>1176790</v>
      </c>
      <c r="W646" s="114" t="s">
        <v>154</v>
      </c>
      <c r="X646" s="119">
        <v>1176790</v>
      </c>
      <c r="Y646" s="114" t="s">
        <v>154</v>
      </c>
      <c r="Z646" s="119">
        <v>11500953</v>
      </c>
      <c r="AA646" s="114" t="s">
        <v>112</v>
      </c>
      <c r="AB646" s="119">
        <v>30481414</v>
      </c>
      <c r="AC646" s="114" t="s">
        <v>112</v>
      </c>
      <c r="AD646" s="119">
        <v>2981961</v>
      </c>
      <c r="AE646" s="119">
        <v>176451</v>
      </c>
      <c r="AF646" s="114" t="s">
        <v>2653</v>
      </c>
      <c r="AG646" s="114" t="s">
        <v>113</v>
      </c>
      <c r="AH646" s="114" t="s">
        <v>114</v>
      </c>
      <c r="AI646" s="114" t="s">
        <v>115</v>
      </c>
      <c r="AJ646" s="114" t="s">
        <v>116</v>
      </c>
      <c r="AK646" s="119">
        <v>0</v>
      </c>
      <c r="AL646" s="117">
        <v>0</v>
      </c>
      <c r="AM646" s="118">
        <v>2.58</v>
      </c>
      <c r="AN646" t="str">
        <f t="shared" si="9"/>
        <v>1000</v>
      </c>
    </row>
    <row r="647" spans="1:40" ht="15.75" thickBot="1" x14ac:dyDescent="0.3">
      <c r="A647" s="119">
        <v>2023</v>
      </c>
      <c r="B647" s="119">
        <v>7</v>
      </c>
      <c r="C647" s="119">
        <v>201988</v>
      </c>
      <c r="D647" s="114" t="s">
        <v>94</v>
      </c>
      <c r="E647" s="114" t="s">
        <v>95</v>
      </c>
      <c r="F647" s="114" t="s">
        <v>96</v>
      </c>
      <c r="G647" s="114" t="s">
        <v>97</v>
      </c>
      <c r="H647" s="114" t="s">
        <v>98</v>
      </c>
      <c r="I647" s="119">
        <v>1401401</v>
      </c>
      <c r="J647" s="114" t="s">
        <v>99</v>
      </c>
      <c r="K647" s="119">
        <v>350101</v>
      </c>
      <c r="L647" s="114" t="s">
        <v>2560</v>
      </c>
      <c r="M647" s="119">
        <v>1401401</v>
      </c>
      <c r="N647" s="114" t="s">
        <v>99</v>
      </c>
      <c r="O647" s="119">
        <v>202302</v>
      </c>
      <c r="P647" s="116">
        <v>44960</v>
      </c>
      <c r="Q647" s="116">
        <v>44960</v>
      </c>
      <c r="R647" s="116">
        <v>44957</v>
      </c>
      <c r="S647" s="119">
        <v>202302</v>
      </c>
      <c r="T647" s="119">
        <v>4960</v>
      </c>
      <c r="U647" s="114" t="s">
        <v>126</v>
      </c>
      <c r="V647" s="119">
        <v>648899</v>
      </c>
      <c r="W647" s="114" t="s">
        <v>102</v>
      </c>
      <c r="X647" s="119">
        <v>648899</v>
      </c>
      <c r="Y647" s="114" t="s">
        <v>102</v>
      </c>
      <c r="Z647" s="119">
        <v>11100731</v>
      </c>
      <c r="AA647" s="114" t="s">
        <v>103</v>
      </c>
      <c r="AB647" s="119">
        <v>30481415</v>
      </c>
      <c r="AC647" s="114" t="s">
        <v>103</v>
      </c>
      <c r="AD647" s="119">
        <v>2984947</v>
      </c>
      <c r="AE647" s="119">
        <v>176553</v>
      </c>
      <c r="AF647" s="114" t="s">
        <v>2653</v>
      </c>
      <c r="AG647" s="114" t="s">
        <v>105</v>
      </c>
      <c r="AH647" s="114" t="s">
        <v>106</v>
      </c>
      <c r="AI647" s="114" t="s">
        <v>107</v>
      </c>
      <c r="AJ647" s="114" t="s">
        <v>108</v>
      </c>
      <c r="AK647" s="119">
        <v>0</v>
      </c>
      <c r="AL647" s="117">
        <v>0</v>
      </c>
      <c r="AM647" s="118">
        <v>40.119999999999997</v>
      </c>
      <c r="AN647" t="str">
        <f t="shared" si="9"/>
        <v>1000</v>
      </c>
    </row>
    <row r="648" spans="1:40" ht="15.75" thickBot="1" x14ac:dyDescent="0.3">
      <c r="A648" s="119">
        <v>2023</v>
      </c>
      <c r="B648" s="119">
        <v>7</v>
      </c>
      <c r="C648" s="119">
        <v>201988</v>
      </c>
      <c r="D648" s="114" t="s">
        <v>94</v>
      </c>
      <c r="E648" s="114" t="s">
        <v>95</v>
      </c>
      <c r="F648" s="114" t="s">
        <v>96</v>
      </c>
      <c r="G648" s="114" t="s">
        <v>97</v>
      </c>
      <c r="H648" s="114" t="s">
        <v>98</v>
      </c>
      <c r="I648" s="119">
        <v>1401401</v>
      </c>
      <c r="J648" s="114" t="s">
        <v>99</v>
      </c>
      <c r="K648" s="119">
        <v>350101</v>
      </c>
      <c r="L648" s="114" t="s">
        <v>2560</v>
      </c>
      <c r="M648" s="119">
        <v>1401401</v>
      </c>
      <c r="N648" s="114" t="s">
        <v>99</v>
      </c>
      <c r="O648" s="119">
        <v>202303</v>
      </c>
      <c r="P648" s="116">
        <v>44965</v>
      </c>
      <c r="Q648" s="116">
        <v>44965</v>
      </c>
      <c r="R648" s="116">
        <v>44957</v>
      </c>
      <c r="S648" s="119">
        <v>202303</v>
      </c>
      <c r="T648" s="119">
        <v>4960</v>
      </c>
      <c r="U648" s="114" t="s">
        <v>126</v>
      </c>
      <c r="V648" s="119">
        <v>1176670</v>
      </c>
      <c r="W648" s="114" t="s">
        <v>111</v>
      </c>
      <c r="X648" s="119">
        <v>1176670</v>
      </c>
      <c r="Y648" s="114" t="s">
        <v>111</v>
      </c>
      <c r="Z648" s="119">
        <v>11500953</v>
      </c>
      <c r="AA648" s="114" t="s">
        <v>112</v>
      </c>
      <c r="AB648" s="119">
        <v>30481413</v>
      </c>
      <c r="AC648" s="114" t="s">
        <v>112</v>
      </c>
      <c r="AD648" s="119">
        <v>2985949</v>
      </c>
      <c r="AE648" s="119">
        <v>176637</v>
      </c>
      <c r="AF648" s="114" t="s">
        <v>2653</v>
      </c>
      <c r="AG648" s="114" t="s">
        <v>113</v>
      </c>
      <c r="AH648" s="114" t="s">
        <v>114</v>
      </c>
      <c r="AI648" s="114" t="s">
        <v>115</v>
      </c>
      <c r="AJ648" s="114" t="s">
        <v>116</v>
      </c>
      <c r="AK648" s="119">
        <v>0</v>
      </c>
      <c r="AL648" s="117">
        <v>0</v>
      </c>
      <c r="AM648" s="118">
        <v>5.58</v>
      </c>
      <c r="AN648" t="str">
        <f t="shared" ref="AN648:AN711" si="10">LEFT(Z648,1)&amp;"000"</f>
        <v>1000</v>
      </c>
    </row>
    <row r="649" spans="1:40" ht="15.75" thickBot="1" x14ac:dyDescent="0.3">
      <c r="A649" s="119">
        <v>2023</v>
      </c>
      <c r="B649" s="119">
        <v>7</v>
      </c>
      <c r="C649" s="119">
        <v>201988</v>
      </c>
      <c r="D649" s="114" t="s">
        <v>94</v>
      </c>
      <c r="E649" s="114" t="s">
        <v>95</v>
      </c>
      <c r="F649" s="114" t="s">
        <v>96</v>
      </c>
      <c r="G649" s="114" t="s">
        <v>97</v>
      </c>
      <c r="H649" s="114" t="s">
        <v>98</v>
      </c>
      <c r="I649" s="119">
        <v>1401401</v>
      </c>
      <c r="J649" s="114" t="s">
        <v>99</v>
      </c>
      <c r="K649" s="119">
        <v>350101</v>
      </c>
      <c r="L649" s="114" t="s">
        <v>2560</v>
      </c>
      <c r="M649" s="119">
        <v>1401401</v>
      </c>
      <c r="N649" s="114" t="s">
        <v>99</v>
      </c>
      <c r="O649" s="119">
        <v>202303</v>
      </c>
      <c r="P649" s="116">
        <v>44965</v>
      </c>
      <c r="Q649" s="116">
        <v>44965</v>
      </c>
      <c r="R649" s="116">
        <v>44957</v>
      </c>
      <c r="S649" s="119">
        <v>202303</v>
      </c>
      <c r="T649" s="119">
        <v>4960</v>
      </c>
      <c r="U649" s="114" t="s">
        <v>126</v>
      </c>
      <c r="V649" s="119">
        <v>1176790</v>
      </c>
      <c r="W649" s="114" t="s">
        <v>154</v>
      </c>
      <c r="X649" s="119">
        <v>1176790</v>
      </c>
      <c r="Y649" s="114" t="s">
        <v>154</v>
      </c>
      <c r="Z649" s="119">
        <v>11500953</v>
      </c>
      <c r="AA649" s="114" t="s">
        <v>112</v>
      </c>
      <c r="AB649" s="119">
        <v>30481414</v>
      </c>
      <c r="AC649" s="114" t="s">
        <v>112</v>
      </c>
      <c r="AD649" s="119">
        <v>2985949</v>
      </c>
      <c r="AE649" s="119">
        <v>176637</v>
      </c>
      <c r="AF649" s="114" t="s">
        <v>2653</v>
      </c>
      <c r="AG649" s="114" t="s">
        <v>113</v>
      </c>
      <c r="AH649" s="114" t="s">
        <v>114</v>
      </c>
      <c r="AI649" s="114" t="s">
        <v>115</v>
      </c>
      <c r="AJ649" s="114" t="s">
        <v>116</v>
      </c>
      <c r="AK649" s="119">
        <v>0</v>
      </c>
      <c r="AL649" s="117">
        <v>0</v>
      </c>
      <c r="AM649" s="118">
        <v>5.21</v>
      </c>
      <c r="AN649" t="str">
        <f t="shared" si="10"/>
        <v>1000</v>
      </c>
    </row>
    <row r="650" spans="1:40" ht="15.75" thickBot="1" x14ac:dyDescent="0.3">
      <c r="A650" s="119">
        <v>2023</v>
      </c>
      <c r="B650" s="119">
        <v>7</v>
      </c>
      <c r="C650" s="119">
        <v>201988</v>
      </c>
      <c r="D650" s="114" t="s">
        <v>94</v>
      </c>
      <c r="E650" s="114" t="s">
        <v>95</v>
      </c>
      <c r="F650" s="114" t="s">
        <v>96</v>
      </c>
      <c r="G650" s="114" t="s">
        <v>97</v>
      </c>
      <c r="H650" s="114" t="s">
        <v>98</v>
      </c>
      <c r="I650" s="119">
        <v>1401401</v>
      </c>
      <c r="J650" s="114" t="s">
        <v>99</v>
      </c>
      <c r="K650" s="119">
        <v>360101</v>
      </c>
      <c r="L650" s="114" t="s">
        <v>2561</v>
      </c>
      <c r="M650" s="119">
        <v>1401401</v>
      </c>
      <c r="N650" s="114" t="s">
        <v>99</v>
      </c>
      <c r="O650" s="119">
        <v>202224</v>
      </c>
      <c r="P650" s="116">
        <v>44918</v>
      </c>
      <c r="Q650" s="116">
        <v>44949</v>
      </c>
      <c r="R650" s="116">
        <v>44957</v>
      </c>
      <c r="S650" s="119">
        <v>202302</v>
      </c>
      <c r="T650" s="114" t="s">
        <v>128</v>
      </c>
      <c r="U650" s="114" t="s">
        <v>129</v>
      </c>
      <c r="V650" s="119">
        <v>1176790</v>
      </c>
      <c r="W650" s="114" t="s">
        <v>154</v>
      </c>
      <c r="X650" s="119">
        <v>1176790</v>
      </c>
      <c r="Y650" s="114" t="s">
        <v>154</v>
      </c>
      <c r="Z650" s="119">
        <v>11500953</v>
      </c>
      <c r="AA650" s="114" t="s">
        <v>112</v>
      </c>
      <c r="AB650" s="119">
        <v>30481414</v>
      </c>
      <c r="AC650" s="114" t="s">
        <v>112</v>
      </c>
      <c r="AD650" s="119">
        <v>2981961</v>
      </c>
      <c r="AE650" s="119">
        <v>176451</v>
      </c>
      <c r="AF650" s="114" t="s">
        <v>2653</v>
      </c>
      <c r="AG650" s="114" t="s">
        <v>113</v>
      </c>
      <c r="AH650" s="114" t="s">
        <v>114</v>
      </c>
      <c r="AI650" s="114" t="s">
        <v>115</v>
      </c>
      <c r="AJ650" s="114" t="s">
        <v>116</v>
      </c>
      <c r="AK650" s="119">
        <v>0</v>
      </c>
      <c r="AL650" s="117">
        <v>0</v>
      </c>
      <c r="AM650" s="118">
        <v>-0.2</v>
      </c>
      <c r="AN650" t="str">
        <f t="shared" si="10"/>
        <v>1000</v>
      </c>
    </row>
    <row r="651" spans="1:40" ht="15.75" thickBot="1" x14ac:dyDescent="0.3">
      <c r="A651" s="119">
        <v>2023</v>
      </c>
      <c r="B651" s="119">
        <v>7</v>
      </c>
      <c r="C651" s="119">
        <v>201988</v>
      </c>
      <c r="D651" s="114" t="s">
        <v>94</v>
      </c>
      <c r="E651" s="114" t="s">
        <v>95</v>
      </c>
      <c r="F651" s="114" t="s">
        <v>96</v>
      </c>
      <c r="G651" s="114" t="s">
        <v>97</v>
      </c>
      <c r="H651" s="114" t="s">
        <v>98</v>
      </c>
      <c r="I651" s="119">
        <v>1401401</v>
      </c>
      <c r="J651" s="114" t="s">
        <v>99</v>
      </c>
      <c r="K651" s="119">
        <v>360101</v>
      </c>
      <c r="L651" s="114" t="s">
        <v>2561</v>
      </c>
      <c r="M651" s="119">
        <v>1401401</v>
      </c>
      <c r="N651" s="114" t="s">
        <v>99</v>
      </c>
      <c r="O651" s="119">
        <v>202302</v>
      </c>
      <c r="P651" s="116">
        <v>44949</v>
      </c>
      <c r="Q651" s="116">
        <v>44949</v>
      </c>
      <c r="R651" s="116">
        <v>44957</v>
      </c>
      <c r="S651" s="119">
        <v>202302</v>
      </c>
      <c r="T651" s="114" t="s">
        <v>128</v>
      </c>
      <c r="U651" s="114" t="s">
        <v>129</v>
      </c>
      <c r="V651" s="119">
        <v>1176670</v>
      </c>
      <c r="W651" s="114" t="s">
        <v>111</v>
      </c>
      <c r="X651" s="119">
        <v>1176670</v>
      </c>
      <c r="Y651" s="114" t="s">
        <v>111</v>
      </c>
      <c r="Z651" s="119">
        <v>11500953</v>
      </c>
      <c r="AA651" s="114" t="s">
        <v>112</v>
      </c>
      <c r="AB651" s="119">
        <v>30481413</v>
      </c>
      <c r="AC651" s="114" t="s">
        <v>112</v>
      </c>
      <c r="AD651" s="119">
        <v>2981961</v>
      </c>
      <c r="AE651" s="119">
        <v>176451</v>
      </c>
      <c r="AF651" s="114" t="s">
        <v>2653</v>
      </c>
      <c r="AG651" s="114" t="s">
        <v>113</v>
      </c>
      <c r="AH651" s="114" t="s">
        <v>114</v>
      </c>
      <c r="AI651" s="114" t="s">
        <v>115</v>
      </c>
      <c r="AJ651" s="114" t="s">
        <v>116</v>
      </c>
      <c r="AK651" s="119">
        <v>0</v>
      </c>
      <c r="AL651" s="117">
        <v>0</v>
      </c>
      <c r="AM651" s="118">
        <v>13.34</v>
      </c>
      <c r="AN651" t="str">
        <f t="shared" si="10"/>
        <v>1000</v>
      </c>
    </row>
    <row r="652" spans="1:40" ht="15.75" thickBot="1" x14ac:dyDescent="0.3">
      <c r="A652" s="119">
        <v>2023</v>
      </c>
      <c r="B652" s="119">
        <v>7</v>
      </c>
      <c r="C652" s="119">
        <v>201988</v>
      </c>
      <c r="D652" s="114" t="s">
        <v>94</v>
      </c>
      <c r="E652" s="114" t="s">
        <v>95</v>
      </c>
      <c r="F652" s="114" t="s">
        <v>96</v>
      </c>
      <c r="G652" s="114" t="s">
        <v>97</v>
      </c>
      <c r="H652" s="114" t="s">
        <v>98</v>
      </c>
      <c r="I652" s="119">
        <v>1401401</v>
      </c>
      <c r="J652" s="114" t="s">
        <v>99</v>
      </c>
      <c r="K652" s="119">
        <v>360101</v>
      </c>
      <c r="L652" s="114" t="s">
        <v>2561</v>
      </c>
      <c r="M652" s="119">
        <v>1401401</v>
      </c>
      <c r="N652" s="114" t="s">
        <v>99</v>
      </c>
      <c r="O652" s="119">
        <v>202302</v>
      </c>
      <c r="P652" s="116">
        <v>44949</v>
      </c>
      <c r="Q652" s="116">
        <v>44949</v>
      </c>
      <c r="R652" s="116">
        <v>44957</v>
      </c>
      <c r="S652" s="119">
        <v>202302</v>
      </c>
      <c r="T652" s="114" t="s">
        <v>128</v>
      </c>
      <c r="U652" s="114" t="s">
        <v>129</v>
      </c>
      <c r="V652" s="119">
        <v>1176790</v>
      </c>
      <c r="W652" s="114" t="s">
        <v>154</v>
      </c>
      <c r="X652" s="119">
        <v>1176790</v>
      </c>
      <c r="Y652" s="114" t="s">
        <v>154</v>
      </c>
      <c r="Z652" s="119">
        <v>11500953</v>
      </c>
      <c r="AA652" s="114" t="s">
        <v>112</v>
      </c>
      <c r="AB652" s="119">
        <v>30481414</v>
      </c>
      <c r="AC652" s="114" t="s">
        <v>112</v>
      </c>
      <c r="AD652" s="119">
        <v>2981961</v>
      </c>
      <c r="AE652" s="119">
        <v>176451</v>
      </c>
      <c r="AF652" s="114" t="s">
        <v>2653</v>
      </c>
      <c r="AG652" s="114" t="s">
        <v>113</v>
      </c>
      <c r="AH652" s="114" t="s">
        <v>114</v>
      </c>
      <c r="AI652" s="114" t="s">
        <v>115</v>
      </c>
      <c r="AJ652" s="114" t="s">
        <v>116</v>
      </c>
      <c r="AK652" s="119">
        <v>0</v>
      </c>
      <c r="AL652" s="117">
        <v>0</v>
      </c>
      <c r="AM652" s="118">
        <v>13.79</v>
      </c>
      <c r="AN652" t="str">
        <f t="shared" si="10"/>
        <v>1000</v>
      </c>
    </row>
    <row r="653" spans="1:40" ht="15.75" thickBot="1" x14ac:dyDescent="0.3">
      <c r="A653" s="119">
        <v>2023</v>
      </c>
      <c r="B653" s="119">
        <v>7</v>
      </c>
      <c r="C653" s="119">
        <v>201988</v>
      </c>
      <c r="D653" s="114" t="s">
        <v>94</v>
      </c>
      <c r="E653" s="114" t="s">
        <v>95</v>
      </c>
      <c r="F653" s="114" t="s">
        <v>96</v>
      </c>
      <c r="G653" s="114" t="s">
        <v>97</v>
      </c>
      <c r="H653" s="114" t="s">
        <v>98</v>
      </c>
      <c r="I653" s="119">
        <v>1401401</v>
      </c>
      <c r="J653" s="114" t="s">
        <v>99</v>
      </c>
      <c r="K653" s="119">
        <v>360101</v>
      </c>
      <c r="L653" s="114" t="s">
        <v>2561</v>
      </c>
      <c r="M653" s="119">
        <v>1401401</v>
      </c>
      <c r="N653" s="114" t="s">
        <v>99</v>
      </c>
      <c r="O653" s="119">
        <v>202302</v>
      </c>
      <c r="P653" s="116">
        <v>44960</v>
      </c>
      <c r="Q653" s="116">
        <v>44960</v>
      </c>
      <c r="R653" s="116">
        <v>44957</v>
      </c>
      <c r="S653" s="119">
        <v>202302</v>
      </c>
      <c r="T653" s="114" t="s">
        <v>128</v>
      </c>
      <c r="U653" s="114" t="s">
        <v>129</v>
      </c>
      <c r="V653" s="119">
        <v>648899</v>
      </c>
      <c r="W653" s="114" t="s">
        <v>102</v>
      </c>
      <c r="X653" s="119">
        <v>648899</v>
      </c>
      <c r="Y653" s="114" t="s">
        <v>102</v>
      </c>
      <c r="Z653" s="119">
        <v>11100731</v>
      </c>
      <c r="AA653" s="114" t="s">
        <v>103</v>
      </c>
      <c r="AB653" s="119">
        <v>30481415</v>
      </c>
      <c r="AC653" s="114" t="s">
        <v>103</v>
      </c>
      <c r="AD653" s="119">
        <v>2984947</v>
      </c>
      <c r="AE653" s="119">
        <v>176553</v>
      </c>
      <c r="AF653" s="114" t="s">
        <v>2653</v>
      </c>
      <c r="AG653" s="114" t="s">
        <v>105</v>
      </c>
      <c r="AH653" s="114" t="s">
        <v>106</v>
      </c>
      <c r="AI653" s="114" t="s">
        <v>107</v>
      </c>
      <c r="AJ653" s="114" t="s">
        <v>108</v>
      </c>
      <c r="AK653" s="119">
        <v>0</v>
      </c>
      <c r="AL653" s="117">
        <v>0</v>
      </c>
      <c r="AM653" s="118">
        <v>211.07</v>
      </c>
      <c r="AN653" t="str">
        <f t="shared" si="10"/>
        <v>1000</v>
      </c>
    </row>
    <row r="654" spans="1:40" ht="15.75" thickBot="1" x14ac:dyDescent="0.3">
      <c r="A654" s="119">
        <v>2023</v>
      </c>
      <c r="B654" s="119">
        <v>7</v>
      </c>
      <c r="C654" s="119">
        <v>201988</v>
      </c>
      <c r="D654" s="114" t="s">
        <v>94</v>
      </c>
      <c r="E654" s="114" t="s">
        <v>95</v>
      </c>
      <c r="F654" s="114" t="s">
        <v>96</v>
      </c>
      <c r="G654" s="114" t="s">
        <v>97</v>
      </c>
      <c r="H654" s="114" t="s">
        <v>98</v>
      </c>
      <c r="I654" s="119">
        <v>1401401</v>
      </c>
      <c r="J654" s="114" t="s">
        <v>99</v>
      </c>
      <c r="K654" s="119">
        <v>360101</v>
      </c>
      <c r="L654" s="114" t="s">
        <v>2561</v>
      </c>
      <c r="M654" s="119">
        <v>1401401</v>
      </c>
      <c r="N654" s="114" t="s">
        <v>99</v>
      </c>
      <c r="O654" s="119">
        <v>202303</v>
      </c>
      <c r="P654" s="116">
        <v>44965</v>
      </c>
      <c r="Q654" s="116">
        <v>44965</v>
      </c>
      <c r="R654" s="116">
        <v>44957</v>
      </c>
      <c r="S654" s="119">
        <v>202303</v>
      </c>
      <c r="T654" s="114" t="s">
        <v>128</v>
      </c>
      <c r="U654" s="114" t="s">
        <v>129</v>
      </c>
      <c r="V654" s="119">
        <v>1176670</v>
      </c>
      <c r="W654" s="114" t="s">
        <v>111</v>
      </c>
      <c r="X654" s="119">
        <v>1176670</v>
      </c>
      <c r="Y654" s="114" t="s">
        <v>111</v>
      </c>
      <c r="Z654" s="119">
        <v>11500953</v>
      </c>
      <c r="AA654" s="114" t="s">
        <v>112</v>
      </c>
      <c r="AB654" s="119">
        <v>30481413</v>
      </c>
      <c r="AC654" s="114" t="s">
        <v>112</v>
      </c>
      <c r="AD654" s="119">
        <v>2985949</v>
      </c>
      <c r="AE654" s="119">
        <v>176637</v>
      </c>
      <c r="AF654" s="114" t="s">
        <v>2653</v>
      </c>
      <c r="AG654" s="114" t="s">
        <v>113</v>
      </c>
      <c r="AH654" s="114" t="s">
        <v>114</v>
      </c>
      <c r="AI654" s="114" t="s">
        <v>115</v>
      </c>
      <c r="AJ654" s="114" t="s">
        <v>116</v>
      </c>
      <c r="AK654" s="119">
        <v>0</v>
      </c>
      <c r="AL654" s="117">
        <v>0</v>
      </c>
      <c r="AM654" s="118">
        <v>29.36</v>
      </c>
      <c r="AN654" t="str">
        <f t="shared" si="10"/>
        <v>1000</v>
      </c>
    </row>
    <row r="655" spans="1:40" ht="15.75" thickBot="1" x14ac:dyDescent="0.3">
      <c r="A655" s="119">
        <v>2023</v>
      </c>
      <c r="B655" s="119">
        <v>7</v>
      </c>
      <c r="C655" s="119">
        <v>201988</v>
      </c>
      <c r="D655" s="114" t="s">
        <v>94</v>
      </c>
      <c r="E655" s="114" t="s">
        <v>95</v>
      </c>
      <c r="F655" s="114" t="s">
        <v>96</v>
      </c>
      <c r="G655" s="114" t="s">
        <v>97</v>
      </c>
      <c r="H655" s="114" t="s">
        <v>98</v>
      </c>
      <c r="I655" s="119">
        <v>1401401</v>
      </c>
      <c r="J655" s="114" t="s">
        <v>99</v>
      </c>
      <c r="K655" s="119">
        <v>360101</v>
      </c>
      <c r="L655" s="114" t="s">
        <v>2561</v>
      </c>
      <c r="M655" s="119">
        <v>1401401</v>
      </c>
      <c r="N655" s="114" t="s">
        <v>99</v>
      </c>
      <c r="O655" s="119">
        <v>202303</v>
      </c>
      <c r="P655" s="116">
        <v>44965</v>
      </c>
      <c r="Q655" s="116">
        <v>44965</v>
      </c>
      <c r="R655" s="116">
        <v>44957</v>
      </c>
      <c r="S655" s="119">
        <v>202303</v>
      </c>
      <c r="T655" s="114" t="s">
        <v>128</v>
      </c>
      <c r="U655" s="114" t="s">
        <v>129</v>
      </c>
      <c r="V655" s="119">
        <v>1176790</v>
      </c>
      <c r="W655" s="114" t="s">
        <v>154</v>
      </c>
      <c r="X655" s="119">
        <v>1176790</v>
      </c>
      <c r="Y655" s="114" t="s">
        <v>154</v>
      </c>
      <c r="Z655" s="119">
        <v>11500953</v>
      </c>
      <c r="AA655" s="114" t="s">
        <v>112</v>
      </c>
      <c r="AB655" s="119">
        <v>30481414</v>
      </c>
      <c r="AC655" s="114" t="s">
        <v>112</v>
      </c>
      <c r="AD655" s="119">
        <v>2985949</v>
      </c>
      <c r="AE655" s="119">
        <v>176637</v>
      </c>
      <c r="AF655" s="114" t="s">
        <v>2653</v>
      </c>
      <c r="AG655" s="114" t="s">
        <v>113</v>
      </c>
      <c r="AH655" s="114" t="s">
        <v>114</v>
      </c>
      <c r="AI655" s="114" t="s">
        <v>115</v>
      </c>
      <c r="AJ655" s="114" t="s">
        <v>116</v>
      </c>
      <c r="AK655" s="119">
        <v>0</v>
      </c>
      <c r="AL655" s="117">
        <v>0</v>
      </c>
      <c r="AM655" s="118">
        <v>27.4</v>
      </c>
      <c r="AN655" t="str">
        <f t="shared" si="10"/>
        <v>1000</v>
      </c>
    </row>
    <row r="656" spans="1:40" ht="15.75" thickBot="1" x14ac:dyDescent="0.3">
      <c r="A656" s="119">
        <v>2023</v>
      </c>
      <c r="B656" s="119">
        <v>7</v>
      </c>
      <c r="C656" s="119">
        <v>201988</v>
      </c>
      <c r="D656" s="114" t="s">
        <v>94</v>
      </c>
      <c r="E656" s="114" t="s">
        <v>95</v>
      </c>
      <c r="F656" s="114" t="s">
        <v>96</v>
      </c>
      <c r="G656" s="114" t="s">
        <v>97</v>
      </c>
      <c r="H656" s="114" t="s">
        <v>98</v>
      </c>
      <c r="I656" s="119">
        <v>1401401</v>
      </c>
      <c r="J656" s="114" t="s">
        <v>99</v>
      </c>
      <c r="K656" s="119">
        <v>370101</v>
      </c>
      <c r="L656" s="114" t="s">
        <v>2562</v>
      </c>
      <c r="M656" s="119">
        <v>1401401</v>
      </c>
      <c r="N656" s="114" t="s">
        <v>99</v>
      </c>
      <c r="O656" s="119">
        <v>202302</v>
      </c>
      <c r="P656" s="116">
        <v>44960</v>
      </c>
      <c r="Q656" s="116">
        <v>44960</v>
      </c>
      <c r="R656" s="116">
        <v>44957</v>
      </c>
      <c r="S656" s="119">
        <v>202302</v>
      </c>
      <c r="T656" s="119">
        <v>4928</v>
      </c>
      <c r="U656" s="114" t="s">
        <v>131</v>
      </c>
      <c r="V656" s="119">
        <v>648899</v>
      </c>
      <c r="W656" s="114" t="s">
        <v>102</v>
      </c>
      <c r="X656" s="119">
        <v>648899</v>
      </c>
      <c r="Y656" s="114" t="s">
        <v>102</v>
      </c>
      <c r="Z656" s="119">
        <v>11100731</v>
      </c>
      <c r="AA656" s="114" t="s">
        <v>103</v>
      </c>
      <c r="AB656" s="119">
        <v>30481415</v>
      </c>
      <c r="AC656" s="114" t="s">
        <v>103</v>
      </c>
      <c r="AD656" s="119">
        <v>2984947</v>
      </c>
      <c r="AE656" s="119">
        <v>176553</v>
      </c>
      <c r="AF656" s="114" t="s">
        <v>2653</v>
      </c>
      <c r="AG656" s="114" t="s">
        <v>105</v>
      </c>
      <c r="AH656" s="114" t="s">
        <v>106</v>
      </c>
      <c r="AI656" s="114" t="s">
        <v>107</v>
      </c>
      <c r="AJ656" s="114" t="s">
        <v>108</v>
      </c>
      <c r="AK656" s="119">
        <v>0</v>
      </c>
      <c r="AL656" s="117">
        <v>0</v>
      </c>
      <c r="AM656" s="118">
        <v>375</v>
      </c>
      <c r="AN656" t="str">
        <f t="shared" si="10"/>
        <v>1000</v>
      </c>
    </row>
    <row r="657" spans="1:40" ht="15.75" thickBot="1" x14ac:dyDescent="0.3">
      <c r="A657" s="119">
        <v>2023</v>
      </c>
      <c r="B657" s="119">
        <v>7</v>
      </c>
      <c r="C657" s="119">
        <v>201988</v>
      </c>
      <c r="D657" s="114" t="s">
        <v>94</v>
      </c>
      <c r="E657" s="114" t="s">
        <v>95</v>
      </c>
      <c r="F657" s="114" t="s">
        <v>96</v>
      </c>
      <c r="G657" s="114" t="s">
        <v>97</v>
      </c>
      <c r="H657" s="114" t="s">
        <v>98</v>
      </c>
      <c r="I657" s="119">
        <v>1465801</v>
      </c>
      <c r="J657" s="114" t="s">
        <v>132</v>
      </c>
      <c r="K657" s="119">
        <v>110004</v>
      </c>
      <c r="L657" s="114" t="s">
        <v>2557</v>
      </c>
      <c r="M657" s="119">
        <v>1465801</v>
      </c>
      <c r="N657" s="114" t="s">
        <v>132</v>
      </c>
      <c r="O657" s="119">
        <v>202301</v>
      </c>
      <c r="P657" s="116">
        <v>44931</v>
      </c>
      <c r="Q657" s="116">
        <v>44938</v>
      </c>
      <c r="R657" s="116">
        <v>44938</v>
      </c>
      <c r="S657" s="114" t="s">
        <v>155</v>
      </c>
      <c r="T657" s="119">
        <v>102</v>
      </c>
      <c r="U657" s="114" t="s">
        <v>2599</v>
      </c>
      <c r="V657" s="119">
        <v>583410</v>
      </c>
      <c r="W657" s="114" t="s">
        <v>2616</v>
      </c>
      <c r="X657" s="119">
        <v>583410</v>
      </c>
      <c r="Y657" s="114" t="s">
        <v>2616</v>
      </c>
      <c r="Z657" s="119">
        <v>11100731</v>
      </c>
      <c r="AA657" s="114" t="s">
        <v>103</v>
      </c>
      <c r="AB657" s="119">
        <v>30005260</v>
      </c>
      <c r="AC657" s="114" t="s">
        <v>138</v>
      </c>
      <c r="AD657" s="119">
        <v>2981842</v>
      </c>
      <c r="AE657" s="119">
        <v>176298</v>
      </c>
      <c r="AF657" s="114" t="s">
        <v>2653</v>
      </c>
      <c r="AG657" s="114" t="s">
        <v>105</v>
      </c>
      <c r="AH657" s="114" t="s">
        <v>106</v>
      </c>
      <c r="AI657" s="114" t="s">
        <v>107</v>
      </c>
      <c r="AJ657" s="114" t="s">
        <v>108</v>
      </c>
      <c r="AK657" s="119">
        <v>79.25</v>
      </c>
      <c r="AL657" s="117">
        <v>1</v>
      </c>
      <c r="AM657" s="118">
        <v>79.25</v>
      </c>
      <c r="AN657" t="str">
        <f t="shared" si="10"/>
        <v>1000</v>
      </c>
    </row>
    <row r="658" spans="1:40" ht="15.75" thickBot="1" x14ac:dyDescent="0.3">
      <c r="A658" s="119">
        <v>2023</v>
      </c>
      <c r="B658" s="119">
        <v>7</v>
      </c>
      <c r="C658" s="119">
        <v>201988</v>
      </c>
      <c r="D658" s="114" t="s">
        <v>94</v>
      </c>
      <c r="E658" s="114" t="s">
        <v>95</v>
      </c>
      <c r="F658" s="114" t="s">
        <v>96</v>
      </c>
      <c r="G658" s="114" t="s">
        <v>97</v>
      </c>
      <c r="H658" s="114" t="s">
        <v>98</v>
      </c>
      <c r="I658" s="119">
        <v>1465801</v>
      </c>
      <c r="J658" s="114" t="s">
        <v>132</v>
      </c>
      <c r="K658" s="119">
        <v>110004</v>
      </c>
      <c r="L658" s="114" t="s">
        <v>2557</v>
      </c>
      <c r="M658" s="119">
        <v>1465801</v>
      </c>
      <c r="N658" s="114" t="s">
        <v>132</v>
      </c>
      <c r="O658" s="119">
        <v>202301</v>
      </c>
      <c r="P658" s="116">
        <v>44931</v>
      </c>
      <c r="Q658" s="116">
        <v>44938</v>
      </c>
      <c r="R658" s="116">
        <v>44938</v>
      </c>
      <c r="S658" s="114" t="s">
        <v>155</v>
      </c>
      <c r="T658" s="119">
        <v>102</v>
      </c>
      <c r="U658" s="114" t="s">
        <v>2599</v>
      </c>
      <c r="V658" s="119">
        <v>646547</v>
      </c>
      <c r="W658" s="114" t="s">
        <v>2617</v>
      </c>
      <c r="X658" s="119">
        <v>646547</v>
      </c>
      <c r="Y658" s="114" t="s">
        <v>2617</v>
      </c>
      <c r="Z658" s="119">
        <v>11100731</v>
      </c>
      <c r="AA658" s="114" t="s">
        <v>103</v>
      </c>
      <c r="AB658" s="119">
        <v>30016177</v>
      </c>
      <c r="AC658" s="114" t="s">
        <v>138</v>
      </c>
      <c r="AD658" s="119">
        <v>2981807</v>
      </c>
      <c r="AE658" s="119">
        <v>176286</v>
      </c>
      <c r="AF658" s="114" t="s">
        <v>2653</v>
      </c>
      <c r="AG658" s="114" t="s">
        <v>105</v>
      </c>
      <c r="AH658" s="114" t="s">
        <v>106</v>
      </c>
      <c r="AI658" s="114" t="s">
        <v>107</v>
      </c>
      <c r="AJ658" s="114" t="s">
        <v>108</v>
      </c>
      <c r="AK658" s="119">
        <v>75.930000000000007</v>
      </c>
      <c r="AL658" s="117">
        <v>1</v>
      </c>
      <c r="AM658" s="118">
        <v>75.930000000000007</v>
      </c>
      <c r="AN658" t="str">
        <f t="shared" si="10"/>
        <v>1000</v>
      </c>
    </row>
    <row r="659" spans="1:40" ht="15.75" thickBot="1" x14ac:dyDescent="0.3">
      <c r="A659" s="119">
        <v>2023</v>
      </c>
      <c r="B659" s="119">
        <v>7</v>
      </c>
      <c r="C659" s="119">
        <v>201988</v>
      </c>
      <c r="D659" s="114" t="s">
        <v>94</v>
      </c>
      <c r="E659" s="114" t="s">
        <v>95</v>
      </c>
      <c r="F659" s="114" t="s">
        <v>96</v>
      </c>
      <c r="G659" s="114" t="s">
        <v>97</v>
      </c>
      <c r="H659" s="114" t="s">
        <v>98</v>
      </c>
      <c r="I659" s="119">
        <v>1465801</v>
      </c>
      <c r="J659" s="114" t="s">
        <v>132</v>
      </c>
      <c r="K659" s="119">
        <v>110004</v>
      </c>
      <c r="L659" s="114" t="s">
        <v>2557</v>
      </c>
      <c r="M659" s="119">
        <v>1465801</v>
      </c>
      <c r="N659" s="114" t="s">
        <v>132</v>
      </c>
      <c r="O659" s="119">
        <v>202301</v>
      </c>
      <c r="P659" s="116">
        <v>44931</v>
      </c>
      <c r="Q659" s="116">
        <v>44938</v>
      </c>
      <c r="R659" s="116">
        <v>44938</v>
      </c>
      <c r="S659" s="114" t="s">
        <v>155</v>
      </c>
      <c r="T659" s="119">
        <v>102</v>
      </c>
      <c r="U659" s="114" t="s">
        <v>2599</v>
      </c>
      <c r="V659" s="119">
        <v>801853</v>
      </c>
      <c r="W659" s="114" t="s">
        <v>2600</v>
      </c>
      <c r="X659" s="119">
        <v>801853</v>
      </c>
      <c r="Y659" s="114" t="s">
        <v>2600</v>
      </c>
      <c r="Z659" s="119">
        <v>11100731</v>
      </c>
      <c r="AA659" s="114" t="s">
        <v>103</v>
      </c>
      <c r="AB659" s="119">
        <v>30325105</v>
      </c>
      <c r="AC659" s="114" t="s">
        <v>138</v>
      </c>
      <c r="AD659" s="119">
        <v>2981816</v>
      </c>
      <c r="AE659" s="119">
        <v>176290</v>
      </c>
      <c r="AF659" s="114" t="s">
        <v>2653</v>
      </c>
      <c r="AG659" s="114" t="s">
        <v>105</v>
      </c>
      <c r="AH659" s="114" t="s">
        <v>106</v>
      </c>
      <c r="AI659" s="114" t="s">
        <v>107</v>
      </c>
      <c r="AJ659" s="114" t="s">
        <v>108</v>
      </c>
      <c r="AK659" s="119">
        <v>52.7</v>
      </c>
      <c r="AL659" s="117">
        <v>3</v>
      </c>
      <c r="AM659" s="118">
        <v>158.11000000000001</v>
      </c>
      <c r="AN659" t="str">
        <f t="shared" si="10"/>
        <v>1000</v>
      </c>
    </row>
    <row r="660" spans="1:40" ht="15.75" thickBot="1" x14ac:dyDescent="0.3">
      <c r="A660" s="119">
        <v>2023</v>
      </c>
      <c r="B660" s="119">
        <v>7</v>
      </c>
      <c r="C660" s="119">
        <v>201988</v>
      </c>
      <c r="D660" s="114" t="s">
        <v>94</v>
      </c>
      <c r="E660" s="114" t="s">
        <v>95</v>
      </c>
      <c r="F660" s="114" t="s">
        <v>96</v>
      </c>
      <c r="G660" s="114" t="s">
        <v>97</v>
      </c>
      <c r="H660" s="114" t="s">
        <v>98</v>
      </c>
      <c r="I660" s="119">
        <v>1465801</v>
      </c>
      <c r="J660" s="114" t="s">
        <v>132</v>
      </c>
      <c r="K660" s="119">
        <v>110004</v>
      </c>
      <c r="L660" s="114" t="s">
        <v>2557</v>
      </c>
      <c r="M660" s="119">
        <v>1465801</v>
      </c>
      <c r="N660" s="114" t="s">
        <v>132</v>
      </c>
      <c r="O660" s="119">
        <v>202302</v>
      </c>
      <c r="P660" s="116">
        <v>44960</v>
      </c>
      <c r="Q660" s="116">
        <v>44960</v>
      </c>
      <c r="R660" s="116">
        <v>44957</v>
      </c>
      <c r="S660" s="119">
        <v>202302</v>
      </c>
      <c r="T660" s="119">
        <v>102</v>
      </c>
      <c r="U660" s="114" t="s">
        <v>2599</v>
      </c>
      <c r="V660" s="119">
        <v>583410</v>
      </c>
      <c r="W660" s="114" t="s">
        <v>2616</v>
      </c>
      <c r="X660" s="119">
        <v>583410</v>
      </c>
      <c r="Y660" s="114" t="s">
        <v>2616</v>
      </c>
      <c r="Z660" s="119">
        <v>11100731</v>
      </c>
      <c r="AA660" s="114" t="s">
        <v>103</v>
      </c>
      <c r="AB660" s="119">
        <v>30005260</v>
      </c>
      <c r="AC660" s="114" t="s">
        <v>138</v>
      </c>
      <c r="AD660" s="119">
        <v>2984919</v>
      </c>
      <c r="AE660" s="119">
        <v>176563</v>
      </c>
      <c r="AF660" s="114" t="s">
        <v>2653</v>
      </c>
      <c r="AG660" s="114" t="s">
        <v>105</v>
      </c>
      <c r="AH660" s="114" t="s">
        <v>106</v>
      </c>
      <c r="AI660" s="114" t="s">
        <v>107</v>
      </c>
      <c r="AJ660" s="114" t="s">
        <v>108</v>
      </c>
      <c r="AK660" s="119">
        <v>79.25</v>
      </c>
      <c r="AL660" s="117">
        <v>1</v>
      </c>
      <c r="AM660" s="118">
        <v>79.25</v>
      </c>
      <c r="AN660" t="str">
        <f t="shared" si="10"/>
        <v>1000</v>
      </c>
    </row>
    <row r="661" spans="1:40" ht="15.75" thickBot="1" x14ac:dyDescent="0.3">
      <c r="A661" s="119">
        <v>2023</v>
      </c>
      <c r="B661" s="119">
        <v>7</v>
      </c>
      <c r="C661" s="119">
        <v>201988</v>
      </c>
      <c r="D661" s="114" t="s">
        <v>94</v>
      </c>
      <c r="E661" s="114" t="s">
        <v>95</v>
      </c>
      <c r="F661" s="114" t="s">
        <v>96</v>
      </c>
      <c r="G661" s="114" t="s">
        <v>97</v>
      </c>
      <c r="H661" s="114" t="s">
        <v>98</v>
      </c>
      <c r="I661" s="119">
        <v>1465801</v>
      </c>
      <c r="J661" s="114" t="s">
        <v>132</v>
      </c>
      <c r="K661" s="119">
        <v>110004</v>
      </c>
      <c r="L661" s="114" t="s">
        <v>2557</v>
      </c>
      <c r="M661" s="119">
        <v>1465801</v>
      </c>
      <c r="N661" s="114" t="s">
        <v>132</v>
      </c>
      <c r="O661" s="119">
        <v>202302</v>
      </c>
      <c r="P661" s="116">
        <v>44960</v>
      </c>
      <c r="Q661" s="116">
        <v>44960</v>
      </c>
      <c r="R661" s="116">
        <v>44957</v>
      </c>
      <c r="S661" s="119">
        <v>202302</v>
      </c>
      <c r="T661" s="119">
        <v>102</v>
      </c>
      <c r="U661" s="114" t="s">
        <v>2599</v>
      </c>
      <c r="V661" s="119">
        <v>646547</v>
      </c>
      <c r="W661" s="114" t="s">
        <v>2617</v>
      </c>
      <c r="X661" s="119">
        <v>646547</v>
      </c>
      <c r="Y661" s="114" t="s">
        <v>2617</v>
      </c>
      <c r="Z661" s="119">
        <v>11100731</v>
      </c>
      <c r="AA661" s="114" t="s">
        <v>103</v>
      </c>
      <c r="AB661" s="119">
        <v>30016177</v>
      </c>
      <c r="AC661" s="114" t="s">
        <v>138</v>
      </c>
      <c r="AD661" s="119">
        <v>2985942</v>
      </c>
      <c r="AE661" s="119">
        <v>176551</v>
      </c>
      <c r="AF661" s="114" t="s">
        <v>2653</v>
      </c>
      <c r="AG661" s="114" t="s">
        <v>105</v>
      </c>
      <c r="AH661" s="114" t="s">
        <v>106</v>
      </c>
      <c r="AI661" s="114" t="s">
        <v>107</v>
      </c>
      <c r="AJ661" s="114" t="s">
        <v>108</v>
      </c>
      <c r="AK661" s="119">
        <v>75.930000000000007</v>
      </c>
      <c r="AL661" s="117">
        <v>1</v>
      </c>
      <c r="AM661" s="118">
        <v>75.930000000000007</v>
      </c>
      <c r="AN661" t="str">
        <f t="shared" si="10"/>
        <v>1000</v>
      </c>
    </row>
    <row r="662" spans="1:40" ht="15.75" thickBot="1" x14ac:dyDescent="0.3">
      <c r="A662" s="119">
        <v>2023</v>
      </c>
      <c r="B662" s="119">
        <v>7</v>
      </c>
      <c r="C662" s="119">
        <v>201988</v>
      </c>
      <c r="D662" s="114" t="s">
        <v>94</v>
      </c>
      <c r="E662" s="114" t="s">
        <v>95</v>
      </c>
      <c r="F662" s="114" t="s">
        <v>96</v>
      </c>
      <c r="G662" s="114" t="s">
        <v>97</v>
      </c>
      <c r="H662" s="114" t="s">
        <v>98</v>
      </c>
      <c r="I662" s="119">
        <v>1465801</v>
      </c>
      <c r="J662" s="114" t="s">
        <v>132</v>
      </c>
      <c r="K662" s="119">
        <v>310101</v>
      </c>
      <c r="L662" s="114" t="s">
        <v>117</v>
      </c>
      <c r="M662" s="119">
        <v>1465801</v>
      </c>
      <c r="N662" s="114" t="s">
        <v>132</v>
      </c>
      <c r="O662" s="119">
        <v>202301</v>
      </c>
      <c r="P662" s="116">
        <v>44931</v>
      </c>
      <c r="Q662" s="116">
        <v>44938</v>
      </c>
      <c r="R662" s="116">
        <v>44938</v>
      </c>
      <c r="S662" s="114" t="s">
        <v>155</v>
      </c>
      <c r="T662" s="119">
        <v>4945</v>
      </c>
      <c r="U662" s="114" t="s">
        <v>118</v>
      </c>
      <c r="V662" s="119">
        <v>583410</v>
      </c>
      <c r="W662" s="114" t="s">
        <v>2616</v>
      </c>
      <c r="X662" s="119">
        <v>583410</v>
      </c>
      <c r="Y662" s="114" t="s">
        <v>2616</v>
      </c>
      <c r="Z662" s="119">
        <v>11100731</v>
      </c>
      <c r="AA662" s="114" t="s">
        <v>103</v>
      </c>
      <c r="AB662" s="119">
        <v>30005260</v>
      </c>
      <c r="AC662" s="114" t="s">
        <v>138</v>
      </c>
      <c r="AD662" s="119">
        <v>2981842</v>
      </c>
      <c r="AE662" s="119">
        <v>176298</v>
      </c>
      <c r="AF662" s="114" t="s">
        <v>2653</v>
      </c>
      <c r="AG662" s="114" t="s">
        <v>105</v>
      </c>
      <c r="AH662" s="114" t="s">
        <v>106</v>
      </c>
      <c r="AI662" s="114" t="s">
        <v>107</v>
      </c>
      <c r="AJ662" s="114" t="s">
        <v>108</v>
      </c>
      <c r="AK662" s="119">
        <v>0</v>
      </c>
      <c r="AL662" s="117">
        <v>0</v>
      </c>
      <c r="AM662" s="118">
        <v>15.14</v>
      </c>
      <c r="AN662" t="str">
        <f t="shared" si="10"/>
        <v>1000</v>
      </c>
    </row>
    <row r="663" spans="1:40" ht="15.75" thickBot="1" x14ac:dyDescent="0.3">
      <c r="A663" s="119">
        <v>2023</v>
      </c>
      <c r="B663" s="119">
        <v>7</v>
      </c>
      <c r="C663" s="119">
        <v>201988</v>
      </c>
      <c r="D663" s="114" t="s">
        <v>94</v>
      </c>
      <c r="E663" s="114" t="s">
        <v>95</v>
      </c>
      <c r="F663" s="114" t="s">
        <v>96</v>
      </c>
      <c r="G663" s="114" t="s">
        <v>97</v>
      </c>
      <c r="H663" s="114" t="s">
        <v>98</v>
      </c>
      <c r="I663" s="119">
        <v>1465801</v>
      </c>
      <c r="J663" s="114" t="s">
        <v>132</v>
      </c>
      <c r="K663" s="119">
        <v>310101</v>
      </c>
      <c r="L663" s="114" t="s">
        <v>117</v>
      </c>
      <c r="M663" s="119">
        <v>1465801</v>
      </c>
      <c r="N663" s="114" t="s">
        <v>132</v>
      </c>
      <c r="O663" s="119">
        <v>202301</v>
      </c>
      <c r="P663" s="116">
        <v>44931</v>
      </c>
      <c r="Q663" s="116">
        <v>44938</v>
      </c>
      <c r="R663" s="116">
        <v>44938</v>
      </c>
      <c r="S663" s="114" t="s">
        <v>155</v>
      </c>
      <c r="T663" s="119">
        <v>4945</v>
      </c>
      <c r="U663" s="114" t="s">
        <v>118</v>
      </c>
      <c r="V663" s="119">
        <v>646547</v>
      </c>
      <c r="W663" s="114" t="s">
        <v>2617</v>
      </c>
      <c r="X663" s="119">
        <v>646547</v>
      </c>
      <c r="Y663" s="114" t="s">
        <v>2617</v>
      </c>
      <c r="Z663" s="119">
        <v>11100731</v>
      </c>
      <c r="AA663" s="114" t="s">
        <v>103</v>
      </c>
      <c r="AB663" s="119">
        <v>30016177</v>
      </c>
      <c r="AC663" s="114" t="s">
        <v>138</v>
      </c>
      <c r="AD663" s="119">
        <v>2981807</v>
      </c>
      <c r="AE663" s="119">
        <v>176286</v>
      </c>
      <c r="AF663" s="114" t="s">
        <v>2653</v>
      </c>
      <c r="AG663" s="114" t="s">
        <v>105</v>
      </c>
      <c r="AH663" s="114" t="s">
        <v>106</v>
      </c>
      <c r="AI663" s="114" t="s">
        <v>107</v>
      </c>
      <c r="AJ663" s="114" t="s">
        <v>108</v>
      </c>
      <c r="AK663" s="119">
        <v>0</v>
      </c>
      <c r="AL663" s="117">
        <v>0</v>
      </c>
      <c r="AM663" s="118">
        <v>14.5</v>
      </c>
      <c r="AN663" t="str">
        <f t="shared" si="10"/>
        <v>1000</v>
      </c>
    </row>
    <row r="664" spans="1:40" ht="15.75" thickBot="1" x14ac:dyDescent="0.3">
      <c r="A664" s="119">
        <v>2023</v>
      </c>
      <c r="B664" s="119">
        <v>7</v>
      </c>
      <c r="C664" s="119">
        <v>201988</v>
      </c>
      <c r="D664" s="114" t="s">
        <v>94</v>
      </c>
      <c r="E664" s="114" t="s">
        <v>95</v>
      </c>
      <c r="F664" s="114" t="s">
        <v>96</v>
      </c>
      <c r="G664" s="114" t="s">
        <v>97</v>
      </c>
      <c r="H664" s="114" t="s">
        <v>98</v>
      </c>
      <c r="I664" s="119">
        <v>1465801</v>
      </c>
      <c r="J664" s="114" t="s">
        <v>132</v>
      </c>
      <c r="K664" s="119">
        <v>310101</v>
      </c>
      <c r="L664" s="114" t="s">
        <v>117</v>
      </c>
      <c r="M664" s="119">
        <v>1465801</v>
      </c>
      <c r="N664" s="114" t="s">
        <v>132</v>
      </c>
      <c r="O664" s="119">
        <v>202301</v>
      </c>
      <c r="P664" s="116">
        <v>44931</v>
      </c>
      <c r="Q664" s="116">
        <v>44938</v>
      </c>
      <c r="R664" s="116">
        <v>44938</v>
      </c>
      <c r="S664" s="114" t="s">
        <v>155</v>
      </c>
      <c r="T664" s="119">
        <v>4945</v>
      </c>
      <c r="U664" s="114" t="s">
        <v>118</v>
      </c>
      <c r="V664" s="119">
        <v>801853</v>
      </c>
      <c r="W664" s="114" t="s">
        <v>2600</v>
      </c>
      <c r="X664" s="119">
        <v>801853</v>
      </c>
      <c r="Y664" s="114" t="s">
        <v>2600</v>
      </c>
      <c r="Z664" s="119">
        <v>11100731</v>
      </c>
      <c r="AA664" s="114" t="s">
        <v>103</v>
      </c>
      <c r="AB664" s="119">
        <v>30325105</v>
      </c>
      <c r="AC664" s="114" t="s">
        <v>138</v>
      </c>
      <c r="AD664" s="119">
        <v>2981816</v>
      </c>
      <c r="AE664" s="119">
        <v>176290</v>
      </c>
      <c r="AF664" s="114" t="s">
        <v>2653</v>
      </c>
      <c r="AG664" s="114" t="s">
        <v>105</v>
      </c>
      <c r="AH664" s="114" t="s">
        <v>106</v>
      </c>
      <c r="AI664" s="114" t="s">
        <v>107</v>
      </c>
      <c r="AJ664" s="114" t="s">
        <v>108</v>
      </c>
      <c r="AK664" s="119">
        <v>0</v>
      </c>
      <c r="AL664" s="117">
        <v>0</v>
      </c>
      <c r="AM664" s="118">
        <v>30.2</v>
      </c>
      <c r="AN664" t="str">
        <f t="shared" si="10"/>
        <v>1000</v>
      </c>
    </row>
    <row r="665" spans="1:40" ht="15.75" thickBot="1" x14ac:dyDescent="0.3">
      <c r="A665" s="119">
        <v>2023</v>
      </c>
      <c r="B665" s="119">
        <v>7</v>
      </c>
      <c r="C665" s="119">
        <v>201988</v>
      </c>
      <c r="D665" s="114" t="s">
        <v>94</v>
      </c>
      <c r="E665" s="114" t="s">
        <v>95</v>
      </c>
      <c r="F665" s="114" t="s">
        <v>96</v>
      </c>
      <c r="G665" s="114" t="s">
        <v>97</v>
      </c>
      <c r="H665" s="114" t="s">
        <v>98</v>
      </c>
      <c r="I665" s="119">
        <v>1465801</v>
      </c>
      <c r="J665" s="114" t="s">
        <v>132</v>
      </c>
      <c r="K665" s="119">
        <v>310101</v>
      </c>
      <c r="L665" s="114" t="s">
        <v>117</v>
      </c>
      <c r="M665" s="119">
        <v>1465801</v>
      </c>
      <c r="N665" s="114" t="s">
        <v>132</v>
      </c>
      <c r="O665" s="119">
        <v>202302</v>
      </c>
      <c r="P665" s="116">
        <v>44960</v>
      </c>
      <c r="Q665" s="116">
        <v>44960</v>
      </c>
      <c r="R665" s="116">
        <v>44957</v>
      </c>
      <c r="S665" s="119">
        <v>202302</v>
      </c>
      <c r="T665" s="119">
        <v>4945</v>
      </c>
      <c r="U665" s="114" t="s">
        <v>118</v>
      </c>
      <c r="V665" s="119">
        <v>583410</v>
      </c>
      <c r="W665" s="114" t="s">
        <v>2616</v>
      </c>
      <c r="X665" s="119">
        <v>583410</v>
      </c>
      <c r="Y665" s="114" t="s">
        <v>2616</v>
      </c>
      <c r="Z665" s="119">
        <v>11100731</v>
      </c>
      <c r="AA665" s="114" t="s">
        <v>103</v>
      </c>
      <c r="AB665" s="119">
        <v>30005260</v>
      </c>
      <c r="AC665" s="114" t="s">
        <v>138</v>
      </c>
      <c r="AD665" s="119">
        <v>2984919</v>
      </c>
      <c r="AE665" s="119">
        <v>176563</v>
      </c>
      <c r="AF665" s="114" t="s">
        <v>2653</v>
      </c>
      <c r="AG665" s="114" t="s">
        <v>105</v>
      </c>
      <c r="AH665" s="114" t="s">
        <v>106</v>
      </c>
      <c r="AI665" s="114" t="s">
        <v>107</v>
      </c>
      <c r="AJ665" s="114" t="s">
        <v>108</v>
      </c>
      <c r="AK665" s="119">
        <v>0</v>
      </c>
      <c r="AL665" s="117">
        <v>0</v>
      </c>
      <c r="AM665" s="118">
        <v>15.14</v>
      </c>
      <c r="AN665" t="str">
        <f t="shared" si="10"/>
        <v>1000</v>
      </c>
    </row>
    <row r="666" spans="1:40" ht="15.75" thickBot="1" x14ac:dyDescent="0.3">
      <c r="A666" s="119">
        <v>2023</v>
      </c>
      <c r="B666" s="119">
        <v>7</v>
      </c>
      <c r="C666" s="119">
        <v>201988</v>
      </c>
      <c r="D666" s="114" t="s">
        <v>94</v>
      </c>
      <c r="E666" s="114" t="s">
        <v>95</v>
      </c>
      <c r="F666" s="114" t="s">
        <v>96</v>
      </c>
      <c r="G666" s="114" t="s">
        <v>97</v>
      </c>
      <c r="H666" s="114" t="s">
        <v>98</v>
      </c>
      <c r="I666" s="119">
        <v>1465801</v>
      </c>
      <c r="J666" s="114" t="s">
        <v>132</v>
      </c>
      <c r="K666" s="119">
        <v>310101</v>
      </c>
      <c r="L666" s="114" t="s">
        <v>117</v>
      </c>
      <c r="M666" s="119">
        <v>1465801</v>
      </c>
      <c r="N666" s="114" t="s">
        <v>132</v>
      </c>
      <c r="O666" s="119">
        <v>202302</v>
      </c>
      <c r="P666" s="116">
        <v>44960</v>
      </c>
      <c r="Q666" s="116">
        <v>44960</v>
      </c>
      <c r="R666" s="116">
        <v>44957</v>
      </c>
      <c r="S666" s="119">
        <v>202302</v>
      </c>
      <c r="T666" s="119">
        <v>4945</v>
      </c>
      <c r="U666" s="114" t="s">
        <v>118</v>
      </c>
      <c r="V666" s="119">
        <v>646547</v>
      </c>
      <c r="W666" s="114" t="s">
        <v>2617</v>
      </c>
      <c r="X666" s="119">
        <v>646547</v>
      </c>
      <c r="Y666" s="114" t="s">
        <v>2617</v>
      </c>
      <c r="Z666" s="119">
        <v>11100731</v>
      </c>
      <c r="AA666" s="114" t="s">
        <v>103</v>
      </c>
      <c r="AB666" s="119">
        <v>30016177</v>
      </c>
      <c r="AC666" s="114" t="s">
        <v>138</v>
      </c>
      <c r="AD666" s="119">
        <v>2985942</v>
      </c>
      <c r="AE666" s="119">
        <v>176551</v>
      </c>
      <c r="AF666" s="114" t="s">
        <v>2653</v>
      </c>
      <c r="AG666" s="114" t="s">
        <v>105</v>
      </c>
      <c r="AH666" s="114" t="s">
        <v>106</v>
      </c>
      <c r="AI666" s="114" t="s">
        <v>107</v>
      </c>
      <c r="AJ666" s="114" t="s">
        <v>108</v>
      </c>
      <c r="AK666" s="119">
        <v>0</v>
      </c>
      <c r="AL666" s="117">
        <v>0</v>
      </c>
      <c r="AM666" s="118">
        <v>14.5</v>
      </c>
      <c r="AN666" t="str">
        <f t="shared" si="10"/>
        <v>1000</v>
      </c>
    </row>
    <row r="667" spans="1:40" ht="15.75" thickBot="1" x14ac:dyDescent="0.3">
      <c r="A667" s="119">
        <v>2023</v>
      </c>
      <c r="B667" s="119">
        <v>7</v>
      </c>
      <c r="C667" s="119">
        <v>201988</v>
      </c>
      <c r="D667" s="114" t="s">
        <v>94</v>
      </c>
      <c r="E667" s="114" t="s">
        <v>95</v>
      </c>
      <c r="F667" s="114" t="s">
        <v>96</v>
      </c>
      <c r="G667" s="114" t="s">
        <v>97</v>
      </c>
      <c r="H667" s="114" t="s">
        <v>98</v>
      </c>
      <c r="I667" s="119">
        <v>1465801</v>
      </c>
      <c r="J667" s="114" t="s">
        <v>132</v>
      </c>
      <c r="K667" s="119">
        <v>330102</v>
      </c>
      <c r="L667" s="114" t="s">
        <v>2558</v>
      </c>
      <c r="M667" s="119">
        <v>1465801</v>
      </c>
      <c r="N667" s="114" t="s">
        <v>132</v>
      </c>
      <c r="O667" s="119">
        <v>202301</v>
      </c>
      <c r="P667" s="116">
        <v>44931</v>
      </c>
      <c r="Q667" s="116">
        <v>44938</v>
      </c>
      <c r="R667" s="116">
        <v>44938</v>
      </c>
      <c r="S667" s="114" t="s">
        <v>155</v>
      </c>
      <c r="T667" s="119">
        <v>4956</v>
      </c>
      <c r="U667" s="114" t="s">
        <v>120</v>
      </c>
      <c r="V667" s="119">
        <v>583410</v>
      </c>
      <c r="W667" s="114" t="s">
        <v>2616</v>
      </c>
      <c r="X667" s="119">
        <v>583410</v>
      </c>
      <c r="Y667" s="114" t="s">
        <v>2616</v>
      </c>
      <c r="Z667" s="119">
        <v>11100731</v>
      </c>
      <c r="AA667" s="114" t="s">
        <v>103</v>
      </c>
      <c r="AB667" s="119">
        <v>30005260</v>
      </c>
      <c r="AC667" s="114" t="s">
        <v>138</v>
      </c>
      <c r="AD667" s="119">
        <v>2981842</v>
      </c>
      <c r="AE667" s="119">
        <v>176298</v>
      </c>
      <c r="AF667" s="114" t="s">
        <v>2653</v>
      </c>
      <c r="AG667" s="114" t="s">
        <v>105</v>
      </c>
      <c r="AH667" s="114" t="s">
        <v>106</v>
      </c>
      <c r="AI667" s="114" t="s">
        <v>107</v>
      </c>
      <c r="AJ667" s="114" t="s">
        <v>108</v>
      </c>
      <c r="AK667" s="119">
        <v>0</v>
      </c>
      <c r="AL667" s="117">
        <v>0</v>
      </c>
      <c r="AM667" s="118">
        <v>1.1399999999999999</v>
      </c>
      <c r="AN667" t="str">
        <f t="shared" si="10"/>
        <v>1000</v>
      </c>
    </row>
    <row r="668" spans="1:40" ht="15.75" thickBot="1" x14ac:dyDescent="0.3">
      <c r="A668" s="119">
        <v>2023</v>
      </c>
      <c r="B668" s="119">
        <v>7</v>
      </c>
      <c r="C668" s="119">
        <v>201988</v>
      </c>
      <c r="D668" s="114" t="s">
        <v>94</v>
      </c>
      <c r="E668" s="114" t="s">
        <v>95</v>
      </c>
      <c r="F668" s="114" t="s">
        <v>96</v>
      </c>
      <c r="G668" s="114" t="s">
        <v>97</v>
      </c>
      <c r="H668" s="114" t="s">
        <v>98</v>
      </c>
      <c r="I668" s="119">
        <v>1465801</v>
      </c>
      <c r="J668" s="114" t="s">
        <v>132</v>
      </c>
      <c r="K668" s="119">
        <v>330102</v>
      </c>
      <c r="L668" s="114" t="s">
        <v>2558</v>
      </c>
      <c r="M668" s="119">
        <v>1465801</v>
      </c>
      <c r="N668" s="114" t="s">
        <v>132</v>
      </c>
      <c r="O668" s="119">
        <v>202301</v>
      </c>
      <c r="P668" s="116">
        <v>44931</v>
      </c>
      <c r="Q668" s="116">
        <v>44938</v>
      </c>
      <c r="R668" s="116">
        <v>44938</v>
      </c>
      <c r="S668" s="114" t="s">
        <v>155</v>
      </c>
      <c r="T668" s="119">
        <v>4956</v>
      </c>
      <c r="U668" s="114" t="s">
        <v>120</v>
      </c>
      <c r="V668" s="119">
        <v>646547</v>
      </c>
      <c r="W668" s="114" t="s">
        <v>2617</v>
      </c>
      <c r="X668" s="119">
        <v>646547</v>
      </c>
      <c r="Y668" s="114" t="s">
        <v>2617</v>
      </c>
      <c r="Z668" s="119">
        <v>11100731</v>
      </c>
      <c r="AA668" s="114" t="s">
        <v>103</v>
      </c>
      <c r="AB668" s="119">
        <v>30016177</v>
      </c>
      <c r="AC668" s="114" t="s">
        <v>138</v>
      </c>
      <c r="AD668" s="119">
        <v>2981807</v>
      </c>
      <c r="AE668" s="119">
        <v>176286</v>
      </c>
      <c r="AF668" s="114" t="s">
        <v>2653</v>
      </c>
      <c r="AG668" s="114" t="s">
        <v>105</v>
      </c>
      <c r="AH668" s="114" t="s">
        <v>106</v>
      </c>
      <c r="AI668" s="114" t="s">
        <v>107</v>
      </c>
      <c r="AJ668" s="114" t="s">
        <v>108</v>
      </c>
      <c r="AK668" s="119">
        <v>0</v>
      </c>
      <c r="AL668" s="117">
        <v>0</v>
      </c>
      <c r="AM668" s="118">
        <v>0.99</v>
      </c>
      <c r="AN668" t="str">
        <f t="shared" si="10"/>
        <v>1000</v>
      </c>
    </row>
    <row r="669" spans="1:40" ht="15.75" thickBot="1" x14ac:dyDescent="0.3">
      <c r="A669" s="119">
        <v>2023</v>
      </c>
      <c r="B669" s="119">
        <v>7</v>
      </c>
      <c r="C669" s="119">
        <v>201988</v>
      </c>
      <c r="D669" s="114" t="s">
        <v>94</v>
      </c>
      <c r="E669" s="114" t="s">
        <v>95</v>
      </c>
      <c r="F669" s="114" t="s">
        <v>96</v>
      </c>
      <c r="G669" s="114" t="s">
        <v>97</v>
      </c>
      <c r="H669" s="114" t="s">
        <v>98</v>
      </c>
      <c r="I669" s="119">
        <v>1465801</v>
      </c>
      <c r="J669" s="114" t="s">
        <v>132</v>
      </c>
      <c r="K669" s="119">
        <v>330102</v>
      </c>
      <c r="L669" s="114" t="s">
        <v>2558</v>
      </c>
      <c r="M669" s="119">
        <v>1465801</v>
      </c>
      <c r="N669" s="114" t="s">
        <v>132</v>
      </c>
      <c r="O669" s="119">
        <v>202301</v>
      </c>
      <c r="P669" s="116">
        <v>44931</v>
      </c>
      <c r="Q669" s="116">
        <v>44938</v>
      </c>
      <c r="R669" s="116">
        <v>44938</v>
      </c>
      <c r="S669" s="114" t="s">
        <v>155</v>
      </c>
      <c r="T669" s="119">
        <v>4956</v>
      </c>
      <c r="U669" s="114" t="s">
        <v>120</v>
      </c>
      <c r="V669" s="119">
        <v>801853</v>
      </c>
      <c r="W669" s="114" t="s">
        <v>2600</v>
      </c>
      <c r="X669" s="119">
        <v>801853</v>
      </c>
      <c r="Y669" s="114" t="s">
        <v>2600</v>
      </c>
      <c r="Z669" s="119">
        <v>11100731</v>
      </c>
      <c r="AA669" s="114" t="s">
        <v>103</v>
      </c>
      <c r="AB669" s="119">
        <v>30325105</v>
      </c>
      <c r="AC669" s="114" t="s">
        <v>138</v>
      </c>
      <c r="AD669" s="119">
        <v>2981816</v>
      </c>
      <c r="AE669" s="119">
        <v>176290</v>
      </c>
      <c r="AF669" s="114" t="s">
        <v>2653</v>
      </c>
      <c r="AG669" s="114" t="s">
        <v>105</v>
      </c>
      <c r="AH669" s="114" t="s">
        <v>106</v>
      </c>
      <c r="AI669" s="114" t="s">
        <v>107</v>
      </c>
      <c r="AJ669" s="114" t="s">
        <v>108</v>
      </c>
      <c r="AK669" s="119">
        <v>0</v>
      </c>
      <c r="AL669" s="117">
        <v>0</v>
      </c>
      <c r="AM669" s="118">
        <v>2.13</v>
      </c>
      <c r="AN669" t="str">
        <f t="shared" si="10"/>
        <v>1000</v>
      </c>
    </row>
    <row r="670" spans="1:40" ht="15.75" thickBot="1" x14ac:dyDescent="0.3">
      <c r="A670" s="119">
        <v>2023</v>
      </c>
      <c r="B670" s="119">
        <v>7</v>
      </c>
      <c r="C670" s="119">
        <v>201988</v>
      </c>
      <c r="D670" s="114" t="s">
        <v>94</v>
      </c>
      <c r="E670" s="114" t="s">
        <v>95</v>
      </c>
      <c r="F670" s="114" t="s">
        <v>96</v>
      </c>
      <c r="G670" s="114" t="s">
        <v>97</v>
      </c>
      <c r="H670" s="114" t="s">
        <v>98</v>
      </c>
      <c r="I670" s="119">
        <v>1465801</v>
      </c>
      <c r="J670" s="114" t="s">
        <v>132</v>
      </c>
      <c r="K670" s="119">
        <v>330102</v>
      </c>
      <c r="L670" s="114" t="s">
        <v>2558</v>
      </c>
      <c r="M670" s="119">
        <v>1465801</v>
      </c>
      <c r="N670" s="114" t="s">
        <v>132</v>
      </c>
      <c r="O670" s="119">
        <v>202302</v>
      </c>
      <c r="P670" s="116">
        <v>44960</v>
      </c>
      <c r="Q670" s="116">
        <v>44960</v>
      </c>
      <c r="R670" s="116">
        <v>44957</v>
      </c>
      <c r="S670" s="119">
        <v>202302</v>
      </c>
      <c r="T670" s="119">
        <v>4956</v>
      </c>
      <c r="U670" s="114" t="s">
        <v>120</v>
      </c>
      <c r="V670" s="119">
        <v>583410</v>
      </c>
      <c r="W670" s="114" t="s">
        <v>2616</v>
      </c>
      <c r="X670" s="119">
        <v>583410</v>
      </c>
      <c r="Y670" s="114" t="s">
        <v>2616</v>
      </c>
      <c r="Z670" s="119">
        <v>11100731</v>
      </c>
      <c r="AA670" s="114" t="s">
        <v>103</v>
      </c>
      <c r="AB670" s="119">
        <v>30005260</v>
      </c>
      <c r="AC670" s="114" t="s">
        <v>138</v>
      </c>
      <c r="AD670" s="119">
        <v>2984919</v>
      </c>
      <c r="AE670" s="119">
        <v>176563</v>
      </c>
      <c r="AF670" s="114" t="s">
        <v>2653</v>
      </c>
      <c r="AG670" s="114" t="s">
        <v>105</v>
      </c>
      <c r="AH670" s="114" t="s">
        <v>106</v>
      </c>
      <c r="AI670" s="114" t="s">
        <v>107</v>
      </c>
      <c r="AJ670" s="114" t="s">
        <v>108</v>
      </c>
      <c r="AK670" s="119">
        <v>0</v>
      </c>
      <c r="AL670" s="117">
        <v>0</v>
      </c>
      <c r="AM670" s="118">
        <v>1.1499999999999999</v>
      </c>
      <c r="AN670" t="str">
        <f t="shared" si="10"/>
        <v>1000</v>
      </c>
    </row>
    <row r="671" spans="1:40" ht="15.75" thickBot="1" x14ac:dyDescent="0.3">
      <c r="A671" s="119">
        <v>2023</v>
      </c>
      <c r="B671" s="119">
        <v>7</v>
      </c>
      <c r="C671" s="119">
        <v>201988</v>
      </c>
      <c r="D671" s="114" t="s">
        <v>94</v>
      </c>
      <c r="E671" s="114" t="s">
        <v>95</v>
      </c>
      <c r="F671" s="114" t="s">
        <v>96</v>
      </c>
      <c r="G671" s="114" t="s">
        <v>97</v>
      </c>
      <c r="H671" s="114" t="s">
        <v>98</v>
      </c>
      <c r="I671" s="119">
        <v>1465801</v>
      </c>
      <c r="J671" s="114" t="s">
        <v>132</v>
      </c>
      <c r="K671" s="119">
        <v>330102</v>
      </c>
      <c r="L671" s="114" t="s">
        <v>2558</v>
      </c>
      <c r="M671" s="119">
        <v>1465801</v>
      </c>
      <c r="N671" s="114" t="s">
        <v>132</v>
      </c>
      <c r="O671" s="119">
        <v>202302</v>
      </c>
      <c r="P671" s="116">
        <v>44960</v>
      </c>
      <c r="Q671" s="116">
        <v>44960</v>
      </c>
      <c r="R671" s="116">
        <v>44957</v>
      </c>
      <c r="S671" s="119">
        <v>202302</v>
      </c>
      <c r="T671" s="119">
        <v>4956</v>
      </c>
      <c r="U671" s="114" t="s">
        <v>120</v>
      </c>
      <c r="V671" s="119">
        <v>646547</v>
      </c>
      <c r="W671" s="114" t="s">
        <v>2617</v>
      </c>
      <c r="X671" s="119">
        <v>646547</v>
      </c>
      <c r="Y671" s="114" t="s">
        <v>2617</v>
      </c>
      <c r="Z671" s="119">
        <v>11100731</v>
      </c>
      <c r="AA671" s="114" t="s">
        <v>103</v>
      </c>
      <c r="AB671" s="119">
        <v>30016177</v>
      </c>
      <c r="AC671" s="114" t="s">
        <v>138</v>
      </c>
      <c r="AD671" s="119">
        <v>2985942</v>
      </c>
      <c r="AE671" s="119">
        <v>176551</v>
      </c>
      <c r="AF671" s="114" t="s">
        <v>2653</v>
      </c>
      <c r="AG671" s="114" t="s">
        <v>105</v>
      </c>
      <c r="AH671" s="114" t="s">
        <v>106</v>
      </c>
      <c r="AI671" s="114" t="s">
        <v>107</v>
      </c>
      <c r="AJ671" s="114" t="s">
        <v>108</v>
      </c>
      <c r="AK671" s="119">
        <v>0</v>
      </c>
      <c r="AL671" s="117">
        <v>0</v>
      </c>
      <c r="AM671" s="118">
        <v>1.1000000000000001</v>
      </c>
      <c r="AN671" t="str">
        <f t="shared" si="10"/>
        <v>1000</v>
      </c>
    </row>
    <row r="672" spans="1:40" ht="15.75" thickBot="1" x14ac:dyDescent="0.3">
      <c r="A672" s="119">
        <v>2023</v>
      </c>
      <c r="B672" s="119">
        <v>7</v>
      </c>
      <c r="C672" s="119">
        <v>201988</v>
      </c>
      <c r="D672" s="114" t="s">
        <v>94</v>
      </c>
      <c r="E672" s="114" t="s">
        <v>95</v>
      </c>
      <c r="F672" s="114" t="s">
        <v>96</v>
      </c>
      <c r="G672" s="114" t="s">
        <v>97</v>
      </c>
      <c r="H672" s="114" t="s">
        <v>98</v>
      </c>
      <c r="I672" s="119">
        <v>1465801</v>
      </c>
      <c r="J672" s="114" t="s">
        <v>132</v>
      </c>
      <c r="K672" s="119">
        <v>350101</v>
      </c>
      <c r="L672" s="114" t="s">
        <v>2560</v>
      </c>
      <c r="M672" s="119">
        <v>1465801</v>
      </c>
      <c r="N672" s="114" t="s">
        <v>132</v>
      </c>
      <c r="O672" s="119">
        <v>202301</v>
      </c>
      <c r="P672" s="116">
        <v>44931</v>
      </c>
      <c r="Q672" s="116">
        <v>44938</v>
      </c>
      <c r="R672" s="116">
        <v>44938</v>
      </c>
      <c r="S672" s="114" t="s">
        <v>155</v>
      </c>
      <c r="T672" s="119">
        <v>4960</v>
      </c>
      <c r="U672" s="114" t="s">
        <v>126</v>
      </c>
      <c r="V672" s="119">
        <v>583410</v>
      </c>
      <c r="W672" s="114" t="s">
        <v>2616</v>
      </c>
      <c r="X672" s="119">
        <v>583410</v>
      </c>
      <c r="Y672" s="114" t="s">
        <v>2616</v>
      </c>
      <c r="Z672" s="119">
        <v>11100731</v>
      </c>
      <c r="AA672" s="114" t="s">
        <v>103</v>
      </c>
      <c r="AB672" s="119">
        <v>30005260</v>
      </c>
      <c r="AC672" s="114" t="s">
        <v>138</v>
      </c>
      <c r="AD672" s="119">
        <v>2981842</v>
      </c>
      <c r="AE672" s="119">
        <v>176298</v>
      </c>
      <c r="AF672" s="114" t="s">
        <v>2653</v>
      </c>
      <c r="AG672" s="114" t="s">
        <v>105</v>
      </c>
      <c r="AH672" s="114" t="s">
        <v>106</v>
      </c>
      <c r="AI672" s="114" t="s">
        <v>107</v>
      </c>
      <c r="AJ672" s="114" t="s">
        <v>108</v>
      </c>
      <c r="AK672" s="119">
        <v>0</v>
      </c>
      <c r="AL672" s="117">
        <v>0</v>
      </c>
      <c r="AM672" s="118">
        <v>0.39</v>
      </c>
      <c r="AN672" t="str">
        <f t="shared" si="10"/>
        <v>1000</v>
      </c>
    </row>
    <row r="673" spans="1:40" ht="15.75" thickBot="1" x14ac:dyDescent="0.3">
      <c r="A673" s="119">
        <v>2023</v>
      </c>
      <c r="B673" s="119">
        <v>7</v>
      </c>
      <c r="C673" s="119">
        <v>201988</v>
      </c>
      <c r="D673" s="114" t="s">
        <v>94</v>
      </c>
      <c r="E673" s="114" t="s">
        <v>95</v>
      </c>
      <c r="F673" s="114" t="s">
        <v>96</v>
      </c>
      <c r="G673" s="114" t="s">
        <v>97</v>
      </c>
      <c r="H673" s="114" t="s">
        <v>98</v>
      </c>
      <c r="I673" s="119">
        <v>1465801</v>
      </c>
      <c r="J673" s="114" t="s">
        <v>132</v>
      </c>
      <c r="K673" s="119">
        <v>350101</v>
      </c>
      <c r="L673" s="114" t="s">
        <v>2560</v>
      </c>
      <c r="M673" s="119">
        <v>1465801</v>
      </c>
      <c r="N673" s="114" t="s">
        <v>132</v>
      </c>
      <c r="O673" s="119">
        <v>202301</v>
      </c>
      <c r="P673" s="116">
        <v>44931</v>
      </c>
      <c r="Q673" s="116">
        <v>44938</v>
      </c>
      <c r="R673" s="116">
        <v>44938</v>
      </c>
      <c r="S673" s="114" t="s">
        <v>155</v>
      </c>
      <c r="T673" s="119">
        <v>4960</v>
      </c>
      <c r="U673" s="114" t="s">
        <v>126</v>
      </c>
      <c r="V673" s="119">
        <v>646547</v>
      </c>
      <c r="W673" s="114" t="s">
        <v>2617</v>
      </c>
      <c r="X673" s="119">
        <v>646547</v>
      </c>
      <c r="Y673" s="114" t="s">
        <v>2617</v>
      </c>
      <c r="Z673" s="119">
        <v>11100731</v>
      </c>
      <c r="AA673" s="114" t="s">
        <v>103</v>
      </c>
      <c r="AB673" s="119">
        <v>30016177</v>
      </c>
      <c r="AC673" s="114" t="s">
        <v>138</v>
      </c>
      <c r="AD673" s="119">
        <v>2981807</v>
      </c>
      <c r="AE673" s="119">
        <v>176286</v>
      </c>
      <c r="AF673" s="114" t="s">
        <v>2653</v>
      </c>
      <c r="AG673" s="114" t="s">
        <v>105</v>
      </c>
      <c r="AH673" s="114" t="s">
        <v>106</v>
      </c>
      <c r="AI673" s="114" t="s">
        <v>107</v>
      </c>
      <c r="AJ673" s="114" t="s">
        <v>108</v>
      </c>
      <c r="AK673" s="119">
        <v>0</v>
      </c>
      <c r="AL673" s="117">
        <v>0</v>
      </c>
      <c r="AM673" s="118">
        <v>0.34</v>
      </c>
      <c r="AN673" t="str">
        <f t="shared" si="10"/>
        <v>1000</v>
      </c>
    </row>
    <row r="674" spans="1:40" ht="15.75" thickBot="1" x14ac:dyDescent="0.3">
      <c r="A674" s="119">
        <v>2023</v>
      </c>
      <c r="B674" s="119">
        <v>7</v>
      </c>
      <c r="C674" s="119">
        <v>201988</v>
      </c>
      <c r="D674" s="114" t="s">
        <v>94</v>
      </c>
      <c r="E674" s="114" t="s">
        <v>95</v>
      </c>
      <c r="F674" s="114" t="s">
        <v>96</v>
      </c>
      <c r="G674" s="114" t="s">
        <v>97</v>
      </c>
      <c r="H674" s="114" t="s">
        <v>98</v>
      </c>
      <c r="I674" s="119">
        <v>1465801</v>
      </c>
      <c r="J674" s="114" t="s">
        <v>132</v>
      </c>
      <c r="K674" s="119">
        <v>350101</v>
      </c>
      <c r="L674" s="114" t="s">
        <v>2560</v>
      </c>
      <c r="M674" s="119">
        <v>1465801</v>
      </c>
      <c r="N674" s="114" t="s">
        <v>132</v>
      </c>
      <c r="O674" s="119">
        <v>202301</v>
      </c>
      <c r="P674" s="116">
        <v>44931</v>
      </c>
      <c r="Q674" s="116">
        <v>44938</v>
      </c>
      <c r="R674" s="116">
        <v>44938</v>
      </c>
      <c r="S674" s="114" t="s">
        <v>155</v>
      </c>
      <c r="T674" s="119">
        <v>4960</v>
      </c>
      <c r="U674" s="114" t="s">
        <v>126</v>
      </c>
      <c r="V674" s="119">
        <v>801853</v>
      </c>
      <c r="W674" s="114" t="s">
        <v>2600</v>
      </c>
      <c r="X674" s="119">
        <v>801853</v>
      </c>
      <c r="Y674" s="114" t="s">
        <v>2600</v>
      </c>
      <c r="Z674" s="119">
        <v>11100731</v>
      </c>
      <c r="AA674" s="114" t="s">
        <v>103</v>
      </c>
      <c r="AB674" s="119">
        <v>30325105</v>
      </c>
      <c r="AC674" s="114" t="s">
        <v>138</v>
      </c>
      <c r="AD674" s="119">
        <v>2981816</v>
      </c>
      <c r="AE674" s="119">
        <v>176290</v>
      </c>
      <c r="AF674" s="114" t="s">
        <v>2653</v>
      </c>
      <c r="AG674" s="114" t="s">
        <v>105</v>
      </c>
      <c r="AH674" s="114" t="s">
        <v>106</v>
      </c>
      <c r="AI674" s="114" t="s">
        <v>107</v>
      </c>
      <c r="AJ674" s="114" t="s">
        <v>108</v>
      </c>
      <c r="AK674" s="119">
        <v>0</v>
      </c>
      <c r="AL674" s="117">
        <v>0</v>
      </c>
      <c r="AM674" s="118">
        <v>0.73</v>
      </c>
      <c r="AN674" t="str">
        <f t="shared" si="10"/>
        <v>1000</v>
      </c>
    </row>
    <row r="675" spans="1:40" ht="15.75" thickBot="1" x14ac:dyDescent="0.3">
      <c r="A675" s="119">
        <v>2023</v>
      </c>
      <c r="B675" s="119">
        <v>7</v>
      </c>
      <c r="C675" s="119">
        <v>201988</v>
      </c>
      <c r="D675" s="114" t="s">
        <v>94</v>
      </c>
      <c r="E675" s="114" t="s">
        <v>95</v>
      </c>
      <c r="F675" s="114" t="s">
        <v>96</v>
      </c>
      <c r="G675" s="114" t="s">
        <v>97</v>
      </c>
      <c r="H675" s="114" t="s">
        <v>98</v>
      </c>
      <c r="I675" s="119">
        <v>1465801</v>
      </c>
      <c r="J675" s="114" t="s">
        <v>132</v>
      </c>
      <c r="K675" s="119">
        <v>350101</v>
      </c>
      <c r="L675" s="114" t="s">
        <v>2560</v>
      </c>
      <c r="M675" s="119">
        <v>1465801</v>
      </c>
      <c r="N675" s="114" t="s">
        <v>132</v>
      </c>
      <c r="O675" s="119">
        <v>202302</v>
      </c>
      <c r="P675" s="116">
        <v>44960</v>
      </c>
      <c r="Q675" s="116">
        <v>44960</v>
      </c>
      <c r="R675" s="116">
        <v>44957</v>
      </c>
      <c r="S675" s="119">
        <v>202302</v>
      </c>
      <c r="T675" s="119">
        <v>4960</v>
      </c>
      <c r="U675" s="114" t="s">
        <v>126</v>
      </c>
      <c r="V675" s="119">
        <v>583410</v>
      </c>
      <c r="W675" s="114" t="s">
        <v>2616</v>
      </c>
      <c r="X675" s="119">
        <v>583410</v>
      </c>
      <c r="Y675" s="114" t="s">
        <v>2616</v>
      </c>
      <c r="Z675" s="119">
        <v>11100731</v>
      </c>
      <c r="AA675" s="114" t="s">
        <v>103</v>
      </c>
      <c r="AB675" s="119">
        <v>30005260</v>
      </c>
      <c r="AC675" s="114" t="s">
        <v>138</v>
      </c>
      <c r="AD675" s="119">
        <v>2984919</v>
      </c>
      <c r="AE675" s="119">
        <v>176563</v>
      </c>
      <c r="AF675" s="114" t="s">
        <v>2653</v>
      </c>
      <c r="AG675" s="114" t="s">
        <v>105</v>
      </c>
      <c r="AH675" s="114" t="s">
        <v>106</v>
      </c>
      <c r="AI675" s="114" t="s">
        <v>107</v>
      </c>
      <c r="AJ675" s="114" t="s">
        <v>108</v>
      </c>
      <c r="AK675" s="119">
        <v>0</v>
      </c>
      <c r="AL675" s="117">
        <v>0</v>
      </c>
      <c r="AM675" s="118">
        <v>0.4</v>
      </c>
      <c r="AN675" t="str">
        <f t="shared" si="10"/>
        <v>1000</v>
      </c>
    </row>
    <row r="676" spans="1:40" ht="15.75" thickBot="1" x14ac:dyDescent="0.3">
      <c r="A676" s="119">
        <v>2023</v>
      </c>
      <c r="B676" s="119">
        <v>7</v>
      </c>
      <c r="C676" s="119">
        <v>201988</v>
      </c>
      <c r="D676" s="114" t="s">
        <v>94</v>
      </c>
      <c r="E676" s="114" t="s">
        <v>95</v>
      </c>
      <c r="F676" s="114" t="s">
        <v>96</v>
      </c>
      <c r="G676" s="114" t="s">
        <v>97</v>
      </c>
      <c r="H676" s="114" t="s">
        <v>98</v>
      </c>
      <c r="I676" s="119">
        <v>1465801</v>
      </c>
      <c r="J676" s="114" t="s">
        <v>132</v>
      </c>
      <c r="K676" s="119">
        <v>350101</v>
      </c>
      <c r="L676" s="114" t="s">
        <v>2560</v>
      </c>
      <c r="M676" s="119">
        <v>1465801</v>
      </c>
      <c r="N676" s="114" t="s">
        <v>132</v>
      </c>
      <c r="O676" s="119">
        <v>202302</v>
      </c>
      <c r="P676" s="116">
        <v>44960</v>
      </c>
      <c r="Q676" s="116">
        <v>44960</v>
      </c>
      <c r="R676" s="116">
        <v>44957</v>
      </c>
      <c r="S676" s="119">
        <v>202302</v>
      </c>
      <c r="T676" s="119">
        <v>4960</v>
      </c>
      <c r="U676" s="114" t="s">
        <v>126</v>
      </c>
      <c r="V676" s="119">
        <v>646547</v>
      </c>
      <c r="W676" s="114" t="s">
        <v>2617</v>
      </c>
      <c r="X676" s="119">
        <v>646547</v>
      </c>
      <c r="Y676" s="114" t="s">
        <v>2617</v>
      </c>
      <c r="Z676" s="119">
        <v>11100731</v>
      </c>
      <c r="AA676" s="114" t="s">
        <v>103</v>
      </c>
      <c r="AB676" s="119">
        <v>30016177</v>
      </c>
      <c r="AC676" s="114" t="s">
        <v>138</v>
      </c>
      <c r="AD676" s="119">
        <v>2985942</v>
      </c>
      <c r="AE676" s="119">
        <v>176551</v>
      </c>
      <c r="AF676" s="114" t="s">
        <v>2653</v>
      </c>
      <c r="AG676" s="114" t="s">
        <v>105</v>
      </c>
      <c r="AH676" s="114" t="s">
        <v>106</v>
      </c>
      <c r="AI676" s="114" t="s">
        <v>107</v>
      </c>
      <c r="AJ676" s="114" t="s">
        <v>108</v>
      </c>
      <c r="AK676" s="119">
        <v>0</v>
      </c>
      <c r="AL676" s="117">
        <v>0</v>
      </c>
      <c r="AM676" s="118">
        <v>0.38</v>
      </c>
      <c r="AN676" t="str">
        <f t="shared" si="10"/>
        <v>1000</v>
      </c>
    </row>
    <row r="677" spans="1:40" ht="15.75" thickBot="1" x14ac:dyDescent="0.3">
      <c r="A677" s="119">
        <v>2023</v>
      </c>
      <c r="B677" s="119">
        <v>7</v>
      </c>
      <c r="C677" s="119">
        <v>201988</v>
      </c>
      <c r="D677" s="114" t="s">
        <v>94</v>
      </c>
      <c r="E677" s="114" t="s">
        <v>95</v>
      </c>
      <c r="F677" s="114" t="s">
        <v>96</v>
      </c>
      <c r="G677" s="114" t="s">
        <v>97</v>
      </c>
      <c r="H677" s="114" t="s">
        <v>98</v>
      </c>
      <c r="I677" s="119">
        <v>1465801</v>
      </c>
      <c r="J677" s="114" t="s">
        <v>132</v>
      </c>
      <c r="K677" s="119">
        <v>360101</v>
      </c>
      <c r="L677" s="114" t="s">
        <v>2561</v>
      </c>
      <c r="M677" s="119">
        <v>1465801</v>
      </c>
      <c r="N677" s="114" t="s">
        <v>132</v>
      </c>
      <c r="O677" s="119">
        <v>202301</v>
      </c>
      <c r="P677" s="116">
        <v>44931</v>
      </c>
      <c r="Q677" s="116">
        <v>44938</v>
      </c>
      <c r="R677" s="116">
        <v>44938</v>
      </c>
      <c r="S677" s="114" t="s">
        <v>155</v>
      </c>
      <c r="T677" s="114" t="s">
        <v>128</v>
      </c>
      <c r="U677" s="114" t="s">
        <v>129</v>
      </c>
      <c r="V677" s="119">
        <v>583410</v>
      </c>
      <c r="W677" s="114" t="s">
        <v>2616</v>
      </c>
      <c r="X677" s="119">
        <v>583410</v>
      </c>
      <c r="Y677" s="114" t="s">
        <v>2616</v>
      </c>
      <c r="Z677" s="119">
        <v>11100731</v>
      </c>
      <c r="AA677" s="114" t="s">
        <v>103</v>
      </c>
      <c r="AB677" s="119">
        <v>30005260</v>
      </c>
      <c r="AC677" s="114" t="s">
        <v>138</v>
      </c>
      <c r="AD677" s="119">
        <v>2981842</v>
      </c>
      <c r="AE677" s="119">
        <v>176298</v>
      </c>
      <c r="AF677" s="114" t="s">
        <v>2653</v>
      </c>
      <c r="AG677" s="114" t="s">
        <v>105</v>
      </c>
      <c r="AH677" s="114" t="s">
        <v>106</v>
      </c>
      <c r="AI677" s="114" t="s">
        <v>107</v>
      </c>
      <c r="AJ677" s="114" t="s">
        <v>108</v>
      </c>
      <c r="AK677" s="119">
        <v>0</v>
      </c>
      <c r="AL677" s="117">
        <v>0</v>
      </c>
      <c r="AM677" s="118">
        <v>2.08</v>
      </c>
      <c r="AN677" t="str">
        <f t="shared" si="10"/>
        <v>1000</v>
      </c>
    </row>
    <row r="678" spans="1:40" ht="15.75" thickBot="1" x14ac:dyDescent="0.3">
      <c r="A678" s="119">
        <v>2023</v>
      </c>
      <c r="B678" s="119">
        <v>7</v>
      </c>
      <c r="C678" s="119">
        <v>201988</v>
      </c>
      <c r="D678" s="114" t="s">
        <v>94</v>
      </c>
      <c r="E678" s="114" t="s">
        <v>95</v>
      </c>
      <c r="F678" s="114" t="s">
        <v>96</v>
      </c>
      <c r="G678" s="114" t="s">
        <v>97</v>
      </c>
      <c r="H678" s="114" t="s">
        <v>98</v>
      </c>
      <c r="I678" s="119">
        <v>1465801</v>
      </c>
      <c r="J678" s="114" t="s">
        <v>132</v>
      </c>
      <c r="K678" s="119">
        <v>360101</v>
      </c>
      <c r="L678" s="114" t="s">
        <v>2561</v>
      </c>
      <c r="M678" s="119">
        <v>1465801</v>
      </c>
      <c r="N678" s="114" t="s">
        <v>132</v>
      </c>
      <c r="O678" s="119">
        <v>202301</v>
      </c>
      <c r="P678" s="116">
        <v>44931</v>
      </c>
      <c r="Q678" s="116">
        <v>44938</v>
      </c>
      <c r="R678" s="116">
        <v>44938</v>
      </c>
      <c r="S678" s="114" t="s">
        <v>155</v>
      </c>
      <c r="T678" s="114" t="s">
        <v>128</v>
      </c>
      <c r="U678" s="114" t="s">
        <v>129</v>
      </c>
      <c r="V678" s="119">
        <v>646547</v>
      </c>
      <c r="W678" s="114" t="s">
        <v>2617</v>
      </c>
      <c r="X678" s="119">
        <v>646547</v>
      </c>
      <c r="Y678" s="114" t="s">
        <v>2617</v>
      </c>
      <c r="Z678" s="119">
        <v>11100731</v>
      </c>
      <c r="AA678" s="114" t="s">
        <v>103</v>
      </c>
      <c r="AB678" s="119">
        <v>30016177</v>
      </c>
      <c r="AC678" s="114" t="s">
        <v>138</v>
      </c>
      <c r="AD678" s="119">
        <v>2981807</v>
      </c>
      <c r="AE678" s="119">
        <v>176286</v>
      </c>
      <c r="AF678" s="114" t="s">
        <v>2653</v>
      </c>
      <c r="AG678" s="114" t="s">
        <v>105</v>
      </c>
      <c r="AH678" s="114" t="s">
        <v>106</v>
      </c>
      <c r="AI678" s="114" t="s">
        <v>107</v>
      </c>
      <c r="AJ678" s="114" t="s">
        <v>108</v>
      </c>
      <c r="AK678" s="119">
        <v>0</v>
      </c>
      <c r="AL678" s="117">
        <v>0</v>
      </c>
      <c r="AM678" s="118">
        <v>2</v>
      </c>
      <c r="AN678" t="str">
        <f t="shared" si="10"/>
        <v>1000</v>
      </c>
    </row>
    <row r="679" spans="1:40" ht="15.75" thickBot="1" x14ac:dyDescent="0.3">
      <c r="A679" s="119">
        <v>2023</v>
      </c>
      <c r="B679" s="119">
        <v>7</v>
      </c>
      <c r="C679" s="119">
        <v>201988</v>
      </c>
      <c r="D679" s="114" t="s">
        <v>94</v>
      </c>
      <c r="E679" s="114" t="s">
        <v>95</v>
      </c>
      <c r="F679" s="114" t="s">
        <v>96</v>
      </c>
      <c r="G679" s="114" t="s">
        <v>97</v>
      </c>
      <c r="H679" s="114" t="s">
        <v>98</v>
      </c>
      <c r="I679" s="119">
        <v>1465801</v>
      </c>
      <c r="J679" s="114" t="s">
        <v>132</v>
      </c>
      <c r="K679" s="119">
        <v>360101</v>
      </c>
      <c r="L679" s="114" t="s">
        <v>2561</v>
      </c>
      <c r="M679" s="119">
        <v>1465801</v>
      </c>
      <c r="N679" s="114" t="s">
        <v>132</v>
      </c>
      <c r="O679" s="119">
        <v>202301</v>
      </c>
      <c r="P679" s="116">
        <v>44931</v>
      </c>
      <c r="Q679" s="116">
        <v>44938</v>
      </c>
      <c r="R679" s="116">
        <v>44938</v>
      </c>
      <c r="S679" s="114" t="s">
        <v>155</v>
      </c>
      <c r="T679" s="114" t="s">
        <v>128</v>
      </c>
      <c r="U679" s="114" t="s">
        <v>129</v>
      </c>
      <c r="V679" s="119">
        <v>801853</v>
      </c>
      <c r="W679" s="114" t="s">
        <v>2600</v>
      </c>
      <c r="X679" s="119">
        <v>801853</v>
      </c>
      <c r="Y679" s="114" t="s">
        <v>2600</v>
      </c>
      <c r="Z679" s="119">
        <v>11100731</v>
      </c>
      <c r="AA679" s="114" t="s">
        <v>103</v>
      </c>
      <c r="AB679" s="119">
        <v>30325105</v>
      </c>
      <c r="AC679" s="114" t="s">
        <v>138</v>
      </c>
      <c r="AD679" s="119">
        <v>2981816</v>
      </c>
      <c r="AE679" s="119">
        <v>176290</v>
      </c>
      <c r="AF679" s="114" t="s">
        <v>2653</v>
      </c>
      <c r="AG679" s="114" t="s">
        <v>105</v>
      </c>
      <c r="AH679" s="114" t="s">
        <v>106</v>
      </c>
      <c r="AI679" s="114" t="s">
        <v>107</v>
      </c>
      <c r="AJ679" s="114" t="s">
        <v>108</v>
      </c>
      <c r="AK679" s="119">
        <v>0</v>
      </c>
      <c r="AL679" s="117">
        <v>0</v>
      </c>
      <c r="AM679" s="118">
        <v>4.16</v>
      </c>
      <c r="AN679" t="str">
        <f t="shared" si="10"/>
        <v>1000</v>
      </c>
    </row>
    <row r="680" spans="1:40" ht="15.75" thickBot="1" x14ac:dyDescent="0.3">
      <c r="A680" s="119">
        <v>2023</v>
      </c>
      <c r="B680" s="119">
        <v>7</v>
      </c>
      <c r="C680" s="119">
        <v>201988</v>
      </c>
      <c r="D680" s="114" t="s">
        <v>94</v>
      </c>
      <c r="E680" s="114" t="s">
        <v>95</v>
      </c>
      <c r="F680" s="114" t="s">
        <v>96</v>
      </c>
      <c r="G680" s="114" t="s">
        <v>97</v>
      </c>
      <c r="H680" s="114" t="s">
        <v>98</v>
      </c>
      <c r="I680" s="119">
        <v>1465801</v>
      </c>
      <c r="J680" s="114" t="s">
        <v>132</v>
      </c>
      <c r="K680" s="119">
        <v>360101</v>
      </c>
      <c r="L680" s="114" t="s">
        <v>2561</v>
      </c>
      <c r="M680" s="119">
        <v>1465801</v>
      </c>
      <c r="N680" s="114" t="s">
        <v>132</v>
      </c>
      <c r="O680" s="119">
        <v>202302</v>
      </c>
      <c r="P680" s="116">
        <v>44960</v>
      </c>
      <c r="Q680" s="116">
        <v>44960</v>
      </c>
      <c r="R680" s="116">
        <v>44957</v>
      </c>
      <c r="S680" s="119">
        <v>202302</v>
      </c>
      <c r="T680" s="114" t="s">
        <v>128</v>
      </c>
      <c r="U680" s="114" t="s">
        <v>129</v>
      </c>
      <c r="V680" s="119">
        <v>583410</v>
      </c>
      <c r="W680" s="114" t="s">
        <v>2616</v>
      </c>
      <c r="X680" s="119">
        <v>583410</v>
      </c>
      <c r="Y680" s="114" t="s">
        <v>2616</v>
      </c>
      <c r="Z680" s="119">
        <v>11100731</v>
      </c>
      <c r="AA680" s="114" t="s">
        <v>103</v>
      </c>
      <c r="AB680" s="119">
        <v>30005260</v>
      </c>
      <c r="AC680" s="114" t="s">
        <v>138</v>
      </c>
      <c r="AD680" s="119">
        <v>2984919</v>
      </c>
      <c r="AE680" s="119">
        <v>176563</v>
      </c>
      <c r="AF680" s="114" t="s">
        <v>2653</v>
      </c>
      <c r="AG680" s="114" t="s">
        <v>105</v>
      </c>
      <c r="AH680" s="114" t="s">
        <v>106</v>
      </c>
      <c r="AI680" s="114" t="s">
        <v>107</v>
      </c>
      <c r="AJ680" s="114" t="s">
        <v>108</v>
      </c>
      <c r="AK680" s="119">
        <v>0</v>
      </c>
      <c r="AL680" s="117">
        <v>0</v>
      </c>
      <c r="AM680" s="118">
        <v>2.08</v>
      </c>
      <c r="AN680" t="str">
        <f t="shared" si="10"/>
        <v>1000</v>
      </c>
    </row>
    <row r="681" spans="1:40" ht="15.75" thickBot="1" x14ac:dyDescent="0.3">
      <c r="A681" s="119">
        <v>2023</v>
      </c>
      <c r="B681" s="119">
        <v>7</v>
      </c>
      <c r="C681" s="119">
        <v>201988</v>
      </c>
      <c r="D681" s="114" t="s">
        <v>94</v>
      </c>
      <c r="E681" s="114" t="s">
        <v>95</v>
      </c>
      <c r="F681" s="114" t="s">
        <v>96</v>
      </c>
      <c r="G681" s="114" t="s">
        <v>97</v>
      </c>
      <c r="H681" s="114" t="s">
        <v>98</v>
      </c>
      <c r="I681" s="119">
        <v>1465801</v>
      </c>
      <c r="J681" s="114" t="s">
        <v>132</v>
      </c>
      <c r="K681" s="119">
        <v>360101</v>
      </c>
      <c r="L681" s="114" t="s">
        <v>2561</v>
      </c>
      <c r="M681" s="119">
        <v>1465801</v>
      </c>
      <c r="N681" s="114" t="s">
        <v>132</v>
      </c>
      <c r="O681" s="119">
        <v>202302</v>
      </c>
      <c r="P681" s="116">
        <v>44960</v>
      </c>
      <c r="Q681" s="116">
        <v>44960</v>
      </c>
      <c r="R681" s="116">
        <v>44957</v>
      </c>
      <c r="S681" s="119">
        <v>202302</v>
      </c>
      <c r="T681" s="114" t="s">
        <v>128</v>
      </c>
      <c r="U681" s="114" t="s">
        <v>129</v>
      </c>
      <c r="V681" s="119">
        <v>646547</v>
      </c>
      <c r="W681" s="114" t="s">
        <v>2617</v>
      </c>
      <c r="X681" s="119">
        <v>646547</v>
      </c>
      <c r="Y681" s="114" t="s">
        <v>2617</v>
      </c>
      <c r="Z681" s="119">
        <v>11100731</v>
      </c>
      <c r="AA681" s="114" t="s">
        <v>103</v>
      </c>
      <c r="AB681" s="119">
        <v>30016177</v>
      </c>
      <c r="AC681" s="114" t="s">
        <v>138</v>
      </c>
      <c r="AD681" s="119">
        <v>2985942</v>
      </c>
      <c r="AE681" s="119">
        <v>176551</v>
      </c>
      <c r="AF681" s="114" t="s">
        <v>2653</v>
      </c>
      <c r="AG681" s="114" t="s">
        <v>105</v>
      </c>
      <c r="AH681" s="114" t="s">
        <v>106</v>
      </c>
      <c r="AI681" s="114" t="s">
        <v>107</v>
      </c>
      <c r="AJ681" s="114" t="s">
        <v>108</v>
      </c>
      <c r="AK681" s="119">
        <v>0</v>
      </c>
      <c r="AL681" s="117">
        <v>0</v>
      </c>
      <c r="AM681" s="118">
        <v>2</v>
      </c>
      <c r="AN681" t="str">
        <f t="shared" si="10"/>
        <v>1000</v>
      </c>
    </row>
    <row r="682" spans="1:40" ht="15.75" thickBot="1" x14ac:dyDescent="0.3">
      <c r="A682" s="119">
        <v>2023</v>
      </c>
      <c r="B682" s="119">
        <v>7</v>
      </c>
      <c r="C682" s="119">
        <v>201988</v>
      </c>
      <c r="D682" s="114" t="s">
        <v>94</v>
      </c>
      <c r="E682" s="114" t="s">
        <v>95</v>
      </c>
      <c r="F682" s="114" t="s">
        <v>96</v>
      </c>
      <c r="G682" s="114" t="s">
        <v>97</v>
      </c>
      <c r="H682" s="114" t="s">
        <v>98</v>
      </c>
      <c r="I682" s="119">
        <v>1764401</v>
      </c>
      <c r="J682" s="114" t="s">
        <v>139</v>
      </c>
      <c r="K682" s="119">
        <v>210001</v>
      </c>
      <c r="L682" s="114" t="s">
        <v>2581</v>
      </c>
      <c r="M682" s="119">
        <v>1764401</v>
      </c>
      <c r="N682" s="114" t="s">
        <v>139</v>
      </c>
      <c r="O682" s="119">
        <v>202302</v>
      </c>
      <c r="P682" s="116">
        <v>44949</v>
      </c>
      <c r="Q682" s="116">
        <v>44949</v>
      </c>
      <c r="R682" s="116">
        <v>44957</v>
      </c>
      <c r="S682" s="119">
        <v>202302</v>
      </c>
      <c r="T682" s="119">
        <v>100</v>
      </c>
      <c r="U682" s="114" t="s">
        <v>153</v>
      </c>
      <c r="V682" s="119">
        <v>716245</v>
      </c>
      <c r="W682" s="114" t="s">
        <v>141</v>
      </c>
      <c r="X682" s="119">
        <v>716245</v>
      </c>
      <c r="Y682" s="114" t="s">
        <v>141</v>
      </c>
      <c r="Z682" s="119">
        <v>21104924</v>
      </c>
      <c r="AA682" s="114" t="s">
        <v>142</v>
      </c>
      <c r="AB682" s="119">
        <v>30481417</v>
      </c>
      <c r="AC682" s="114" t="s">
        <v>142</v>
      </c>
      <c r="AD682" s="119">
        <v>2981949</v>
      </c>
      <c r="AE682" s="119">
        <v>176436</v>
      </c>
      <c r="AF682" s="114" t="s">
        <v>2653</v>
      </c>
      <c r="AG682" s="114" t="s">
        <v>113</v>
      </c>
      <c r="AH682" s="114" t="s">
        <v>114</v>
      </c>
      <c r="AI682" s="114" t="s">
        <v>143</v>
      </c>
      <c r="AJ682" s="114" t="s">
        <v>144</v>
      </c>
      <c r="AK682" s="119">
        <v>18.32</v>
      </c>
      <c r="AL682" s="117">
        <v>30</v>
      </c>
      <c r="AM682" s="118">
        <v>549.47</v>
      </c>
      <c r="AN682" t="str">
        <f t="shared" si="10"/>
        <v>2000</v>
      </c>
    </row>
    <row r="683" spans="1:40" ht="15.75" thickBot="1" x14ac:dyDescent="0.3">
      <c r="A683" s="119">
        <v>2023</v>
      </c>
      <c r="B683" s="119">
        <v>7</v>
      </c>
      <c r="C683" s="119">
        <v>201988</v>
      </c>
      <c r="D683" s="114" t="s">
        <v>94</v>
      </c>
      <c r="E683" s="114" t="s">
        <v>95</v>
      </c>
      <c r="F683" s="114" t="s">
        <v>96</v>
      </c>
      <c r="G683" s="114" t="s">
        <v>97</v>
      </c>
      <c r="H683" s="114" t="s">
        <v>98</v>
      </c>
      <c r="I683" s="119">
        <v>1764401</v>
      </c>
      <c r="J683" s="114" t="s">
        <v>139</v>
      </c>
      <c r="K683" s="119">
        <v>210001</v>
      </c>
      <c r="L683" s="114" t="s">
        <v>2581</v>
      </c>
      <c r="M683" s="119">
        <v>1764401</v>
      </c>
      <c r="N683" s="114" t="s">
        <v>139</v>
      </c>
      <c r="O683" s="119">
        <v>202302</v>
      </c>
      <c r="P683" s="116">
        <v>44949</v>
      </c>
      <c r="Q683" s="116">
        <v>44949</v>
      </c>
      <c r="R683" s="116">
        <v>44957</v>
      </c>
      <c r="S683" s="119">
        <v>202302</v>
      </c>
      <c r="T683" s="119">
        <v>100</v>
      </c>
      <c r="U683" s="114" t="s">
        <v>153</v>
      </c>
      <c r="V683" s="119">
        <v>1180468</v>
      </c>
      <c r="W683" s="114" t="s">
        <v>2607</v>
      </c>
      <c r="X683" s="119">
        <v>1180468</v>
      </c>
      <c r="Y683" s="114" t="s">
        <v>2607</v>
      </c>
      <c r="Z683" s="119">
        <v>21104924</v>
      </c>
      <c r="AA683" s="114" t="s">
        <v>142</v>
      </c>
      <c r="AB683" s="119">
        <v>30481419</v>
      </c>
      <c r="AC683" s="114" t="s">
        <v>142</v>
      </c>
      <c r="AD683" s="119">
        <v>2982019</v>
      </c>
      <c r="AE683" s="119">
        <v>176452</v>
      </c>
      <c r="AF683" s="114" t="s">
        <v>2653</v>
      </c>
      <c r="AG683" s="114" t="s">
        <v>113</v>
      </c>
      <c r="AH683" s="114" t="s">
        <v>114</v>
      </c>
      <c r="AI683" s="114" t="s">
        <v>143</v>
      </c>
      <c r="AJ683" s="114" t="s">
        <v>144</v>
      </c>
      <c r="AK683" s="119">
        <v>17.22</v>
      </c>
      <c r="AL683" s="117">
        <v>30</v>
      </c>
      <c r="AM683" s="118">
        <v>516.72</v>
      </c>
      <c r="AN683" t="str">
        <f t="shared" si="10"/>
        <v>2000</v>
      </c>
    </row>
    <row r="684" spans="1:40" ht="15.75" thickBot="1" x14ac:dyDescent="0.3">
      <c r="A684" s="119">
        <v>2023</v>
      </c>
      <c r="B684" s="119">
        <v>7</v>
      </c>
      <c r="C684" s="119">
        <v>201988</v>
      </c>
      <c r="D684" s="114" t="s">
        <v>94</v>
      </c>
      <c r="E684" s="114" t="s">
        <v>95</v>
      </c>
      <c r="F684" s="114" t="s">
        <v>96</v>
      </c>
      <c r="G684" s="114" t="s">
        <v>97</v>
      </c>
      <c r="H684" s="114" t="s">
        <v>98</v>
      </c>
      <c r="I684" s="119">
        <v>1764401</v>
      </c>
      <c r="J684" s="114" t="s">
        <v>139</v>
      </c>
      <c r="K684" s="119">
        <v>210001</v>
      </c>
      <c r="L684" s="114" t="s">
        <v>2581</v>
      </c>
      <c r="M684" s="119">
        <v>1764401</v>
      </c>
      <c r="N684" s="114" t="s">
        <v>139</v>
      </c>
      <c r="O684" s="119">
        <v>202302</v>
      </c>
      <c r="P684" s="116">
        <v>44949</v>
      </c>
      <c r="Q684" s="116">
        <v>44949</v>
      </c>
      <c r="R684" s="116">
        <v>44957</v>
      </c>
      <c r="S684" s="119">
        <v>202302</v>
      </c>
      <c r="T684" s="119">
        <v>100</v>
      </c>
      <c r="U684" s="114" t="s">
        <v>153</v>
      </c>
      <c r="V684" s="119">
        <v>1189163</v>
      </c>
      <c r="W684" s="114" t="s">
        <v>2608</v>
      </c>
      <c r="X684" s="119">
        <v>1189163</v>
      </c>
      <c r="Y684" s="114" t="s">
        <v>2608</v>
      </c>
      <c r="Z684" s="119">
        <v>21104924</v>
      </c>
      <c r="AA684" s="114" t="s">
        <v>142</v>
      </c>
      <c r="AB684" s="119">
        <v>30481418</v>
      </c>
      <c r="AC684" s="114" t="s">
        <v>142</v>
      </c>
      <c r="AD684" s="119">
        <v>2982019</v>
      </c>
      <c r="AE684" s="119">
        <v>176452</v>
      </c>
      <c r="AF684" s="114" t="s">
        <v>2653</v>
      </c>
      <c r="AG684" s="114" t="s">
        <v>113</v>
      </c>
      <c r="AH684" s="114" t="s">
        <v>114</v>
      </c>
      <c r="AI684" s="114" t="s">
        <v>143</v>
      </c>
      <c r="AJ684" s="114" t="s">
        <v>144</v>
      </c>
      <c r="AK684" s="119">
        <v>17.22</v>
      </c>
      <c r="AL684" s="117">
        <v>24</v>
      </c>
      <c r="AM684" s="118">
        <v>413.38</v>
      </c>
      <c r="AN684" t="str">
        <f t="shared" si="10"/>
        <v>2000</v>
      </c>
    </row>
    <row r="685" spans="1:40" ht="15.75" thickBot="1" x14ac:dyDescent="0.3">
      <c r="A685" s="119">
        <v>2023</v>
      </c>
      <c r="B685" s="119">
        <v>7</v>
      </c>
      <c r="C685" s="119">
        <v>201988</v>
      </c>
      <c r="D685" s="114" t="s">
        <v>94</v>
      </c>
      <c r="E685" s="114" t="s">
        <v>95</v>
      </c>
      <c r="F685" s="114" t="s">
        <v>96</v>
      </c>
      <c r="G685" s="114" t="s">
        <v>97</v>
      </c>
      <c r="H685" s="114" t="s">
        <v>98</v>
      </c>
      <c r="I685" s="119">
        <v>1764401</v>
      </c>
      <c r="J685" s="114" t="s">
        <v>139</v>
      </c>
      <c r="K685" s="119">
        <v>210001</v>
      </c>
      <c r="L685" s="114" t="s">
        <v>2581</v>
      </c>
      <c r="M685" s="119">
        <v>1764401</v>
      </c>
      <c r="N685" s="114" t="s">
        <v>139</v>
      </c>
      <c r="O685" s="119">
        <v>202302</v>
      </c>
      <c r="P685" s="116">
        <v>44949</v>
      </c>
      <c r="Q685" s="116">
        <v>44949</v>
      </c>
      <c r="R685" s="116">
        <v>44957</v>
      </c>
      <c r="S685" s="119">
        <v>202302</v>
      </c>
      <c r="T685" s="114" t="s">
        <v>171</v>
      </c>
      <c r="U685" s="114" t="s">
        <v>172</v>
      </c>
      <c r="V685" s="119">
        <v>716245</v>
      </c>
      <c r="W685" s="114" t="s">
        <v>141</v>
      </c>
      <c r="X685" s="119">
        <v>716245</v>
      </c>
      <c r="Y685" s="114" t="s">
        <v>141</v>
      </c>
      <c r="Z685" s="119">
        <v>21104924</v>
      </c>
      <c r="AA685" s="114" t="s">
        <v>142</v>
      </c>
      <c r="AB685" s="119">
        <v>30481417</v>
      </c>
      <c r="AC685" s="114" t="s">
        <v>142</v>
      </c>
      <c r="AD685" s="119">
        <v>2981949</v>
      </c>
      <c r="AE685" s="119">
        <v>176436</v>
      </c>
      <c r="AF685" s="114" t="s">
        <v>2653</v>
      </c>
      <c r="AG685" s="114" t="s">
        <v>113</v>
      </c>
      <c r="AH685" s="114" t="s">
        <v>114</v>
      </c>
      <c r="AI685" s="114" t="s">
        <v>143</v>
      </c>
      <c r="AJ685" s="114" t="s">
        <v>144</v>
      </c>
      <c r="AK685" s="119">
        <v>18.32</v>
      </c>
      <c r="AL685" s="117">
        <v>6</v>
      </c>
      <c r="AM685" s="118">
        <v>109.89</v>
      </c>
      <c r="AN685" t="str">
        <f t="shared" si="10"/>
        <v>2000</v>
      </c>
    </row>
    <row r="686" spans="1:40" ht="15.75" thickBot="1" x14ac:dyDescent="0.3">
      <c r="A686" s="119">
        <v>2023</v>
      </c>
      <c r="B686" s="119">
        <v>7</v>
      </c>
      <c r="C686" s="119">
        <v>201988</v>
      </c>
      <c r="D686" s="114" t="s">
        <v>94</v>
      </c>
      <c r="E686" s="114" t="s">
        <v>95</v>
      </c>
      <c r="F686" s="114" t="s">
        <v>96</v>
      </c>
      <c r="G686" s="114" t="s">
        <v>97</v>
      </c>
      <c r="H686" s="114" t="s">
        <v>98</v>
      </c>
      <c r="I686" s="119">
        <v>1764401</v>
      </c>
      <c r="J686" s="114" t="s">
        <v>139</v>
      </c>
      <c r="K686" s="119">
        <v>210001</v>
      </c>
      <c r="L686" s="114" t="s">
        <v>2581</v>
      </c>
      <c r="M686" s="119">
        <v>1764401</v>
      </c>
      <c r="N686" s="114" t="s">
        <v>139</v>
      </c>
      <c r="O686" s="119">
        <v>202302</v>
      </c>
      <c r="P686" s="116">
        <v>44949</v>
      </c>
      <c r="Q686" s="116">
        <v>44949</v>
      </c>
      <c r="R686" s="116">
        <v>44957</v>
      </c>
      <c r="S686" s="119">
        <v>202302</v>
      </c>
      <c r="T686" s="114" t="s">
        <v>171</v>
      </c>
      <c r="U686" s="114" t="s">
        <v>172</v>
      </c>
      <c r="V686" s="119">
        <v>1180468</v>
      </c>
      <c r="W686" s="114" t="s">
        <v>2607</v>
      </c>
      <c r="X686" s="119">
        <v>1180468</v>
      </c>
      <c r="Y686" s="114" t="s">
        <v>2607</v>
      </c>
      <c r="Z686" s="119">
        <v>21104924</v>
      </c>
      <c r="AA686" s="114" t="s">
        <v>142</v>
      </c>
      <c r="AB686" s="119">
        <v>30481419</v>
      </c>
      <c r="AC686" s="114" t="s">
        <v>142</v>
      </c>
      <c r="AD686" s="119">
        <v>2982019</v>
      </c>
      <c r="AE686" s="119">
        <v>176452</v>
      </c>
      <c r="AF686" s="114" t="s">
        <v>2653</v>
      </c>
      <c r="AG686" s="114" t="s">
        <v>113</v>
      </c>
      <c r="AH686" s="114" t="s">
        <v>114</v>
      </c>
      <c r="AI686" s="114" t="s">
        <v>143</v>
      </c>
      <c r="AJ686" s="114" t="s">
        <v>144</v>
      </c>
      <c r="AK686" s="119">
        <v>17.22</v>
      </c>
      <c r="AL686" s="117">
        <v>6</v>
      </c>
      <c r="AM686" s="118">
        <v>103.34</v>
      </c>
      <c r="AN686" t="str">
        <f t="shared" si="10"/>
        <v>2000</v>
      </c>
    </row>
    <row r="687" spans="1:40" ht="15.75" thickBot="1" x14ac:dyDescent="0.3">
      <c r="A687" s="119">
        <v>2023</v>
      </c>
      <c r="B687" s="119">
        <v>7</v>
      </c>
      <c r="C687" s="119">
        <v>201988</v>
      </c>
      <c r="D687" s="114" t="s">
        <v>94</v>
      </c>
      <c r="E687" s="114" t="s">
        <v>95</v>
      </c>
      <c r="F687" s="114" t="s">
        <v>96</v>
      </c>
      <c r="G687" s="114" t="s">
        <v>97</v>
      </c>
      <c r="H687" s="114" t="s">
        <v>98</v>
      </c>
      <c r="I687" s="119">
        <v>1764401</v>
      </c>
      <c r="J687" s="114" t="s">
        <v>139</v>
      </c>
      <c r="K687" s="119">
        <v>210001</v>
      </c>
      <c r="L687" s="114" t="s">
        <v>2581</v>
      </c>
      <c r="M687" s="119">
        <v>1764401</v>
      </c>
      <c r="N687" s="114" t="s">
        <v>139</v>
      </c>
      <c r="O687" s="119">
        <v>202302</v>
      </c>
      <c r="P687" s="116">
        <v>44949</v>
      </c>
      <c r="Q687" s="116">
        <v>44949</v>
      </c>
      <c r="R687" s="116">
        <v>44957</v>
      </c>
      <c r="S687" s="119">
        <v>202302</v>
      </c>
      <c r="T687" s="114" t="s">
        <v>171</v>
      </c>
      <c r="U687" s="114" t="s">
        <v>172</v>
      </c>
      <c r="V687" s="119">
        <v>1189163</v>
      </c>
      <c r="W687" s="114" t="s">
        <v>2608</v>
      </c>
      <c r="X687" s="119">
        <v>1189163</v>
      </c>
      <c r="Y687" s="114" t="s">
        <v>2608</v>
      </c>
      <c r="Z687" s="119">
        <v>21104924</v>
      </c>
      <c r="AA687" s="114" t="s">
        <v>142</v>
      </c>
      <c r="AB687" s="119">
        <v>30481418</v>
      </c>
      <c r="AC687" s="114" t="s">
        <v>142</v>
      </c>
      <c r="AD687" s="119">
        <v>2982019</v>
      </c>
      <c r="AE687" s="119">
        <v>176452</v>
      </c>
      <c r="AF687" s="114" t="s">
        <v>2653</v>
      </c>
      <c r="AG687" s="114" t="s">
        <v>113</v>
      </c>
      <c r="AH687" s="114" t="s">
        <v>114</v>
      </c>
      <c r="AI687" s="114" t="s">
        <v>143</v>
      </c>
      <c r="AJ687" s="114" t="s">
        <v>144</v>
      </c>
      <c r="AK687" s="119">
        <v>17.22</v>
      </c>
      <c r="AL687" s="117">
        <v>6</v>
      </c>
      <c r="AM687" s="118">
        <v>103.34</v>
      </c>
      <c r="AN687" t="str">
        <f t="shared" si="10"/>
        <v>2000</v>
      </c>
    </row>
    <row r="688" spans="1:40" ht="15.75" thickBot="1" x14ac:dyDescent="0.3">
      <c r="A688" s="119">
        <v>2023</v>
      </c>
      <c r="B688" s="119">
        <v>7</v>
      </c>
      <c r="C688" s="119">
        <v>201988</v>
      </c>
      <c r="D688" s="114" t="s">
        <v>94</v>
      </c>
      <c r="E688" s="114" t="s">
        <v>95</v>
      </c>
      <c r="F688" s="114" t="s">
        <v>96</v>
      </c>
      <c r="G688" s="114" t="s">
        <v>97</v>
      </c>
      <c r="H688" s="114" t="s">
        <v>98</v>
      </c>
      <c r="I688" s="119">
        <v>1764401</v>
      </c>
      <c r="J688" s="114" t="s">
        <v>139</v>
      </c>
      <c r="K688" s="119">
        <v>210001</v>
      </c>
      <c r="L688" s="114" t="s">
        <v>2581</v>
      </c>
      <c r="M688" s="119">
        <v>1764401</v>
      </c>
      <c r="N688" s="114" t="s">
        <v>139</v>
      </c>
      <c r="O688" s="119">
        <v>202302</v>
      </c>
      <c r="P688" s="116">
        <v>44949</v>
      </c>
      <c r="Q688" s="116">
        <v>44949</v>
      </c>
      <c r="R688" s="116">
        <v>44957</v>
      </c>
      <c r="S688" s="119">
        <v>202302</v>
      </c>
      <c r="T688" s="114" t="s">
        <v>2622</v>
      </c>
      <c r="U688" s="114" t="s">
        <v>2623</v>
      </c>
      <c r="V688" s="119">
        <v>1189163</v>
      </c>
      <c r="W688" s="114" t="s">
        <v>2608</v>
      </c>
      <c r="X688" s="119">
        <v>1189163</v>
      </c>
      <c r="Y688" s="114" t="s">
        <v>2608</v>
      </c>
      <c r="Z688" s="119">
        <v>21104924</v>
      </c>
      <c r="AA688" s="114" t="s">
        <v>142</v>
      </c>
      <c r="AB688" s="119">
        <v>30481418</v>
      </c>
      <c r="AC688" s="114" t="s">
        <v>142</v>
      </c>
      <c r="AD688" s="119">
        <v>2982019</v>
      </c>
      <c r="AE688" s="119">
        <v>176452</v>
      </c>
      <c r="AF688" s="114" t="s">
        <v>2653</v>
      </c>
      <c r="AG688" s="114" t="s">
        <v>113</v>
      </c>
      <c r="AH688" s="114" t="s">
        <v>114</v>
      </c>
      <c r="AI688" s="114" t="s">
        <v>143</v>
      </c>
      <c r="AJ688" s="114" t="s">
        <v>144</v>
      </c>
      <c r="AK688" s="119">
        <v>17.22</v>
      </c>
      <c r="AL688" s="117">
        <v>6</v>
      </c>
      <c r="AM688" s="118">
        <v>103.34</v>
      </c>
      <c r="AN688" t="str">
        <f t="shared" si="10"/>
        <v>2000</v>
      </c>
    </row>
    <row r="689" spans="1:40" ht="15.75" thickBot="1" x14ac:dyDescent="0.3">
      <c r="A689" s="119">
        <v>2023</v>
      </c>
      <c r="B689" s="119">
        <v>7</v>
      </c>
      <c r="C689" s="119">
        <v>201988</v>
      </c>
      <c r="D689" s="114" t="s">
        <v>94</v>
      </c>
      <c r="E689" s="114" t="s">
        <v>95</v>
      </c>
      <c r="F689" s="114" t="s">
        <v>96</v>
      </c>
      <c r="G689" s="114" t="s">
        <v>97</v>
      </c>
      <c r="H689" s="114" t="s">
        <v>98</v>
      </c>
      <c r="I689" s="119">
        <v>1764401</v>
      </c>
      <c r="J689" s="114" t="s">
        <v>139</v>
      </c>
      <c r="K689" s="119">
        <v>210001</v>
      </c>
      <c r="L689" s="114" t="s">
        <v>2581</v>
      </c>
      <c r="M689" s="119">
        <v>1764401</v>
      </c>
      <c r="N689" s="114" t="s">
        <v>139</v>
      </c>
      <c r="O689" s="119">
        <v>202302</v>
      </c>
      <c r="P689" s="116">
        <v>44949</v>
      </c>
      <c r="Q689" s="116">
        <v>44949</v>
      </c>
      <c r="R689" s="116">
        <v>44957</v>
      </c>
      <c r="S689" s="119">
        <v>202302</v>
      </c>
      <c r="T689" s="119">
        <v>1061</v>
      </c>
      <c r="U689" s="114" t="s">
        <v>158</v>
      </c>
      <c r="V689" s="119">
        <v>716245</v>
      </c>
      <c r="W689" s="114" t="s">
        <v>141</v>
      </c>
      <c r="X689" s="119">
        <v>716245</v>
      </c>
      <c r="Y689" s="114" t="s">
        <v>141</v>
      </c>
      <c r="Z689" s="119">
        <v>21104924</v>
      </c>
      <c r="AA689" s="114" t="s">
        <v>142</v>
      </c>
      <c r="AB689" s="119">
        <v>30481417</v>
      </c>
      <c r="AC689" s="114" t="s">
        <v>142</v>
      </c>
      <c r="AD689" s="119">
        <v>2981949</v>
      </c>
      <c r="AE689" s="119">
        <v>176436</v>
      </c>
      <c r="AF689" s="114" t="s">
        <v>2653</v>
      </c>
      <c r="AG689" s="114" t="s">
        <v>113</v>
      </c>
      <c r="AH689" s="114" t="s">
        <v>114</v>
      </c>
      <c r="AI689" s="114" t="s">
        <v>143</v>
      </c>
      <c r="AJ689" s="114" t="s">
        <v>144</v>
      </c>
      <c r="AK689" s="119">
        <v>0.22</v>
      </c>
      <c r="AL689" s="117">
        <v>36</v>
      </c>
      <c r="AM689" s="118">
        <v>7.88</v>
      </c>
      <c r="AN689" t="str">
        <f t="shared" si="10"/>
        <v>2000</v>
      </c>
    </row>
    <row r="690" spans="1:40" ht="15.75" thickBot="1" x14ac:dyDescent="0.3">
      <c r="A690" s="119">
        <v>2023</v>
      </c>
      <c r="B690" s="119">
        <v>7</v>
      </c>
      <c r="C690" s="119">
        <v>201988</v>
      </c>
      <c r="D690" s="114" t="s">
        <v>94</v>
      </c>
      <c r="E690" s="114" t="s">
        <v>95</v>
      </c>
      <c r="F690" s="114" t="s">
        <v>96</v>
      </c>
      <c r="G690" s="114" t="s">
        <v>97</v>
      </c>
      <c r="H690" s="114" t="s">
        <v>98</v>
      </c>
      <c r="I690" s="119">
        <v>1764401</v>
      </c>
      <c r="J690" s="114" t="s">
        <v>139</v>
      </c>
      <c r="K690" s="119">
        <v>210001</v>
      </c>
      <c r="L690" s="114" t="s">
        <v>2581</v>
      </c>
      <c r="M690" s="119">
        <v>1764401</v>
      </c>
      <c r="N690" s="114" t="s">
        <v>139</v>
      </c>
      <c r="O690" s="119">
        <v>202303</v>
      </c>
      <c r="P690" s="116">
        <v>44965</v>
      </c>
      <c r="Q690" s="116">
        <v>44965</v>
      </c>
      <c r="R690" s="116">
        <v>44957</v>
      </c>
      <c r="S690" s="119">
        <v>202303</v>
      </c>
      <c r="T690" s="119">
        <v>100</v>
      </c>
      <c r="U690" s="114" t="s">
        <v>153</v>
      </c>
      <c r="V690" s="119">
        <v>716245</v>
      </c>
      <c r="W690" s="114" t="s">
        <v>141</v>
      </c>
      <c r="X690" s="119">
        <v>716245</v>
      </c>
      <c r="Y690" s="114" t="s">
        <v>141</v>
      </c>
      <c r="Z690" s="119">
        <v>21104924</v>
      </c>
      <c r="AA690" s="114" t="s">
        <v>142</v>
      </c>
      <c r="AB690" s="119">
        <v>30481417</v>
      </c>
      <c r="AC690" s="114" t="s">
        <v>142</v>
      </c>
      <c r="AD690" s="119">
        <v>2985119</v>
      </c>
      <c r="AE690" s="119">
        <v>176620</v>
      </c>
      <c r="AF690" s="114" t="s">
        <v>2653</v>
      </c>
      <c r="AG690" s="114" t="s">
        <v>113</v>
      </c>
      <c r="AH690" s="114" t="s">
        <v>114</v>
      </c>
      <c r="AI690" s="114" t="s">
        <v>143</v>
      </c>
      <c r="AJ690" s="114" t="s">
        <v>144</v>
      </c>
      <c r="AK690" s="119">
        <v>18.32</v>
      </c>
      <c r="AL690" s="117">
        <v>54</v>
      </c>
      <c r="AM690" s="118">
        <v>989.04</v>
      </c>
      <c r="AN690" t="str">
        <f t="shared" si="10"/>
        <v>2000</v>
      </c>
    </row>
    <row r="691" spans="1:40" ht="15.75" thickBot="1" x14ac:dyDescent="0.3">
      <c r="A691" s="119">
        <v>2023</v>
      </c>
      <c r="B691" s="119">
        <v>7</v>
      </c>
      <c r="C691" s="119">
        <v>201988</v>
      </c>
      <c r="D691" s="114" t="s">
        <v>94</v>
      </c>
      <c r="E691" s="114" t="s">
        <v>95</v>
      </c>
      <c r="F691" s="114" t="s">
        <v>96</v>
      </c>
      <c r="G691" s="114" t="s">
        <v>97</v>
      </c>
      <c r="H691" s="114" t="s">
        <v>98</v>
      </c>
      <c r="I691" s="119">
        <v>1764401</v>
      </c>
      <c r="J691" s="114" t="s">
        <v>139</v>
      </c>
      <c r="K691" s="119">
        <v>210001</v>
      </c>
      <c r="L691" s="114" t="s">
        <v>2581</v>
      </c>
      <c r="M691" s="119">
        <v>1764401</v>
      </c>
      <c r="N691" s="114" t="s">
        <v>139</v>
      </c>
      <c r="O691" s="119">
        <v>202303</v>
      </c>
      <c r="P691" s="116">
        <v>44965</v>
      </c>
      <c r="Q691" s="116">
        <v>44965</v>
      </c>
      <c r="R691" s="116">
        <v>44957</v>
      </c>
      <c r="S691" s="119">
        <v>202303</v>
      </c>
      <c r="T691" s="119">
        <v>100</v>
      </c>
      <c r="U691" s="114" t="s">
        <v>153</v>
      </c>
      <c r="V691" s="119">
        <v>1180468</v>
      </c>
      <c r="W691" s="114" t="s">
        <v>2607</v>
      </c>
      <c r="X691" s="119">
        <v>1180468</v>
      </c>
      <c r="Y691" s="114" t="s">
        <v>2607</v>
      </c>
      <c r="Z691" s="119">
        <v>21104924</v>
      </c>
      <c r="AA691" s="114" t="s">
        <v>142</v>
      </c>
      <c r="AB691" s="119">
        <v>30481419</v>
      </c>
      <c r="AC691" s="114" t="s">
        <v>142</v>
      </c>
      <c r="AD691" s="119">
        <v>2985949</v>
      </c>
      <c r="AE691" s="119">
        <v>176637</v>
      </c>
      <c r="AF691" s="114" t="s">
        <v>2653</v>
      </c>
      <c r="AG691" s="114" t="s">
        <v>113</v>
      </c>
      <c r="AH691" s="114" t="s">
        <v>114</v>
      </c>
      <c r="AI691" s="114" t="s">
        <v>143</v>
      </c>
      <c r="AJ691" s="114" t="s">
        <v>144</v>
      </c>
      <c r="AK691" s="119">
        <v>17.22</v>
      </c>
      <c r="AL691" s="117">
        <v>66</v>
      </c>
      <c r="AM691" s="118">
        <v>1136.78</v>
      </c>
      <c r="AN691" t="str">
        <f t="shared" si="10"/>
        <v>2000</v>
      </c>
    </row>
    <row r="692" spans="1:40" ht="15.75" thickBot="1" x14ac:dyDescent="0.3">
      <c r="A692" s="119">
        <v>2023</v>
      </c>
      <c r="B692" s="119">
        <v>7</v>
      </c>
      <c r="C692" s="119">
        <v>201988</v>
      </c>
      <c r="D692" s="114" t="s">
        <v>94</v>
      </c>
      <c r="E692" s="114" t="s">
        <v>95</v>
      </c>
      <c r="F692" s="114" t="s">
        <v>96</v>
      </c>
      <c r="G692" s="114" t="s">
        <v>97</v>
      </c>
      <c r="H692" s="114" t="s">
        <v>98</v>
      </c>
      <c r="I692" s="119">
        <v>1764401</v>
      </c>
      <c r="J692" s="114" t="s">
        <v>139</v>
      </c>
      <c r="K692" s="119">
        <v>210001</v>
      </c>
      <c r="L692" s="114" t="s">
        <v>2581</v>
      </c>
      <c r="M692" s="119">
        <v>1764401</v>
      </c>
      <c r="N692" s="114" t="s">
        <v>139</v>
      </c>
      <c r="O692" s="119">
        <v>202303</v>
      </c>
      <c r="P692" s="116">
        <v>44965</v>
      </c>
      <c r="Q692" s="116">
        <v>44965</v>
      </c>
      <c r="R692" s="116">
        <v>44957</v>
      </c>
      <c r="S692" s="119">
        <v>202303</v>
      </c>
      <c r="T692" s="119">
        <v>100</v>
      </c>
      <c r="U692" s="114" t="s">
        <v>153</v>
      </c>
      <c r="V692" s="119">
        <v>1189163</v>
      </c>
      <c r="W692" s="114" t="s">
        <v>2608</v>
      </c>
      <c r="X692" s="119">
        <v>1189163</v>
      </c>
      <c r="Y692" s="114" t="s">
        <v>2608</v>
      </c>
      <c r="Z692" s="119">
        <v>21104924</v>
      </c>
      <c r="AA692" s="114" t="s">
        <v>142</v>
      </c>
      <c r="AB692" s="119">
        <v>30481418</v>
      </c>
      <c r="AC692" s="114" t="s">
        <v>142</v>
      </c>
      <c r="AD692" s="119">
        <v>2986747</v>
      </c>
      <c r="AE692" s="119">
        <v>176638</v>
      </c>
      <c r="AF692" s="114" t="s">
        <v>2653</v>
      </c>
      <c r="AG692" s="114" t="s">
        <v>113</v>
      </c>
      <c r="AH692" s="114" t="s">
        <v>114</v>
      </c>
      <c r="AI692" s="114" t="s">
        <v>143</v>
      </c>
      <c r="AJ692" s="114" t="s">
        <v>144</v>
      </c>
      <c r="AK692" s="119">
        <v>17.22</v>
      </c>
      <c r="AL692" s="117">
        <v>66</v>
      </c>
      <c r="AM692" s="118">
        <v>1136.78</v>
      </c>
      <c r="AN692" t="str">
        <f t="shared" si="10"/>
        <v>2000</v>
      </c>
    </row>
    <row r="693" spans="1:40" ht="15.75" thickBot="1" x14ac:dyDescent="0.3">
      <c r="A693" s="119">
        <v>2023</v>
      </c>
      <c r="B693" s="119">
        <v>7</v>
      </c>
      <c r="C693" s="119">
        <v>201988</v>
      </c>
      <c r="D693" s="114" t="s">
        <v>94</v>
      </c>
      <c r="E693" s="114" t="s">
        <v>95</v>
      </c>
      <c r="F693" s="114" t="s">
        <v>96</v>
      </c>
      <c r="G693" s="114" t="s">
        <v>97</v>
      </c>
      <c r="H693" s="114" t="s">
        <v>98</v>
      </c>
      <c r="I693" s="119">
        <v>1764401</v>
      </c>
      <c r="J693" s="114" t="s">
        <v>139</v>
      </c>
      <c r="K693" s="119">
        <v>210001</v>
      </c>
      <c r="L693" s="114" t="s">
        <v>2581</v>
      </c>
      <c r="M693" s="119">
        <v>1764401</v>
      </c>
      <c r="N693" s="114" t="s">
        <v>139</v>
      </c>
      <c r="O693" s="119">
        <v>202303</v>
      </c>
      <c r="P693" s="116">
        <v>44965</v>
      </c>
      <c r="Q693" s="116">
        <v>44965</v>
      </c>
      <c r="R693" s="116">
        <v>44957</v>
      </c>
      <c r="S693" s="119">
        <v>202303</v>
      </c>
      <c r="T693" s="114" t="s">
        <v>171</v>
      </c>
      <c r="U693" s="114" t="s">
        <v>172</v>
      </c>
      <c r="V693" s="119">
        <v>716245</v>
      </c>
      <c r="W693" s="114" t="s">
        <v>141</v>
      </c>
      <c r="X693" s="119">
        <v>716245</v>
      </c>
      <c r="Y693" s="114" t="s">
        <v>141</v>
      </c>
      <c r="Z693" s="119">
        <v>21104924</v>
      </c>
      <c r="AA693" s="114" t="s">
        <v>142</v>
      </c>
      <c r="AB693" s="119">
        <v>30481417</v>
      </c>
      <c r="AC693" s="114" t="s">
        <v>142</v>
      </c>
      <c r="AD693" s="119">
        <v>2985119</v>
      </c>
      <c r="AE693" s="119">
        <v>176620</v>
      </c>
      <c r="AF693" s="114" t="s">
        <v>2653</v>
      </c>
      <c r="AG693" s="114" t="s">
        <v>113</v>
      </c>
      <c r="AH693" s="114" t="s">
        <v>114</v>
      </c>
      <c r="AI693" s="114" t="s">
        <v>143</v>
      </c>
      <c r="AJ693" s="114" t="s">
        <v>144</v>
      </c>
      <c r="AK693" s="119">
        <v>18.32</v>
      </c>
      <c r="AL693" s="117">
        <v>6</v>
      </c>
      <c r="AM693" s="118">
        <v>109.89</v>
      </c>
      <c r="AN693" t="str">
        <f t="shared" si="10"/>
        <v>2000</v>
      </c>
    </row>
    <row r="694" spans="1:40" ht="15.75" thickBot="1" x14ac:dyDescent="0.3">
      <c r="A694" s="119">
        <v>2023</v>
      </c>
      <c r="B694" s="119">
        <v>7</v>
      </c>
      <c r="C694" s="119">
        <v>201988</v>
      </c>
      <c r="D694" s="114" t="s">
        <v>94</v>
      </c>
      <c r="E694" s="114" t="s">
        <v>95</v>
      </c>
      <c r="F694" s="114" t="s">
        <v>96</v>
      </c>
      <c r="G694" s="114" t="s">
        <v>97</v>
      </c>
      <c r="H694" s="114" t="s">
        <v>98</v>
      </c>
      <c r="I694" s="119">
        <v>1764401</v>
      </c>
      <c r="J694" s="114" t="s">
        <v>139</v>
      </c>
      <c r="K694" s="119">
        <v>210001</v>
      </c>
      <c r="L694" s="114" t="s">
        <v>2581</v>
      </c>
      <c r="M694" s="119">
        <v>1764401</v>
      </c>
      <c r="N694" s="114" t="s">
        <v>139</v>
      </c>
      <c r="O694" s="119">
        <v>202303</v>
      </c>
      <c r="P694" s="116">
        <v>44965</v>
      </c>
      <c r="Q694" s="116">
        <v>44965</v>
      </c>
      <c r="R694" s="116">
        <v>44957</v>
      </c>
      <c r="S694" s="119">
        <v>202303</v>
      </c>
      <c r="T694" s="114" t="s">
        <v>171</v>
      </c>
      <c r="U694" s="114" t="s">
        <v>172</v>
      </c>
      <c r="V694" s="119">
        <v>1180468</v>
      </c>
      <c r="W694" s="114" t="s">
        <v>2607</v>
      </c>
      <c r="X694" s="119">
        <v>1180468</v>
      </c>
      <c r="Y694" s="114" t="s">
        <v>2607</v>
      </c>
      <c r="Z694" s="119">
        <v>21104924</v>
      </c>
      <c r="AA694" s="114" t="s">
        <v>142</v>
      </c>
      <c r="AB694" s="119">
        <v>30481419</v>
      </c>
      <c r="AC694" s="114" t="s">
        <v>142</v>
      </c>
      <c r="AD694" s="119">
        <v>2985949</v>
      </c>
      <c r="AE694" s="119">
        <v>176637</v>
      </c>
      <c r="AF694" s="114" t="s">
        <v>2653</v>
      </c>
      <c r="AG694" s="114" t="s">
        <v>113</v>
      </c>
      <c r="AH694" s="114" t="s">
        <v>114</v>
      </c>
      <c r="AI694" s="114" t="s">
        <v>143</v>
      </c>
      <c r="AJ694" s="114" t="s">
        <v>144</v>
      </c>
      <c r="AK694" s="119">
        <v>17.22</v>
      </c>
      <c r="AL694" s="117">
        <v>6</v>
      </c>
      <c r="AM694" s="118">
        <v>103.34</v>
      </c>
      <c r="AN694" t="str">
        <f t="shared" si="10"/>
        <v>2000</v>
      </c>
    </row>
    <row r="695" spans="1:40" ht="15.75" thickBot="1" x14ac:dyDescent="0.3">
      <c r="A695" s="119">
        <v>2023</v>
      </c>
      <c r="B695" s="119">
        <v>7</v>
      </c>
      <c r="C695" s="119">
        <v>201988</v>
      </c>
      <c r="D695" s="114" t="s">
        <v>94</v>
      </c>
      <c r="E695" s="114" t="s">
        <v>95</v>
      </c>
      <c r="F695" s="114" t="s">
        <v>96</v>
      </c>
      <c r="G695" s="114" t="s">
        <v>97</v>
      </c>
      <c r="H695" s="114" t="s">
        <v>98</v>
      </c>
      <c r="I695" s="119">
        <v>1764401</v>
      </c>
      <c r="J695" s="114" t="s">
        <v>139</v>
      </c>
      <c r="K695" s="119">
        <v>210001</v>
      </c>
      <c r="L695" s="114" t="s">
        <v>2581</v>
      </c>
      <c r="M695" s="119">
        <v>1764401</v>
      </c>
      <c r="N695" s="114" t="s">
        <v>139</v>
      </c>
      <c r="O695" s="119">
        <v>202303</v>
      </c>
      <c r="P695" s="116">
        <v>44965</v>
      </c>
      <c r="Q695" s="116">
        <v>44965</v>
      </c>
      <c r="R695" s="116">
        <v>44957</v>
      </c>
      <c r="S695" s="119">
        <v>202303</v>
      </c>
      <c r="T695" s="114" t="s">
        <v>171</v>
      </c>
      <c r="U695" s="114" t="s">
        <v>172</v>
      </c>
      <c r="V695" s="119">
        <v>1189163</v>
      </c>
      <c r="W695" s="114" t="s">
        <v>2608</v>
      </c>
      <c r="X695" s="119">
        <v>1189163</v>
      </c>
      <c r="Y695" s="114" t="s">
        <v>2608</v>
      </c>
      <c r="Z695" s="119">
        <v>21104924</v>
      </c>
      <c r="AA695" s="114" t="s">
        <v>142</v>
      </c>
      <c r="AB695" s="119">
        <v>30481418</v>
      </c>
      <c r="AC695" s="114" t="s">
        <v>142</v>
      </c>
      <c r="AD695" s="119">
        <v>2986747</v>
      </c>
      <c r="AE695" s="119">
        <v>176638</v>
      </c>
      <c r="AF695" s="114" t="s">
        <v>2653</v>
      </c>
      <c r="AG695" s="114" t="s">
        <v>113</v>
      </c>
      <c r="AH695" s="114" t="s">
        <v>114</v>
      </c>
      <c r="AI695" s="114" t="s">
        <v>143</v>
      </c>
      <c r="AJ695" s="114" t="s">
        <v>144</v>
      </c>
      <c r="AK695" s="119">
        <v>17.22</v>
      </c>
      <c r="AL695" s="117">
        <v>6</v>
      </c>
      <c r="AM695" s="118">
        <v>103.34</v>
      </c>
      <c r="AN695" t="str">
        <f t="shared" si="10"/>
        <v>2000</v>
      </c>
    </row>
    <row r="696" spans="1:40" ht="15.75" thickBot="1" x14ac:dyDescent="0.3">
      <c r="A696" s="119">
        <v>2023</v>
      </c>
      <c r="B696" s="119">
        <v>7</v>
      </c>
      <c r="C696" s="119">
        <v>201988</v>
      </c>
      <c r="D696" s="114" t="s">
        <v>94</v>
      </c>
      <c r="E696" s="114" t="s">
        <v>95</v>
      </c>
      <c r="F696" s="114" t="s">
        <v>96</v>
      </c>
      <c r="G696" s="114" t="s">
        <v>97</v>
      </c>
      <c r="H696" s="114" t="s">
        <v>98</v>
      </c>
      <c r="I696" s="119">
        <v>1764401</v>
      </c>
      <c r="J696" s="114" t="s">
        <v>139</v>
      </c>
      <c r="K696" s="119">
        <v>210001</v>
      </c>
      <c r="L696" s="114" t="s">
        <v>2581</v>
      </c>
      <c r="M696" s="119">
        <v>1764401</v>
      </c>
      <c r="N696" s="114" t="s">
        <v>139</v>
      </c>
      <c r="O696" s="119">
        <v>202303</v>
      </c>
      <c r="P696" s="116">
        <v>44965</v>
      </c>
      <c r="Q696" s="116">
        <v>44965</v>
      </c>
      <c r="R696" s="116">
        <v>44957</v>
      </c>
      <c r="S696" s="119">
        <v>202303</v>
      </c>
      <c r="T696" s="114" t="s">
        <v>173</v>
      </c>
      <c r="U696" s="114" t="s">
        <v>174</v>
      </c>
      <c r="V696" s="119">
        <v>716245</v>
      </c>
      <c r="W696" s="114" t="s">
        <v>141</v>
      </c>
      <c r="X696" s="119">
        <v>716245</v>
      </c>
      <c r="Y696" s="114" t="s">
        <v>141</v>
      </c>
      <c r="Z696" s="119">
        <v>21104924</v>
      </c>
      <c r="AA696" s="114" t="s">
        <v>142</v>
      </c>
      <c r="AB696" s="119">
        <v>30481417</v>
      </c>
      <c r="AC696" s="114" t="s">
        <v>142</v>
      </c>
      <c r="AD696" s="119">
        <v>2985119</v>
      </c>
      <c r="AE696" s="119">
        <v>176620</v>
      </c>
      <c r="AF696" s="114" t="s">
        <v>2653</v>
      </c>
      <c r="AG696" s="114" t="s">
        <v>113</v>
      </c>
      <c r="AH696" s="114" t="s">
        <v>114</v>
      </c>
      <c r="AI696" s="114" t="s">
        <v>143</v>
      </c>
      <c r="AJ696" s="114" t="s">
        <v>144</v>
      </c>
      <c r="AK696" s="119">
        <v>18.32</v>
      </c>
      <c r="AL696" s="117">
        <v>12</v>
      </c>
      <c r="AM696" s="118">
        <v>219.79</v>
      </c>
      <c r="AN696" t="str">
        <f t="shared" si="10"/>
        <v>2000</v>
      </c>
    </row>
    <row r="697" spans="1:40" ht="15.75" thickBot="1" x14ac:dyDescent="0.3">
      <c r="A697" s="119">
        <v>2023</v>
      </c>
      <c r="B697" s="119">
        <v>7</v>
      </c>
      <c r="C697" s="119">
        <v>201988</v>
      </c>
      <c r="D697" s="114" t="s">
        <v>94</v>
      </c>
      <c r="E697" s="114" t="s">
        <v>95</v>
      </c>
      <c r="F697" s="114" t="s">
        <v>96</v>
      </c>
      <c r="G697" s="114" t="s">
        <v>97</v>
      </c>
      <c r="H697" s="114" t="s">
        <v>98</v>
      </c>
      <c r="I697" s="119">
        <v>1764401</v>
      </c>
      <c r="J697" s="114" t="s">
        <v>139</v>
      </c>
      <c r="K697" s="119">
        <v>210001</v>
      </c>
      <c r="L697" s="114" t="s">
        <v>2581</v>
      </c>
      <c r="M697" s="119">
        <v>1764401</v>
      </c>
      <c r="N697" s="114" t="s">
        <v>139</v>
      </c>
      <c r="O697" s="119">
        <v>202303</v>
      </c>
      <c r="P697" s="116">
        <v>44965</v>
      </c>
      <c r="Q697" s="116">
        <v>44965</v>
      </c>
      <c r="R697" s="116">
        <v>44957</v>
      </c>
      <c r="S697" s="119">
        <v>202303</v>
      </c>
      <c r="T697" s="119">
        <v>1061</v>
      </c>
      <c r="U697" s="114" t="s">
        <v>158</v>
      </c>
      <c r="V697" s="119">
        <v>716245</v>
      </c>
      <c r="W697" s="114" t="s">
        <v>141</v>
      </c>
      <c r="X697" s="119">
        <v>716245</v>
      </c>
      <c r="Y697" s="114" t="s">
        <v>141</v>
      </c>
      <c r="Z697" s="119">
        <v>21104924</v>
      </c>
      <c r="AA697" s="114" t="s">
        <v>142</v>
      </c>
      <c r="AB697" s="119">
        <v>30481417</v>
      </c>
      <c r="AC697" s="114" t="s">
        <v>142</v>
      </c>
      <c r="AD697" s="119">
        <v>2985119</v>
      </c>
      <c r="AE697" s="119">
        <v>176620</v>
      </c>
      <c r="AF697" s="114" t="s">
        <v>2653</v>
      </c>
      <c r="AG697" s="114" t="s">
        <v>113</v>
      </c>
      <c r="AH697" s="114" t="s">
        <v>114</v>
      </c>
      <c r="AI697" s="114" t="s">
        <v>143</v>
      </c>
      <c r="AJ697" s="114" t="s">
        <v>144</v>
      </c>
      <c r="AK697" s="119">
        <v>0.22</v>
      </c>
      <c r="AL697" s="117">
        <v>72</v>
      </c>
      <c r="AM697" s="118">
        <v>15.76</v>
      </c>
      <c r="AN697" t="str">
        <f t="shared" si="10"/>
        <v>2000</v>
      </c>
    </row>
    <row r="698" spans="1:40" ht="15.75" thickBot="1" x14ac:dyDescent="0.3">
      <c r="A698" s="119">
        <v>2023</v>
      </c>
      <c r="B698" s="119">
        <v>7</v>
      </c>
      <c r="C698" s="119">
        <v>201988</v>
      </c>
      <c r="D698" s="114" t="s">
        <v>94</v>
      </c>
      <c r="E698" s="114" t="s">
        <v>95</v>
      </c>
      <c r="F698" s="114" t="s">
        <v>96</v>
      </c>
      <c r="G698" s="114" t="s">
        <v>97</v>
      </c>
      <c r="H698" s="114" t="s">
        <v>98</v>
      </c>
      <c r="I698" s="119">
        <v>1764401</v>
      </c>
      <c r="J698" s="114" t="s">
        <v>139</v>
      </c>
      <c r="K698" s="119">
        <v>320201</v>
      </c>
      <c r="L698" s="114" t="s">
        <v>159</v>
      </c>
      <c r="M698" s="119">
        <v>1764401</v>
      </c>
      <c r="N698" s="114" t="s">
        <v>139</v>
      </c>
      <c r="O698" s="119">
        <v>202302</v>
      </c>
      <c r="P698" s="116">
        <v>44949</v>
      </c>
      <c r="Q698" s="116">
        <v>44949</v>
      </c>
      <c r="R698" s="116">
        <v>44957</v>
      </c>
      <c r="S698" s="119">
        <v>202302</v>
      </c>
      <c r="T698" s="119">
        <v>4952</v>
      </c>
      <c r="U698" s="114" t="s">
        <v>160</v>
      </c>
      <c r="V698" s="119">
        <v>716245</v>
      </c>
      <c r="W698" s="114" t="s">
        <v>141</v>
      </c>
      <c r="X698" s="119">
        <v>716245</v>
      </c>
      <c r="Y698" s="114" t="s">
        <v>141</v>
      </c>
      <c r="Z698" s="119">
        <v>21104924</v>
      </c>
      <c r="AA698" s="114" t="s">
        <v>142</v>
      </c>
      <c r="AB698" s="119">
        <v>30481417</v>
      </c>
      <c r="AC698" s="114" t="s">
        <v>142</v>
      </c>
      <c r="AD698" s="119">
        <v>2981949</v>
      </c>
      <c r="AE698" s="119">
        <v>176436</v>
      </c>
      <c r="AF698" s="114" t="s">
        <v>2653</v>
      </c>
      <c r="AG698" s="114" t="s">
        <v>113</v>
      </c>
      <c r="AH698" s="114" t="s">
        <v>114</v>
      </c>
      <c r="AI698" s="114" t="s">
        <v>143</v>
      </c>
      <c r="AJ698" s="114" t="s">
        <v>144</v>
      </c>
      <c r="AK698" s="119">
        <v>0</v>
      </c>
      <c r="AL698" s="117">
        <v>0</v>
      </c>
      <c r="AM698" s="118">
        <v>169.28</v>
      </c>
      <c r="AN698" t="str">
        <f t="shared" si="10"/>
        <v>2000</v>
      </c>
    </row>
    <row r="699" spans="1:40" ht="15.75" thickBot="1" x14ac:dyDescent="0.3">
      <c r="A699" s="119">
        <v>2023</v>
      </c>
      <c r="B699" s="119">
        <v>7</v>
      </c>
      <c r="C699" s="119">
        <v>201988</v>
      </c>
      <c r="D699" s="114" t="s">
        <v>94</v>
      </c>
      <c r="E699" s="114" t="s">
        <v>95</v>
      </c>
      <c r="F699" s="114" t="s">
        <v>96</v>
      </c>
      <c r="G699" s="114" t="s">
        <v>97</v>
      </c>
      <c r="H699" s="114" t="s">
        <v>98</v>
      </c>
      <c r="I699" s="119">
        <v>1764401</v>
      </c>
      <c r="J699" s="114" t="s">
        <v>139</v>
      </c>
      <c r="K699" s="119">
        <v>320201</v>
      </c>
      <c r="L699" s="114" t="s">
        <v>159</v>
      </c>
      <c r="M699" s="119">
        <v>1764401</v>
      </c>
      <c r="N699" s="114" t="s">
        <v>139</v>
      </c>
      <c r="O699" s="119">
        <v>202302</v>
      </c>
      <c r="P699" s="116">
        <v>44949</v>
      </c>
      <c r="Q699" s="116">
        <v>44949</v>
      </c>
      <c r="R699" s="116">
        <v>44957</v>
      </c>
      <c r="S699" s="119">
        <v>202302</v>
      </c>
      <c r="T699" s="119">
        <v>4952</v>
      </c>
      <c r="U699" s="114" t="s">
        <v>160</v>
      </c>
      <c r="V699" s="119">
        <v>1180468</v>
      </c>
      <c r="W699" s="114" t="s">
        <v>2607</v>
      </c>
      <c r="X699" s="119">
        <v>1180468</v>
      </c>
      <c r="Y699" s="114" t="s">
        <v>2607</v>
      </c>
      <c r="Z699" s="119">
        <v>21104924</v>
      </c>
      <c r="AA699" s="114" t="s">
        <v>142</v>
      </c>
      <c r="AB699" s="119">
        <v>30481419</v>
      </c>
      <c r="AC699" s="114" t="s">
        <v>142</v>
      </c>
      <c r="AD699" s="119">
        <v>2982019</v>
      </c>
      <c r="AE699" s="119">
        <v>176452</v>
      </c>
      <c r="AF699" s="114" t="s">
        <v>2653</v>
      </c>
      <c r="AG699" s="114" t="s">
        <v>113</v>
      </c>
      <c r="AH699" s="114" t="s">
        <v>114</v>
      </c>
      <c r="AI699" s="114" t="s">
        <v>143</v>
      </c>
      <c r="AJ699" s="114" t="s">
        <v>144</v>
      </c>
      <c r="AK699" s="119">
        <v>0</v>
      </c>
      <c r="AL699" s="117">
        <v>0</v>
      </c>
      <c r="AM699" s="118">
        <v>157.31</v>
      </c>
      <c r="AN699" t="str">
        <f t="shared" si="10"/>
        <v>2000</v>
      </c>
    </row>
    <row r="700" spans="1:40" ht="15.75" thickBot="1" x14ac:dyDescent="0.3">
      <c r="A700" s="119">
        <v>2023</v>
      </c>
      <c r="B700" s="119">
        <v>7</v>
      </c>
      <c r="C700" s="119">
        <v>201988</v>
      </c>
      <c r="D700" s="114" t="s">
        <v>94</v>
      </c>
      <c r="E700" s="114" t="s">
        <v>95</v>
      </c>
      <c r="F700" s="114" t="s">
        <v>96</v>
      </c>
      <c r="G700" s="114" t="s">
        <v>97</v>
      </c>
      <c r="H700" s="114" t="s">
        <v>98</v>
      </c>
      <c r="I700" s="119">
        <v>1764401</v>
      </c>
      <c r="J700" s="114" t="s">
        <v>139</v>
      </c>
      <c r="K700" s="119">
        <v>320201</v>
      </c>
      <c r="L700" s="114" t="s">
        <v>159</v>
      </c>
      <c r="M700" s="119">
        <v>1764401</v>
      </c>
      <c r="N700" s="114" t="s">
        <v>139</v>
      </c>
      <c r="O700" s="119">
        <v>202302</v>
      </c>
      <c r="P700" s="116">
        <v>44949</v>
      </c>
      <c r="Q700" s="116">
        <v>44949</v>
      </c>
      <c r="R700" s="116">
        <v>44957</v>
      </c>
      <c r="S700" s="119">
        <v>202302</v>
      </c>
      <c r="T700" s="119">
        <v>4952</v>
      </c>
      <c r="U700" s="114" t="s">
        <v>160</v>
      </c>
      <c r="V700" s="119">
        <v>1189163</v>
      </c>
      <c r="W700" s="114" t="s">
        <v>2608</v>
      </c>
      <c r="X700" s="119">
        <v>1189163</v>
      </c>
      <c r="Y700" s="114" t="s">
        <v>2608</v>
      </c>
      <c r="Z700" s="119">
        <v>21104924</v>
      </c>
      <c r="AA700" s="114" t="s">
        <v>142</v>
      </c>
      <c r="AB700" s="119">
        <v>30481418</v>
      </c>
      <c r="AC700" s="114" t="s">
        <v>142</v>
      </c>
      <c r="AD700" s="119">
        <v>2982019</v>
      </c>
      <c r="AE700" s="119">
        <v>176452</v>
      </c>
      <c r="AF700" s="114" t="s">
        <v>2653</v>
      </c>
      <c r="AG700" s="114" t="s">
        <v>113</v>
      </c>
      <c r="AH700" s="114" t="s">
        <v>114</v>
      </c>
      <c r="AI700" s="114" t="s">
        <v>143</v>
      </c>
      <c r="AJ700" s="114" t="s">
        <v>144</v>
      </c>
      <c r="AK700" s="119">
        <v>0</v>
      </c>
      <c r="AL700" s="117">
        <v>0</v>
      </c>
      <c r="AM700" s="118">
        <v>157.31</v>
      </c>
      <c r="AN700" t="str">
        <f t="shared" si="10"/>
        <v>2000</v>
      </c>
    </row>
    <row r="701" spans="1:40" ht="15.75" thickBot="1" x14ac:dyDescent="0.3">
      <c r="A701" s="119">
        <v>2023</v>
      </c>
      <c r="B701" s="119">
        <v>7</v>
      </c>
      <c r="C701" s="119">
        <v>201988</v>
      </c>
      <c r="D701" s="114" t="s">
        <v>94</v>
      </c>
      <c r="E701" s="114" t="s">
        <v>95</v>
      </c>
      <c r="F701" s="114" t="s">
        <v>96</v>
      </c>
      <c r="G701" s="114" t="s">
        <v>97</v>
      </c>
      <c r="H701" s="114" t="s">
        <v>98</v>
      </c>
      <c r="I701" s="119">
        <v>1764401</v>
      </c>
      <c r="J701" s="114" t="s">
        <v>139</v>
      </c>
      <c r="K701" s="119">
        <v>320201</v>
      </c>
      <c r="L701" s="114" t="s">
        <v>159</v>
      </c>
      <c r="M701" s="119">
        <v>1764401</v>
      </c>
      <c r="N701" s="114" t="s">
        <v>139</v>
      </c>
      <c r="O701" s="119">
        <v>202303</v>
      </c>
      <c r="P701" s="116">
        <v>44965</v>
      </c>
      <c r="Q701" s="116">
        <v>44965</v>
      </c>
      <c r="R701" s="116">
        <v>44957</v>
      </c>
      <c r="S701" s="119">
        <v>202303</v>
      </c>
      <c r="T701" s="119">
        <v>4952</v>
      </c>
      <c r="U701" s="114" t="s">
        <v>160</v>
      </c>
      <c r="V701" s="119">
        <v>716245</v>
      </c>
      <c r="W701" s="114" t="s">
        <v>141</v>
      </c>
      <c r="X701" s="119">
        <v>716245</v>
      </c>
      <c r="Y701" s="114" t="s">
        <v>141</v>
      </c>
      <c r="Z701" s="119">
        <v>21104924</v>
      </c>
      <c r="AA701" s="114" t="s">
        <v>142</v>
      </c>
      <c r="AB701" s="119">
        <v>30481417</v>
      </c>
      <c r="AC701" s="114" t="s">
        <v>142</v>
      </c>
      <c r="AD701" s="119">
        <v>2985119</v>
      </c>
      <c r="AE701" s="119">
        <v>176620</v>
      </c>
      <c r="AF701" s="114" t="s">
        <v>2653</v>
      </c>
      <c r="AG701" s="114" t="s">
        <v>113</v>
      </c>
      <c r="AH701" s="114" t="s">
        <v>114</v>
      </c>
      <c r="AI701" s="114" t="s">
        <v>143</v>
      </c>
      <c r="AJ701" s="114" t="s">
        <v>144</v>
      </c>
      <c r="AK701" s="119">
        <v>0</v>
      </c>
      <c r="AL701" s="117">
        <v>0</v>
      </c>
      <c r="AM701" s="118">
        <v>338.56</v>
      </c>
      <c r="AN701" t="str">
        <f t="shared" si="10"/>
        <v>2000</v>
      </c>
    </row>
    <row r="702" spans="1:40" ht="15.75" thickBot="1" x14ac:dyDescent="0.3">
      <c r="A702" s="119">
        <v>2023</v>
      </c>
      <c r="B702" s="119">
        <v>7</v>
      </c>
      <c r="C702" s="119">
        <v>201988</v>
      </c>
      <c r="D702" s="114" t="s">
        <v>94</v>
      </c>
      <c r="E702" s="114" t="s">
        <v>95</v>
      </c>
      <c r="F702" s="114" t="s">
        <v>96</v>
      </c>
      <c r="G702" s="114" t="s">
        <v>97</v>
      </c>
      <c r="H702" s="114" t="s">
        <v>98</v>
      </c>
      <c r="I702" s="119">
        <v>1764401</v>
      </c>
      <c r="J702" s="114" t="s">
        <v>139</v>
      </c>
      <c r="K702" s="119">
        <v>320201</v>
      </c>
      <c r="L702" s="114" t="s">
        <v>159</v>
      </c>
      <c r="M702" s="119">
        <v>1764401</v>
      </c>
      <c r="N702" s="114" t="s">
        <v>139</v>
      </c>
      <c r="O702" s="119">
        <v>202303</v>
      </c>
      <c r="P702" s="116">
        <v>44965</v>
      </c>
      <c r="Q702" s="116">
        <v>44965</v>
      </c>
      <c r="R702" s="116">
        <v>44957</v>
      </c>
      <c r="S702" s="119">
        <v>202303</v>
      </c>
      <c r="T702" s="119">
        <v>4952</v>
      </c>
      <c r="U702" s="114" t="s">
        <v>160</v>
      </c>
      <c r="V702" s="119">
        <v>1180468</v>
      </c>
      <c r="W702" s="114" t="s">
        <v>2607</v>
      </c>
      <c r="X702" s="119">
        <v>1180468</v>
      </c>
      <c r="Y702" s="114" t="s">
        <v>2607</v>
      </c>
      <c r="Z702" s="119">
        <v>21104924</v>
      </c>
      <c r="AA702" s="114" t="s">
        <v>142</v>
      </c>
      <c r="AB702" s="119">
        <v>30481419</v>
      </c>
      <c r="AC702" s="114" t="s">
        <v>142</v>
      </c>
      <c r="AD702" s="119">
        <v>2985949</v>
      </c>
      <c r="AE702" s="119">
        <v>176637</v>
      </c>
      <c r="AF702" s="114" t="s">
        <v>2653</v>
      </c>
      <c r="AG702" s="114" t="s">
        <v>113</v>
      </c>
      <c r="AH702" s="114" t="s">
        <v>114</v>
      </c>
      <c r="AI702" s="114" t="s">
        <v>143</v>
      </c>
      <c r="AJ702" s="114" t="s">
        <v>144</v>
      </c>
      <c r="AK702" s="119">
        <v>0</v>
      </c>
      <c r="AL702" s="117">
        <v>0</v>
      </c>
      <c r="AM702" s="118">
        <v>314.62</v>
      </c>
      <c r="AN702" t="str">
        <f t="shared" si="10"/>
        <v>2000</v>
      </c>
    </row>
    <row r="703" spans="1:40" ht="15.75" thickBot="1" x14ac:dyDescent="0.3">
      <c r="A703" s="119">
        <v>2023</v>
      </c>
      <c r="B703" s="119">
        <v>7</v>
      </c>
      <c r="C703" s="119">
        <v>201988</v>
      </c>
      <c r="D703" s="114" t="s">
        <v>94</v>
      </c>
      <c r="E703" s="114" t="s">
        <v>95</v>
      </c>
      <c r="F703" s="114" t="s">
        <v>96</v>
      </c>
      <c r="G703" s="114" t="s">
        <v>97</v>
      </c>
      <c r="H703" s="114" t="s">
        <v>98</v>
      </c>
      <c r="I703" s="119">
        <v>1764401</v>
      </c>
      <c r="J703" s="114" t="s">
        <v>139</v>
      </c>
      <c r="K703" s="119">
        <v>320201</v>
      </c>
      <c r="L703" s="114" t="s">
        <v>159</v>
      </c>
      <c r="M703" s="119">
        <v>1764401</v>
      </c>
      <c r="N703" s="114" t="s">
        <v>139</v>
      </c>
      <c r="O703" s="119">
        <v>202303</v>
      </c>
      <c r="P703" s="116">
        <v>44965</v>
      </c>
      <c r="Q703" s="116">
        <v>44965</v>
      </c>
      <c r="R703" s="116">
        <v>44957</v>
      </c>
      <c r="S703" s="119">
        <v>202303</v>
      </c>
      <c r="T703" s="119">
        <v>4952</v>
      </c>
      <c r="U703" s="114" t="s">
        <v>160</v>
      </c>
      <c r="V703" s="119">
        <v>1189163</v>
      </c>
      <c r="W703" s="114" t="s">
        <v>2608</v>
      </c>
      <c r="X703" s="119">
        <v>1189163</v>
      </c>
      <c r="Y703" s="114" t="s">
        <v>2608</v>
      </c>
      <c r="Z703" s="119">
        <v>21104924</v>
      </c>
      <c r="AA703" s="114" t="s">
        <v>142</v>
      </c>
      <c r="AB703" s="119">
        <v>30481418</v>
      </c>
      <c r="AC703" s="114" t="s">
        <v>142</v>
      </c>
      <c r="AD703" s="119">
        <v>2986747</v>
      </c>
      <c r="AE703" s="119">
        <v>176638</v>
      </c>
      <c r="AF703" s="114" t="s">
        <v>2653</v>
      </c>
      <c r="AG703" s="114" t="s">
        <v>113</v>
      </c>
      <c r="AH703" s="114" t="s">
        <v>114</v>
      </c>
      <c r="AI703" s="114" t="s">
        <v>143</v>
      </c>
      <c r="AJ703" s="114" t="s">
        <v>144</v>
      </c>
      <c r="AK703" s="119">
        <v>0</v>
      </c>
      <c r="AL703" s="117">
        <v>0</v>
      </c>
      <c r="AM703" s="118">
        <v>314.62</v>
      </c>
      <c r="AN703" t="str">
        <f t="shared" si="10"/>
        <v>2000</v>
      </c>
    </row>
    <row r="704" spans="1:40" ht="15.75" thickBot="1" x14ac:dyDescent="0.3">
      <c r="A704" s="119">
        <v>2023</v>
      </c>
      <c r="B704" s="119">
        <v>7</v>
      </c>
      <c r="C704" s="119">
        <v>201988</v>
      </c>
      <c r="D704" s="114" t="s">
        <v>94</v>
      </c>
      <c r="E704" s="114" t="s">
        <v>95</v>
      </c>
      <c r="F704" s="114" t="s">
        <v>96</v>
      </c>
      <c r="G704" s="114" t="s">
        <v>97</v>
      </c>
      <c r="H704" s="114" t="s">
        <v>98</v>
      </c>
      <c r="I704" s="119">
        <v>1764401</v>
      </c>
      <c r="J704" s="114" t="s">
        <v>139</v>
      </c>
      <c r="K704" s="119">
        <v>330201</v>
      </c>
      <c r="L704" s="114" t="s">
        <v>2587</v>
      </c>
      <c r="M704" s="119">
        <v>1764401</v>
      </c>
      <c r="N704" s="114" t="s">
        <v>139</v>
      </c>
      <c r="O704" s="119">
        <v>202301</v>
      </c>
      <c r="P704" s="116">
        <v>44932</v>
      </c>
      <c r="Q704" s="116">
        <v>44943</v>
      </c>
      <c r="R704" s="116">
        <v>44943</v>
      </c>
      <c r="S704" s="114" t="s">
        <v>155</v>
      </c>
      <c r="T704" s="119">
        <v>4954</v>
      </c>
      <c r="U704" s="114" t="s">
        <v>162</v>
      </c>
      <c r="V704" s="119">
        <v>1189163</v>
      </c>
      <c r="W704" s="114" t="s">
        <v>2608</v>
      </c>
      <c r="X704" s="119">
        <v>1189163</v>
      </c>
      <c r="Y704" s="114" t="s">
        <v>2608</v>
      </c>
      <c r="Z704" s="119">
        <v>21104924</v>
      </c>
      <c r="AA704" s="114" t="s">
        <v>142</v>
      </c>
      <c r="AB704" s="119">
        <v>30481418</v>
      </c>
      <c r="AC704" s="114" t="s">
        <v>142</v>
      </c>
      <c r="AD704" s="119">
        <v>2981851</v>
      </c>
      <c r="AE704" s="119">
        <v>176386</v>
      </c>
      <c r="AF704" s="114" t="s">
        <v>2653</v>
      </c>
      <c r="AG704" s="114" t="s">
        <v>113</v>
      </c>
      <c r="AH704" s="114" t="s">
        <v>114</v>
      </c>
      <c r="AI704" s="114" t="s">
        <v>143</v>
      </c>
      <c r="AJ704" s="114" t="s">
        <v>144</v>
      </c>
      <c r="AK704" s="119">
        <v>0</v>
      </c>
      <c r="AL704" s="117">
        <v>0</v>
      </c>
      <c r="AM704" s="118">
        <v>-2.68</v>
      </c>
      <c r="AN704" t="str">
        <f t="shared" si="10"/>
        <v>2000</v>
      </c>
    </row>
    <row r="705" spans="1:40" ht="15.75" thickBot="1" x14ac:dyDescent="0.3">
      <c r="A705" s="119">
        <v>2023</v>
      </c>
      <c r="B705" s="119">
        <v>7</v>
      </c>
      <c r="C705" s="119">
        <v>201988</v>
      </c>
      <c r="D705" s="114" t="s">
        <v>94</v>
      </c>
      <c r="E705" s="114" t="s">
        <v>95</v>
      </c>
      <c r="F705" s="114" t="s">
        <v>96</v>
      </c>
      <c r="G705" s="114" t="s">
        <v>97</v>
      </c>
      <c r="H705" s="114" t="s">
        <v>98</v>
      </c>
      <c r="I705" s="119">
        <v>1764401</v>
      </c>
      <c r="J705" s="114" t="s">
        <v>139</v>
      </c>
      <c r="K705" s="119">
        <v>330201</v>
      </c>
      <c r="L705" s="114" t="s">
        <v>2587</v>
      </c>
      <c r="M705" s="119">
        <v>1764401</v>
      </c>
      <c r="N705" s="114" t="s">
        <v>139</v>
      </c>
      <c r="O705" s="119">
        <v>202301</v>
      </c>
      <c r="P705" s="116">
        <v>44932</v>
      </c>
      <c r="Q705" s="116">
        <v>44949</v>
      </c>
      <c r="R705" s="116">
        <v>44957</v>
      </c>
      <c r="S705" s="119">
        <v>202302</v>
      </c>
      <c r="T705" s="119">
        <v>4954</v>
      </c>
      <c r="U705" s="114" t="s">
        <v>162</v>
      </c>
      <c r="V705" s="119">
        <v>1189163</v>
      </c>
      <c r="W705" s="114" t="s">
        <v>2608</v>
      </c>
      <c r="X705" s="119">
        <v>1189163</v>
      </c>
      <c r="Y705" s="114" t="s">
        <v>2608</v>
      </c>
      <c r="Z705" s="119">
        <v>21104924</v>
      </c>
      <c r="AA705" s="114" t="s">
        <v>142</v>
      </c>
      <c r="AB705" s="119">
        <v>30481418</v>
      </c>
      <c r="AC705" s="114" t="s">
        <v>142</v>
      </c>
      <c r="AD705" s="119">
        <v>2982019</v>
      </c>
      <c r="AE705" s="119">
        <v>176452</v>
      </c>
      <c r="AF705" s="114" t="s">
        <v>2653</v>
      </c>
      <c r="AG705" s="114" t="s">
        <v>113</v>
      </c>
      <c r="AH705" s="114" t="s">
        <v>114</v>
      </c>
      <c r="AI705" s="114" t="s">
        <v>143</v>
      </c>
      <c r="AJ705" s="114" t="s">
        <v>144</v>
      </c>
      <c r="AK705" s="119">
        <v>0</v>
      </c>
      <c r="AL705" s="117">
        <v>0</v>
      </c>
      <c r="AM705" s="118">
        <v>4.0199999999999996</v>
      </c>
      <c r="AN705" t="str">
        <f t="shared" si="10"/>
        <v>2000</v>
      </c>
    </row>
    <row r="706" spans="1:40" ht="15.75" thickBot="1" x14ac:dyDescent="0.3">
      <c r="A706" s="119">
        <v>2023</v>
      </c>
      <c r="B706" s="119">
        <v>7</v>
      </c>
      <c r="C706" s="119">
        <v>201988</v>
      </c>
      <c r="D706" s="114" t="s">
        <v>94</v>
      </c>
      <c r="E706" s="114" t="s">
        <v>95</v>
      </c>
      <c r="F706" s="114" t="s">
        <v>96</v>
      </c>
      <c r="G706" s="114" t="s">
        <v>97</v>
      </c>
      <c r="H706" s="114" t="s">
        <v>98</v>
      </c>
      <c r="I706" s="119">
        <v>1764401</v>
      </c>
      <c r="J706" s="114" t="s">
        <v>139</v>
      </c>
      <c r="K706" s="119">
        <v>330201</v>
      </c>
      <c r="L706" s="114" t="s">
        <v>2587</v>
      </c>
      <c r="M706" s="119">
        <v>1764401</v>
      </c>
      <c r="N706" s="114" t="s">
        <v>139</v>
      </c>
      <c r="O706" s="119">
        <v>202302</v>
      </c>
      <c r="P706" s="116">
        <v>44949</v>
      </c>
      <c r="Q706" s="116">
        <v>44949</v>
      </c>
      <c r="R706" s="116">
        <v>44957</v>
      </c>
      <c r="S706" s="119">
        <v>202302</v>
      </c>
      <c r="T706" s="119">
        <v>4954</v>
      </c>
      <c r="U706" s="114" t="s">
        <v>162</v>
      </c>
      <c r="V706" s="119">
        <v>716245</v>
      </c>
      <c r="W706" s="114" t="s">
        <v>141</v>
      </c>
      <c r="X706" s="119">
        <v>716245</v>
      </c>
      <c r="Y706" s="114" t="s">
        <v>141</v>
      </c>
      <c r="Z706" s="119">
        <v>21104924</v>
      </c>
      <c r="AA706" s="114" t="s">
        <v>142</v>
      </c>
      <c r="AB706" s="119">
        <v>30481417</v>
      </c>
      <c r="AC706" s="114" t="s">
        <v>142</v>
      </c>
      <c r="AD706" s="119">
        <v>2981949</v>
      </c>
      <c r="AE706" s="119">
        <v>176436</v>
      </c>
      <c r="AF706" s="114" t="s">
        <v>2653</v>
      </c>
      <c r="AG706" s="114" t="s">
        <v>113</v>
      </c>
      <c r="AH706" s="114" t="s">
        <v>114</v>
      </c>
      <c r="AI706" s="114" t="s">
        <v>143</v>
      </c>
      <c r="AJ706" s="114" t="s">
        <v>144</v>
      </c>
      <c r="AK706" s="119">
        <v>0</v>
      </c>
      <c r="AL706" s="117">
        <v>0</v>
      </c>
      <c r="AM706" s="118">
        <v>41.37</v>
      </c>
      <c r="AN706" t="str">
        <f t="shared" si="10"/>
        <v>2000</v>
      </c>
    </row>
    <row r="707" spans="1:40" ht="15.75" thickBot="1" x14ac:dyDescent="0.3">
      <c r="A707" s="119">
        <v>2023</v>
      </c>
      <c r="B707" s="119">
        <v>7</v>
      </c>
      <c r="C707" s="119">
        <v>201988</v>
      </c>
      <c r="D707" s="114" t="s">
        <v>94</v>
      </c>
      <c r="E707" s="114" t="s">
        <v>95</v>
      </c>
      <c r="F707" s="114" t="s">
        <v>96</v>
      </c>
      <c r="G707" s="114" t="s">
        <v>97</v>
      </c>
      <c r="H707" s="114" t="s">
        <v>98</v>
      </c>
      <c r="I707" s="119">
        <v>1764401</v>
      </c>
      <c r="J707" s="114" t="s">
        <v>139</v>
      </c>
      <c r="K707" s="119">
        <v>330201</v>
      </c>
      <c r="L707" s="114" t="s">
        <v>2587</v>
      </c>
      <c r="M707" s="119">
        <v>1764401</v>
      </c>
      <c r="N707" s="114" t="s">
        <v>139</v>
      </c>
      <c r="O707" s="119">
        <v>202302</v>
      </c>
      <c r="P707" s="116">
        <v>44949</v>
      </c>
      <c r="Q707" s="116">
        <v>44949</v>
      </c>
      <c r="R707" s="116">
        <v>44957</v>
      </c>
      <c r="S707" s="119">
        <v>202302</v>
      </c>
      <c r="T707" s="119">
        <v>4954</v>
      </c>
      <c r="U707" s="114" t="s">
        <v>162</v>
      </c>
      <c r="V707" s="119">
        <v>1180468</v>
      </c>
      <c r="W707" s="114" t="s">
        <v>2607</v>
      </c>
      <c r="X707" s="119">
        <v>1180468</v>
      </c>
      <c r="Y707" s="114" t="s">
        <v>2607</v>
      </c>
      <c r="Z707" s="119">
        <v>21104924</v>
      </c>
      <c r="AA707" s="114" t="s">
        <v>142</v>
      </c>
      <c r="AB707" s="119">
        <v>30481419</v>
      </c>
      <c r="AC707" s="114" t="s">
        <v>142</v>
      </c>
      <c r="AD707" s="119">
        <v>2982019</v>
      </c>
      <c r="AE707" s="119">
        <v>176452</v>
      </c>
      <c r="AF707" s="114" t="s">
        <v>2653</v>
      </c>
      <c r="AG707" s="114" t="s">
        <v>113</v>
      </c>
      <c r="AH707" s="114" t="s">
        <v>114</v>
      </c>
      <c r="AI707" s="114" t="s">
        <v>143</v>
      </c>
      <c r="AJ707" s="114" t="s">
        <v>144</v>
      </c>
      <c r="AK707" s="119">
        <v>0</v>
      </c>
      <c r="AL707" s="117">
        <v>0</v>
      </c>
      <c r="AM707" s="118">
        <v>31.47</v>
      </c>
      <c r="AN707" t="str">
        <f t="shared" si="10"/>
        <v>2000</v>
      </c>
    </row>
    <row r="708" spans="1:40" ht="15.75" thickBot="1" x14ac:dyDescent="0.3">
      <c r="A708" s="119">
        <v>2023</v>
      </c>
      <c r="B708" s="119">
        <v>7</v>
      </c>
      <c r="C708" s="119">
        <v>201988</v>
      </c>
      <c r="D708" s="114" t="s">
        <v>94</v>
      </c>
      <c r="E708" s="114" t="s">
        <v>95</v>
      </c>
      <c r="F708" s="114" t="s">
        <v>96</v>
      </c>
      <c r="G708" s="114" t="s">
        <v>97</v>
      </c>
      <c r="H708" s="114" t="s">
        <v>98</v>
      </c>
      <c r="I708" s="119">
        <v>1764401</v>
      </c>
      <c r="J708" s="114" t="s">
        <v>139</v>
      </c>
      <c r="K708" s="119">
        <v>330201</v>
      </c>
      <c r="L708" s="114" t="s">
        <v>2587</v>
      </c>
      <c r="M708" s="119">
        <v>1764401</v>
      </c>
      <c r="N708" s="114" t="s">
        <v>139</v>
      </c>
      <c r="O708" s="119">
        <v>202302</v>
      </c>
      <c r="P708" s="116">
        <v>44949</v>
      </c>
      <c r="Q708" s="116">
        <v>44949</v>
      </c>
      <c r="R708" s="116">
        <v>44957</v>
      </c>
      <c r="S708" s="119">
        <v>202302</v>
      </c>
      <c r="T708" s="119">
        <v>4954</v>
      </c>
      <c r="U708" s="114" t="s">
        <v>162</v>
      </c>
      <c r="V708" s="119">
        <v>1189163</v>
      </c>
      <c r="W708" s="114" t="s">
        <v>2608</v>
      </c>
      <c r="X708" s="119">
        <v>1189163</v>
      </c>
      <c r="Y708" s="114" t="s">
        <v>2608</v>
      </c>
      <c r="Z708" s="119">
        <v>21104924</v>
      </c>
      <c r="AA708" s="114" t="s">
        <v>142</v>
      </c>
      <c r="AB708" s="119">
        <v>30481418</v>
      </c>
      <c r="AC708" s="114" t="s">
        <v>142</v>
      </c>
      <c r="AD708" s="119">
        <v>2982019</v>
      </c>
      <c r="AE708" s="119">
        <v>176452</v>
      </c>
      <c r="AF708" s="114" t="s">
        <v>2653</v>
      </c>
      <c r="AG708" s="114" t="s">
        <v>113</v>
      </c>
      <c r="AH708" s="114" t="s">
        <v>114</v>
      </c>
      <c r="AI708" s="114" t="s">
        <v>143</v>
      </c>
      <c r="AJ708" s="114" t="s">
        <v>144</v>
      </c>
      <c r="AK708" s="119">
        <v>0</v>
      </c>
      <c r="AL708" s="117">
        <v>0</v>
      </c>
      <c r="AM708" s="118">
        <v>32.04</v>
      </c>
      <c r="AN708" t="str">
        <f t="shared" si="10"/>
        <v>2000</v>
      </c>
    </row>
    <row r="709" spans="1:40" ht="15.75" thickBot="1" x14ac:dyDescent="0.3">
      <c r="A709" s="119">
        <v>2023</v>
      </c>
      <c r="B709" s="119">
        <v>7</v>
      </c>
      <c r="C709" s="119">
        <v>201988</v>
      </c>
      <c r="D709" s="114" t="s">
        <v>94</v>
      </c>
      <c r="E709" s="114" t="s">
        <v>95</v>
      </c>
      <c r="F709" s="114" t="s">
        <v>96</v>
      </c>
      <c r="G709" s="114" t="s">
        <v>97</v>
      </c>
      <c r="H709" s="114" t="s">
        <v>98</v>
      </c>
      <c r="I709" s="119">
        <v>1764401</v>
      </c>
      <c r="J709" s="114" t="s">
        <v>139</v>
      </c>
      <c r="K709" s="119">
        <v>330201</v>
      </c>
      <c r="L709" s="114" t="s">
        <v>2587</v>
      </c>
      <c r="M709" s="119">
        <v>1764401</v>
      </c>
      <c r="N709" s="114" t="s">
        <v>139</v>
      </c>
      <c r="O709" s="119">
        <v>202303</v>
      </c>
      <c r="P709" s="116">
        <v>44965</v>
      </c>
      <c r="Q709" s="116">
        <v>44965</v>
      </c>
      <c r="R709" s="116">
        <v>44957</v>
      </c>
      <c r="S709" s="119">
        <v>202303</v>
      </c>
      <c r="T709" s="119">
        <v>4954</v>
      </c>
      <c r="U709" s="114" t="s">
        <v>162</v>
      </c>
      <c r="V709" s="119">
        <v>716245</v>
      </c>
      <c r="W709" s="114" t="s">
        <v>141</v>
      </c>
      <c r="X709" s="119">
        <v>716245</v>
      </c>
      <c r="Y709" s="114" t="s">
        <v>141</v>
      </c>
      <c r="Z709" s="119">
        <v>21104924</v>
      </c>
      <c r="AA709" s="114" t="s">
        <v>142</v>
      </c>
      <c r="AB709" s="119">
        <v>30481417</v>
      </c>
      <c r="AC709" s="114" t="s">
        <v>142</v>
      </c>
      <c r="AD709" s="119">
        <v>2985119</v>
      </c>
      <c r="AE709" s="119">
        <v>176620</v>
      </c>
      <c r="AF709" s="114" t="s">
        <v>2653</v>
      </c>
      <c r="AG709" s="114" t="s">
        <v>113</v>
      </c>
      <c r="AH709" s="114" t="s">
        <v>114</v>
      </c>
      <c r="AI709" s="114" t="s">
        <v>143</v>
      </c>
      <c r="AJ709" s="114" t="s">
        <v>144</v>
      </c>
      <c r="AK709" s="119">
        <v>0</v>
      </c>
      <c r="AL709" s="117">
        <v>0</v>
      </c>
      <c r="AM709" s="118">
        <v>82.74</v>
      </c>
      <c r="AN709" t="str">
        <f t="shared" si="10"/>
        <v>2000</v>
      </c>
    </row>
    <row r="710" spans="1:40" ht="15.75" thickBot="1" x14ac:dyDescent="0.3">
      <c r="A710" s="119">
        <v>2023</v>
      </c>
      <c r="B710" s="119">
        <v>7</v>
      </c>
      <c r="C710" s="119">
        <v>201988</v>
      </c>
      <c r="D710" s="114" t="s">
        <v>94</v>
      </c>
      <c r="E710" s="114" t="s">
        <v>95</v>
      </c>
      <c r="F710" s="114" t="s">
        <v>96</v>
      </c>
      <c r="G710" s="114" t="s">
        <v>97</v>
      </c>
      <c r="H710" s="114" t="s">
        <v>98</v>
      </c>
      <c r="I710" s="119">
        <v>1764401</v>
      </c>
      <c r="J710" s="114" t="s">
        <v>139</v>
      </c>
      <c r="K710" s="119">
        <v>330201</v>
      </c>
      <c r="L710" s="114" t="s">
        <v>2587</v>
      </c>
      <c r="M710" s="119">
        <v>1764401</v>
      </c>
      <c r="N710" s="114" t="s">
        <v>139</v>
      </c>
      <c r="O710" s="119">
        <v>202303</v>
      </c>
      <c r="P710" s="116">
        <v>44965</v>
      </c>
      <c r="Q710" s="116">
        <v>44965</v>
      </c>
      <c r="R710" s="116">
        <v>44957</v>
      </c>
      <c r="S710" s="119">
        <v>202303</v>
      </c>
      <c r="T710" s="119">
        <v>4954</v>
      </c>
      <c r="U710" s="114" t="s">
        <v>162</v>
      </c>
      <c r="V710" s="119">
        <v>1180468</v>
      </c>
      <c r="W710" s="114" t="s">
        <v>2607</v>
      </c>
      <c r="X710" s="119">
        <v>1180468</v>
      </c>
      <c r="Y710" s="114" t="s">
        <v>2607</v>
      </c>
      <c r="Z710" s="119">
        <v>21104924</v>
      </c>
      <c r="AA710" s="114" t="s">
        <v>142</v>
      </c>
      <c r="AB710" s="119">
        <v>30481419</v>
      </c>
      <c r="AC710" s="114" t="s">
        <v>142</v>
      </c>
      <c r="AD710" s="119">
        <v>2985949</v>
      </c>
      <c r="AE710" s="119">
        <v>176637</v>
      </c>
      <c r="AF710" s="114" t="s">
        <v>2653</v>
      </c>
      <c r="AG710" s="114" t="s">
        <v>113</v>
      </c>
      <c r="AH710" s="114" t="s">
        <v>114</v>
      </c>
      <c r="AI710" s="114" t="s">
        <v>143</v>
      </c>
      <c r="AJ710" s="114" t="s">
        <v>144</v>
      </c>
      <c r="AK710" s="119">
        <v>0</v>
      </c>
      <c r="AL710" s="117">
        <v>0</v>
      </c>
      <c r="AM710" s="118">
        <v>69.91</v>
      </c>
      <c r="AN710" t="str">
        <f t="shared" si="10"/>
        <v>2000</v>
      </c>
    </row>
    <row r="711" spans="1:40" ht="15.75" thickBot="1" x14ac:dyDescent="0.3">
      <c r="A711" s="119">
        <v>2023</v>
      </c>
      <c r="B711" s="119">
        <v>7</v>
      </c>
      <c r="C711" s="119">
        <v>201988</v>
      </c>
      <c r="D711" s="114" t="s">
        <v>94</v>
      </c>
      <c r="E711" s="114" t="s">
        <v>95</v>
      </c>
      <c r="F711" s="114" t="s">
        <v>96</v>
      </c>
      <c r="G711" s="114" t="s">
        <v>97</v>
      </c>
      <c r="H711" s="114" t="s">
        <v>98</v>
      </c>
      <c r="I711" s="119">
        <v>1764401</v>
      </c>
      <c r="J711" s="114" t="s">
        <v>139</v>
      </c>
      <c r="K711" s="119">
        <v>330201</v>
      </c>
      <c r="L711" s="114" t="s">
        <v>2587</v>
      </c>
      <c r="M711" s="119">
        <v>1764401</v>
      </c>
      <c r="N711" s="114" t="s">
        <v>139</v>
      </c>
      <c r="O711" s="119">
        <v>202303</v>
      </c>
      <c r="P711" s="116">
        <v>44965</v>
      </c>
      <c r="Q711" s="116">
        <v>44965</v>
      </c>
      <c r="R711" s="116">
        <v>44957</v>
      </c>
      <c r="S711" s="119">
        <v>202303</v>
      </c>
      <c r="T711" s="119">
        <v>4954</v>
      </c>
      <c r="U711" s="114" t="s">
        <v>162</v>
      </c>
      <c r="V711" s="119">
        <v>1189163</v>
      </c>
      <c r="W711" s="114" t="s">
        <v>2608</v>
      </c>
      <c r="X711" s="119">
        <v>1189163</v>
      </c>
      <c r="Y711" s="114" t="s">
        <v>2608</v>
      </c>
      <c r="Z711" s="119">
        <v>21104924</v>
      </c>
      <c r="AA711" s="114" t="s">
        <v>142</v>
      </c>
      <c r="AB711" s="119">
        <v>30481418</v>
      </c>
      <c r="AC711" s="114" t="s">
        <v>142</v>
      </c>
      <c r="AD711" s="119">
        <v>2986747</v>
      </c>
      <c r="AE711" s="119">
        <v>176638</v>
      </c>
      <c r="AF711" s="114" t="s">
        <v>2653</v>
      </c>
      <c r="AG711" s="114" t="s">
        <v>113</v>
      </c>
      <c r="AH711" s="114" t="s">
        <v>114</v>
      </c>
      <c r="AI711" s="114" t="s">
        <v>143</v>
      </c>
      <c r="AJ711" s="114" t="s">
        <v>144</v>
      </c>
      <c r="AK711" s="119">
        <v>0</v>
      </c>
      <c r="AL711" s="117">
        <v>0</v>
      </c>
      <c r="AM711" s="118">
        <v>76.88</v>
      </c>
      <c r="AN711" t="str">
        <f t="shared" si="10"/>
        <v>2000</v>
      </c>
    </row>
    <row r="712" spans="1:40" ht="15.75" thickBot="1" x14ac:dyDescent="0.3">
      <c r="A712" s="119">
        <v>2023</v>
      </c>
      <c r="B712" s="119">
        <v>7</v>
      </c>
      <c r="C712" s="119">
        <v>201988</v>
      </c>
      <c r="D712" s="114" t="s">
        <v>94</v>
      </c>
      <c r="E712" s="114" t="s">
        <v>95</v>
      </c>
      <c r="F712" s="114" t="s">
        <v>96</v>
      </c>
      <c r="G712" s="114" t="s">
        <v>97</v>
      </c>
      <c r="H712" s="114" t="s">
        <v>98</v>
      </c>
      <c r="I712" s="119">
        <v>1764401</v>
      </c>
      <c r="J712" s="114" t="s">
        <v>139</v>
      </c>
      <c r="K712" s="119">
        <v>330201</v>
      </c>
      <c r="L712" s="114" t="s">
        <v>2587</v>
      </c>
      <c r="M712" s="119">
        <v>1764401</v>
      </c>
      <c r="N712" s="114" t="s">
        <v>139</v>
      </c>
      <c r="O712" s="114" t="s">
        <v>155</v>
      </c>
      <c r="P712" s="116">
        <v>44943</v>
      </c>
      <c r="Q712" s="116">
        <v>44943</v>
      </c>
      <c r="R712" s="116">
        <v>44943</v>
      </c>
      <c r="S712" s="114" t="s">
        <v>155</v>
      </c>
      <c r="T712" s="119">
        <v>4954</v>
      </c>
      <c r="U712" s="114" t="s">
        <v>162</v>
      </c>
      <c r="V712" s="119">
        <v>1189163</v>
      </c>
      <c r="W712" s="114" t="s">
        <v>2608</v>
      </c>
      <c r="X712" s="119">
        <v>1189163</v>
      </c>
      <c r="Y712" s="114" t="s">
        <v>2608</v>
      </c>
      <c r="Z712" s="119">
        <v>21104924</v>
      </c>
      <c r="AA712" s="114" t="s">
        <v>142</v>
      </c>
      <c r="AB712" s="119">
        <v>30481418</v>
      </c>
      <c r="AC712" s="114" t="s">
        <v>142</v>
      </c>
      <c r="AD712" s="119">
        <v>2981851</v>
      </c>
      <c r="AE712" s="119">
        <v>176386</v>
      </c>
      <c r="AF712" s="114" t="s">
        <v>2653</v>
      </c>
      <c r="AG712" s="114" t="s">
        <v>113</v>
      </c>
      <c r="AH712" s="114" t="s">
        <v>114</v>
      </c>
      <c r="AI712" s="114" t="s">
        <v>143</v>
      </c>
      <c r="AJ712" s="114" t="s">
        <v>144</v>
      </c>
      <c r="AK712" s="119">
        <v>0</v>
      </c>
      <c r="AL712" s="117">
        <v>0</v>
      </c>
      <c r="AM712" s="118">
        <v>4.5</v>
      </c>
      <c r="AN712" t="str">
        <f t="shared" ref="AN712:AN775" si="11">LEFT(Z712,1)&amp;"000"</f>
        <v>2000</v>
      </c>
    </row>
    <row r="713" spans="1:40" ht="15.75" thickBot="1" x14ac:dyDescent="0.3">
      <c r="A713" s="119">
        <v>2023</v>
      </c>
      <c r="B713" s="119">
        <v>7</v>
      </c>
      <c r="C713" s="119">
        <v>201988</v>
      </c>
      <c r="D713" s="114" t="s">
        <v>94</v>
      </c>
      <c r="E713" s="114" t="s">
        <v>95</v>
      </c>
      <c r="F713" s="114" t="s">
        <v>96</v>
      </c>
      <c r="G713" s="114" t="s">
        <v>97</v>
      </c>
      <c r="H713" s="114" t="s">
        <v>98</v>
      </c>
      <c r="I713" s="119">
        <v>1764401</v>
      </c>
      <c r="J713" s="114" t="s">
        <v>139</v>
      </c>
      <c r="K713" s="119">
        <v>330202</v>
      </c>
      <c r="L713" s="114" t="s">
        <v>2582</v>
      </c>
      <c r="M713" s="119">
        <v>1764401</v>
      </c>
      <c r="N713" s="114" t="s">
        <v>139</v>
      </c>
      <c r="O713" s="119">
        <v>202301</v>
      </c>
      <c r="P713" s="116">
        <v>44932</v>
      </c>
      <c r="Q713" s="116">
        <v>44943</v>
      </c>
      <c r="R713" s="116">
        <v>44943</v>
      </c>
      <c r="S713" s="114" t="s">
        <v>155</v>
      </c>
      <c r="T713" s="119">
        <v>4956</v>
      </c>
      <c r="U713" s="114" t="s">
        <v>120</v>
      </c>
      <c r="V713" s="119">
        <v>1189163</v>
      </c>
      <c r="W713" s="114" t="s">
        <v>2608</v>
      </c>
      <c r="X713" s="119">
        <v>1189163</v>
      </c>
      <c r="Y713" s="114" t="s">
        <v>2608</v>
      </c>
      <c r="Z713" s="119">
        <v>21104924</v>
      </c>
      <c r="AA713" s="114" t="s">
        <v>142</v>
      </c>
      <c r="AB713" s="119">
        <v>30481418</v>
      </c>
      <c r="AC713" s="114" t="s">
        <v>142</v>
      </c>
      <c r="AD713" s="119">
        <v>2981851</v>
      </c>
      <c r="AE713" s="119">
        <v>176386</v>
      </c>
      <c r="AF713" s="114" t="s">
        <v>2653</v>
      </c>
      <c r="AG713" s="114" t="s">
        <v>113</v>
      </c>
      <c r="AH713" s="114" t="s">
        <v>114</v>
      </c>
      <c r="AI713" s="114" t="s">
        <v>143</v>
      </c>
      <c r="AJ713" s="114" t="s">
        <v>144</v>
      </c>
      <c r="AK713" s="119">
        <v>0</v>
      </c>
      <c r="AL713" s="117">
        <v>0</v>
      </c>
      <c r="AM713" s="118">
        <v>-0.62</v>
      </c>
      <c r="AN713" t="str">
        <f t="shared" si="11"/>
        <v>2000</v>
      </c>
    </row>
    <row r="714" spans="1:40" ht="15.75" thickBot="1" x14ac:dyDescent="0.3">
      <c r="A714" s="119">
        <v>2023</v>
      </c>
      <c r="B714" s="119">
        <v>7</v>
      </c>
      <c r="C714" s="119">
        <v>201988</v>
      </c>
      <c r="D714" s="114" t="s">
        <v>94</v>
      </c>
      <c r="E714" s="114" t="s">
        <v>95</v>
      </c>
      <c r="F714" s="114" t="s">
        <v>96</v>
      </c>
      <c r="G714" s="114" t="s">
        <v>97</v>
      </c>
      <c r="H714" s="114" t="s">
        <v>98</v>
      </c>
      <c r="I714" s="119">
        <v>1764401</v>
      </c>
      <c r="J714" s="114" t="s">
        <v>139</v>
      </c>
      <c r="K714" s="119">
        <v>330202</v>
      </c>
      <c r="L714" s="114" t="s">
        <v>2582</v>
      </c>
      <c r="M714" s="119">
        <v>1764401</v>
      </c>
      <c r="N714" s="114" t="s">
        <v>139</v>
      </c>
      <c r="O714" s="119">
        <v>202301</v>
      </c>
      <c r="P714" s="116">
        <v>44932</v>
      </c>
      <c r="Q714" s="116">
        <v>44949</v>
      </c>
      <c r="R714" s="116">
        <v>44957</v>
      </c>
      <c r="S714" s="119">
        <v>202302</v>
      </c>
      <c r="T714" s="119">
        <v>4956</v>
      </c>
      <c r="U714" s="114" t="s">
        <v>120</v>
      </c>
      <c r="V714" s="119">
        <v>1189163</v>
      </c>
      <c r="W714" s="114" t="s">
        <v>2608</v>
      </c>
      <c r="X714" s="119">
        <v>1189163</v>
      </c>
      <c r="Y714" s="114" t="s">
        <v>2608</v>
      </c>
      <c r="Z714" s="119">
        <v>21104924</v>
      </c>
      <c r="AA714" s="114" t="s">
        <v>142</v>
      </c>
      <c r="AB714" s="119">
        <v>30481418</v>
      </c>
      <c r="AC714" s="114" t="s">
        <v>142</v>
      </c>
      <c r="AD714" s="119">
        <v>2982019</v>
      </c>
      <c r="AE714" s="119">
        <v>176452</v>
      </c>
      <c r="AF714" s="114" t="s">
        <v>2653</v>
      </c>
      <c r="AG714" s="114" t="s">
        <v>113</v>
      </c>
      <c r="AH714" s="114" t="s">
        <v>114</v>
      </c>
      <c r="AI714" s="114" t="s">
        <v>143</v>
      </c>
      <c r="AJ714" s="114" t="s">
        <v>144</v>
      </c>
      <c r="AK714" s="119">
        <v>0</v>
      </c>
      <c r="AL714" s="117">
        <v>0</v>
      </c>
      <c r="AM714" s="118">
        <v>0.93</v>
      </c>
      <c r="AN714" t="str">
        <f t="shared" si="11"/>
        <v>2000</v>
      </c>
    </row>
    <row r="715" spans="1:40" ht="15.75" thickBot="1" x14ac:dyDescent="0.3">
      <c r="A715" s="119">
        <v>2023</v>
      </c>
      <c r="B715" s="119">
        <v>7</v>
      </c>
      <c r="C715" s="119">
        <v>201988</v>
      </c>
      <c r="D715" s="114" t="s">
        <v>94</v>
      </c>
      <c r="E715" s="114" t="s">
        <v>95</v>
      </c>
      <c r="F715" s="114" t="s">
        <v>96</v>
      </c>
      <c r="G715" s="114" t="s">
        <v>97</v>
      </c>
      <c r="H715" s="114" t="s">
        <v>98</v>
      </c>
      <c r="I715" s="119">
        <v>1764401</v>
      </c>
      <c r="J715" s="114" t="s">
        <v>139</v>
      </c>
      <c r="K715" s="119">
        <v>330202</v>
      </c>
      <c r="L715" s="114" t="s">
        <v>2582</v>
      </c>
      <c r="M715" s="119">
        <v>1764401</v>
      </c>
      <c r="N715" s="114" t="s">
        <v>139</v>
      </c>
      <c r="O715" s="119">
        <v>202302</v>
      </c>
      <c r="P715" s="116">
        <v>44949</v>
      </c>
      <c r="Q715" s="116">
        <v>44949</v>
      </c>
      <c r="R715" s="116">
        <v>44957</v>
      </c>
      <c r="S715" s="119">
        <v>202302</v>
      </c>
      <c r="T715" s="119">
        <v>4956</v>
      </c>
      <c r="U715" s="114" t="s">
        <v>120</v>
      </c>
      <c r="V715" s="119">
        <v>716245</v>
      </c>
      <c r="W715" s="114" t="s">
        <v>141</v>
      </c>
      <c r="X715" s="119">
        <v>716245</v>
      </c>
      <c r="Y715" s="114" t="s">
        <v>141</v>
      </c>
      <c r="Z715" s="119">
        <v>21104924</v>
      </c>
      <c r="AA715" s="114" t="s">
        <v>142</v>
      </c>
      <c r="AB715" s="119">
        <v>30481417</v>
      </c>
      <c r="AC715" s="114" t="s">
        <v>142</v>
      </c>
      <c r="AD715" s="119">
        <v>2981949</v>
      </c>
      <c r="AE715" s="119">
        <v>176436</v>
      </c>
      <c r="AF715" s="114" t="s">
        <v>2653</v>
      </c>
      <c r="AG715" s="114" t="s">
        <v>113</v>
      </c>
      <c r="AH715" s="114" t="s">
        <v>114</v>
      </c>
      <c r="AI715" s="114" t="s">
        <v>143</v>
      </c>
      <c r="AJ715" s="114" t="s">
        <v>144</v>
      </c>
      <c r="AK715" s="119">
        <v>0</v>
      </c>
      <c r="AL715" s="117">
        <v>0</v>
      </c>
      <c r="AM715" s="118">
        <v>9.68</v>
      </c>
      <c r="AN715" t="str">
        <f t="shared" si="11"/>
        <v>2000</v>
      </c>
    </row>
    <row r="716" spans="1:40" ht="15.75" thickBot="1" x14ac:dyDescent="0.3">
      <c r="A716" s="119">
        <v>2023</v>
      </c>
      <c r="B716" s="119">
        <v>7</v>
      </c>
      <c r="C716" s="119">
        <v>201988</v>
      </c>
      <c r="D716" s="114" t="s">
        <v>94</v>
      </c>
      <c r="E716" s="114" t="s">
        <v>95</v>
      </c>
      <c r="F716" s="114" t="s">
        <v>96</v>
      </c>
      <c r="G716" s="114" t="s">
        <v>97</v>
      </c>
      <c r="H716" s="114" t="s">
        <v>98</v>
      </c>
      <c r="I716" s="119">
        <v>1764401</v>
      </c>
      <c r="J716" s="114" t="s">
        <v>139</v>
      </c>
      <c r="K716" s="119">
        <v>330202</v>
      </c>
      <c r="L716" s="114" t="s">
        <v>2582</v>
      </c>
      <c r="M716" s="119">
        <v>1764401</v>
      </c>
      <c r="N716" s="114" t="s">
        <v>139</v>
      </c>
      <c r="O716" s="119">
        <v>202302</v>
      </c>
      <c r="P716" s="116">
        <v>44949</v>
      </c>
      <c r="Q716" s="116">
        <v>44949</v>
      </c>
      <c r="R716" s="116">
        <v>44957</v>
      </c>
      <c r="S716" s="119">
        <v>202302</v>
      </c>
      <c r="T716" s="119">
        <v>4956</v>
      </c>
      <c r="U716" s="114" t="s">
        <v>120</v>
      </c>
      <c r="V716" s="119">
        <v>1180468</v>
      </c>
      <c r="W716" s="114" t="s">
        <v>2607</v>
      </c>
      <c r="X716" s="119">
        <v>1180468</v>
      </c>
      <c r="Y716" s="114" t="s">
        <v>2607</v>
      </c>
      <c r="Z716" s="119">
        <v>21104924</v>
      </c>
      <c r="AA716" s="114" t="s">
        <v>142</v>
      </c>
      <c r="AB716" s="119">
        <v>30481419</v>
      </c>
      <c r="AC716" s="114" t="s">
        <v>142</v>
      </c>
      <c r="AD716" s="119">
        <v>2982019</v>
      </c>
      <c r="AE716" s="119">
        <v>176452</v>
      </c>
      <c r="AF716" s="114" t="s">
        <v>2653</v>
      </c>
      <c r="AG716" s="114" t="s">
        <v>113</v>
      </c>
      <c r="AH716" s="114" t="s">
        <v>114</v>
      </c>
      <c r="AI716" s="114" t="s">
        <v>143</v>
      </c>
      <c r="AJ716" s="114" t="s">
        <v>144</v>
      </c>
      <c r="AK716" s="119">
        <v>0</v>
      </c>
      <c r="AL716" s="117">
        <v>0</v>
      </c>
      <c r="AM716" s="118">
        <v>7.36</v>
      </c>
      <c r="AN716" t="str">
        <f t="shared" si="11"/>
        <v>2000</v>
      </c>
    </row>
    <row r="717" spans="1:40" ht="15.75" thickBot="1" x14ac:dyDescent="0.3">
      <c r="A717" s="119">
        <v>2023</v>
      </c>
      <c r="B717" s="119">
        <v>7</v>
      </c>
      <c r="C717" s="119">
        <v>201988</v>
      </c>
      <c r="D717" s="114" t="s">
        <v>94</v>
      </c>
      <c r="E717" s="114" t="s">
        <v>95</v>
      </c>
      <c r="F717" s="114" t="s">
        <v>96</v>
      </c>
      <c r="G717" s="114" t="s">
        <v>97</v>
      </c>
      <c r="H717" s="114" t="s">
        <v>98</v>
      </c>
      <c r="I717" s="119">
        <v>1764401</v>
      </c>
      <c r="J717" s="114" t="s">
        <v>139</v>
      </c>
      <c r="K717" s="119">
        <v>330202</v>
      </c>
      <c r="L717" s="114" t="s">
        <v>2582</v>
      </c>
      <c r="M717" s="119">
        <v>1764401</v>
      </c>
      <c r="N717" s="114" t="s">
        <v>139</v>
      </c>
      <c r="O717" s="119">
        <v>202302</v>
      </c>
      <c r="P717" s="116">
        <v>44949</v>
      </c>
      <c r="Q717" s="116">
        <v>44949</v>
      </c>
      <c r="R717" s="116">
        <v>44957</v>
      </c>
      <c r="S717" s="119">
        <v>202302</v>
      </c>
      <c r="T717" s="119">
        <v>4956</v>
      </c>
      <c r="U717" s="114" t="s">
        <v>120</v>
      </c>
      <c r="V717" s="119">
        <v>1189163</v>
      </c>
      <c r="W717" s="114" t="s">
        <v>2608</v>
      </c>
      <c r="X717" s="119">
        <v>1189163</v>
      </c>
      <c r="Y717" s="114" t="s">
        <v>2608</v>
      </c>
      <c r="Z717" s="119">
        <v>21104924</v>
      </c>
      <c r="AA717" s="114" t="s">
        <v>142</v>
      </c>
      <c r="AB717" s="119">
        <v>30481418</v>
      </c>
      <c r="AC717" s="114" t="s">
        <v>142</v>
      </c>
      <c r="AD717" s="119">
        <v>2982019</v>
      </c>
      <c r="AE717" s="119">
        <v>176452</v>
      </c>
      <c r="AF717" s="114" t="s">
        <v>2653</v>
      </c>
      <c r="AG717" s="114" t="s">
        <v>113</v>
      </c>
      <c r="AH717" s="114" t="s">
        <v>114</v>
      </c>
      <c r="AI717" s="114" t="s">
        <v>143</v>
      </c>
      <c r="AJ717" s="114" t="s">
        <v>144</v>
      </c>
      <c r="AK717" s="119">
        <v>0</v>
      </c>
      <c r="AL717" s="117">
        <v>0</v>
      </c>
      <c r="AM717" s="118">
        <v>7.49</v>
      </c>
      <c r="AN717" t="str">
        <f t="shared" si="11"/>
        <v>2000</v>
      </c>
    </row>
    <row r="718" spans="1:40" ht="15.75" thickBot="1" x14ac:dyDescent="0.3">
      <c r="A718" s="119">
        <v>2023</v>
      </c>
      <c r="B718" s="119">
        <v>7</v>
      </c>
      <c r="C718" s="119">
        <v>201988</v>
      </c>
      <c r="D718" s="114" t="s">
        <v>94</v>
      </c>
      <c r="E718" s="114" t="s">
        <v>95</v>
      </c>
      <c r="F718" s="114" t="s">
        <v>96</v>
      </c>
      <c r="G718" s="114" t="s">
        <v>97</v>
      </c>
      <c r="H718" s="114" t="s">
        <v>98</v>
      </c>
      <c r="I718" s="119">
        <v>1764401</v>
      </c>
      <c r="J718" s="114" t="s">
        <v>139</v>
      </c>
      <c r="K718" s="119">
        <v>330202</v>
      </c>
      <c r="L718" s="114" t="s">
        <v>2582</v>
      </c>
      <c r="M718" s="119">
        <v>1764401</v>
      </c>
      <c r="N718" s="114" t="s">
        <v>139</v>
      </c>
      <c r="O718" s="119">
        <v>202303</v>
      </c>
      <c r="P718" s="116">
        <v>44965</v>
      </c>
      <c r="Q718" s="116">
        <v>44965</v>
      </c>
      <c r="R718" s="116">
        <v>44957</v>
      </c>
      <c r="S718" s="119">
        <v>202303</v>
      </c>
      <c r="T718" s="119">
        <v>4956</v>
      </c>
      <c r="U718" s="114" t="s">
        <v>120</v>
      </c>
      <c r="V718" s="119">
        <v>716245</v>
      </c>
      <c r="W718" s="114" t="s">
        <v>141</v>
      </c>
      <c r="X718" s="119">
        <v>716245</v>
      </c>
      <c r="Y718" s="114" t="s">
        <v>141</v>
      </c>
      <c r="Z718" s="119">
        <v>21104924</v>
      </c>
      <c r="AA718" s="114" t="s">
        <v>142</v>
      </c>
      <c r="AB718" s="119">
        <v>30481417</v>
      </c>
      <c r="AC718" s="114" t="s">
        <v>142</v>
      </c>
      <c r="AD718" s="119">
        <v>2985119</v>
      </c>
      <c r="AE718" s="119">
        <v>176620</v>
      </c>
      <c r="AF718" s="114" t="s">
        <v>2653</v>
      </c>
      <c r="AG718" s="114" t="s">
        <v>113</v>
      </c>
      <c r="AH718" s="114" t="s">
        <v>114</v>
      </c>
      <c r="AI718" s="114" t="s">
        <v>143</v>
      </c>
      <c r="AJ718" s="114" t="s">
        <v>144</v>
      </c>
      <c r="AK718" s="119">
        <v>0</v>
      </c>
      <c r="AL718" s="117">
        <v>0</v>
      </c>
      <c r="AM718" s="118">
        <v>19.350000000000001</v>
      </c>
      <c r="AN718" t="str">
        <f t="shared" si="11"/>
        <v>2000</v>
      </c>
    </row>
    <row r="719" spans="1:40" ht="15.75" thickBot="1" x14ac:dyDescent="0.3">
      <c r="A719" s="119">
        <v>2023</v>
      </c>
      <c r="B719" s="119">
        <v>7</v>
      </c>
      <c r="C719" s="119">
        <v>201988</v>
      </c>
      <c r="D719" s="114" t="s">
        <v>94</v>
      </c>
      <c r="E719" s="114" t="s">
        <v>95</v>
      </c>
      <c r="F719" s="114" t="s">
        <v>96</v>
      </c>
      <c r="G719" s="114" t="s">
        <v>97</v>
      </c>
      <c r="H719" s="114" t="s">
        <v>98</v>
      </c>
      <c r="I719" s="119">
        <v>1764401</v>
      </c>
      <c r="J719" s="114" t="s">
        <v>139</v>
      </c>
      <c r="K719" s="119">
        <v>330202</v>
      </c>
      <c r="L719" s="114" t="s">
        <v>2582</v>
      </c>
      <c r="M719" s="119">
        <v>1764401</v>
      </c>
      <c r="N719" s="114" t="s">
        <v>139</v>
      </c>
      <c r="O719" s="119">
        <v>202303</v>
      </c>
      <c r="P719" s="116">
        <v>44965</v>
      </c>
      <c r="Q719" s="116">
        <v>44965</v>
      </c>
      <c r="R719" s="116">
        <v>44957</v>
      </c>
      <c r="S719" s="119">
        <v>202303</v>
      </c>
      <c r="T719" s="119">
        <v>4956</v>
      </c>
      <c r="U719" s="114" t="s">
        <v>120</v>
      </c>
      <c r="V719" s="119">
        <v>1180468</v>
      </c>
      <c r="W719" s="114" t="s">
        <v>2607</v>
      </c>
      <c r="X719" s="119">
        <v>1180468</v>
      </c>
      <c r="Y719" s="114" t="s">
        <v>2607</v>
      </c>
      <c r="Z719" s="119">
        <v>21104924</v>
      </c>
      <c r="AA719" s="114" t="s">
        <v>142</v>
      </c>
      <c r="AB719" s="119">
        <v>30481419</v>
      </c>
      <c r="AC719" s="114" t="s">
        <v>142</v>
      </c>
      <c r="AD719" s="119">
        <v>2985949</v>
      </c>
      <c r="AE719" s="119">
        <v>176637</v>
      </c>
      <c r="AF719" s="114" t="s">
        <v>2653</v>
      </c>
      <c r="AG719" s="114" t="s">
        <v>113</v>
      </c>
      <c r="AH719" s="114" t="s">
        <v>114</v>
      </c>
      <c r="AI719" s="114" t="s">
        <v>143</v>
      </c>
      <c r="AJ719" s="114" t="s">
        <v>144</v>
      </c>
      <c r="AK719" s="119">
        <v>0</v>
      </c>
      <c r="AL719" s="117">
        <v>0</v>
      </c>
      <c r="AM719" s="118">
        <v>16.350000000000001</v>
      </c>
      <c r="AN719" t="str">
        <f t="shared" si="11"/>
        <v>2000</v>
      </c>
    </row>
    <row r="720" spans="1:40" ht="15.75" thickBot="1" x14ac:dyDescent="0.3">
      <c r="A720" s="119">
        <v>2023</v>
      </c>
      <c r="B720" s="119">
        <v>7</v>
      </c>
      <c r="C720" s="119">
        <v>201988</v>
      </c>
      <c r="D720" s="114" t="s">
        <v>94</v>
      </c>
      <c r="E720" s="114" t="s">
        <v>95</v>
      </c>
      <c r="F720" s="114" t="s">
        <v>96</v>
      </c>
      <c r="G720" s="114" t="s">
        <v>97</v>
      </c>
      <c r="H720" s="114" t="s">
        <v>98</v>
      </c>
      <c r="I720" s="119">
        <v>1764401</v>
      </c>
      <c r="J720" s="114" t="s">
        <v>139</v>
      </c>
      <c r="K720" s="119">
        <v>330202</v>
      </c>
      <c r="L720" s="114" t="s">
        <v>2582</v>
      </c>
      <c r="M720" s="119">
        <v>1764401</v>
      </c>
      <c r="N720" s="114" t="s">
        <v>139</v>
      </c>
      <c r="O720" s="119">
        <v>202303</v>
      </c>
      <c r="P720" s="116">
        <v>44965</v>
      </c>
      <c r="Q720" s="116">
        <v>44965</v>
      </c>
      <c r="R720" s="116">
        <v>44957</v>
      </c>
      <c r="S720" s="119">
        <v>202303</v>
      </c>
      <c r="T720" s="119">
        <v>4956</v>
      </c>
      <c r="U720" s="114" t="s">
        <v>120</v>
      </c>
      <c r="V720" s="119">
        <v>1189163</v>
      </c>
      <c r="W720" s="114" t="s">
        <v>2608</v>
      </c>
      <c r="X720" s="119">
        <v>1189163</v>
      </c>
      <c r="Y720" s="114" t="s">
        <v>2608</v>
      </c>
      <c r="Z720" s="119">
        <v>21104924</v>
      </c>
      <c r="AA720" s="114" t="s">
        <v>142</v>
      </c>
      <c r="AB720" s="119">
        <v>30481418</v>
      </c>
      <c r="AC720" s="114" t="s">
        <v>142</v>
      </c>
      <c r="AD720" s="119">
        <v>2986747</v>
      </c>
      <c r="AE720" s="119">
        <v>176638</v>
      </c>
      <c r="AF720" s="114" t="s">
        <v>2653</v>
      </c>
      <c r="AG720" s="114" t="s">
        <v>113</v>
      </c>
      <c r="AH720" s="114" t="s">
        <v>114</v>
      </c>
      <c r="AI720" s="114" t="s">
        <v>143</v>
      </c>
      <c r="AJ720" s="114" t="s">
        <v>144</v>
      </c>
      <c r="AK720" s="119">
        <v>0</v>
      </c>
      <c r="AL720" s="117">
        <v>0</v>
      </c>
      <c r="AM720" s="118">
        <v>17.989999999999998</v>
      </c>
      <c r="AN720" t="str">
        <f t="shared" si="11"/>
        <v>2000</v>
      </c>
    </row>
    <row r="721" spans="1:40" ht="15.75" thickBot="1" x14ac:dyDescent="0.3">
      <c r="A721" s="119">
        <v>2023</v>
      </c>
      <c r="B721" s="119">
        <v>7</v>
      </c>
      <c r="C721" s="119">
        <v>201988</v>
      </c>
      <c r="D721" s="114" t="s">
        <v>94</v>
      </c>
      <c r="E721" s="114" t="s">
        <v>95</v>
      </c>
      <c r="F721" s="114" t="s">
        <v>96</v>
      </c>
      <c r="G721" s="114" t="s">
        <v>97</v>
      </c>
      <c r="H721" s="114" t="s">
        <v>98</v>
      </c>
      <c r="I721" s="119">
        <v>1764401</v>
      </c>
      <c r="J721" s="114" t="s">
        <v>139</v>
      </c>
      <c r="K721" s="119">
        <v>330202</v>
      </c>
      <c r="L721" s="114" t="s">
        <v>2582</v>
      </c>
      <c r="M721" s="119">
        <v>1764401</v>
      </c>
      <c r="N721" s="114" t="s">
        <v>139</v>
      </c>
      <c r="O721" s="114" t="s">
        <v>155</v>
      </c>
      <c r="P721" s="116">
        <v>44943</v>
      </c>
      <c r="Q721" s="116">
        <v>44943</v>
      </c>
      <c r="R721" s="116">
        <v>44943</v>
      </c>
      <c r="S721" s="114" t="s">
        <v>155</v>
      </c>
      <c r="T721" s="119">
        <v>4956</v>
      </c>
      <c r="U721" s="114" t="s">
        <v>120</v>
      </c>
      <c r="V721" s="119">
        <v>1189163</v>
      </c>
      <c r="W721" s="114" t="s">
        <v>2608</v>
      </c>
      <c r="X721" s="119">
        <v>1189163</v>
      </c>
      <c r="Y721" s="114" t="s">
        <v>2608</v>
      </c>
      <c r="Z721" s="119">
        <v>21104924</v>
      </c>
      <c r="AA721" s="114" t="s">
        <v>142</v>
      </c>
      <c r="AB721" s="119">
        <v>30481418</v>
      </c>
      <c r="AC721" s="114" t="s">
        <v>142</v>
      </c>
      <c r="AD721" s="119">
        <v>2981851</v>
      </c>
      <c r="AE721" s="119">
        <v>176386</v>
      </c>
      <c r="AF721" s="114" t="s">
        <v>2653</v>
      </c>
      <c r="AG721" s="114" t="s">
        <v>113</v>
      </c>
      <c r="AH721" s="114" t="s">
        <v>114</v>
      </c>
      <c r="AI721" s="114" t="s">
        <v>143</v>
      </c>
      <c r="AJ721" s="114" t="s">
        <v>144</v>
      </c>
      <c r="AK721" s="119">
        <v>0</v>
      </c>
      <c r="AL721" s="117">
        <v>0</v>
      </c>
      <c r="AM721" s="118">
        <v>1.05</v>
      </c>
      <c r="AN721" t="str">
        <f t="shared" si="11"/>
        <v>2000</v>
      </c>
    </row>
    <row r="722" spans="1:40" ht="15.75" thickBot="1" x14ac:dyDescent="0.3">
      <c r="A722" s="119">
        <v>2023</v>
      </c>
      <c r="B722" s="119">
        <v>7</v>
      </c>
      <c r="C722" s="119">
        <v>201988</v>
      </c>
      <c r="D722" s="114" t="s">
        <v>94</v>
      </c>
      <c r="E722" s="114" t="s">
        <v>95</v>
      </c>
      <c r="F722" s="114" t="s">
        <v>96</v>
      </c>
      <c r="G722" s="114" t="s">
        <v>97</v>
      </c>
      <c r="H722" s="114" t="s">
        <v>98</v>
      </c>
      <c r="I722" s="119">
        <v>1764401</v>
      </c>
      <c r="J722" s="114" t="s">
        <v>139</v>
      </c>
      <c r="K722" s="119">
        <v>340201</v>
      </c>
      <c r="L722" s="114" t="s">
        <v>2588</v>
      </c>
      <c r="M722" s="119">
        <v>1764401</v>
      </c>
      <c r="N722" s="114" t="s">
        <v>139</v>
      </c>
      <c r="O722" s="119">
        <v>202302</v>
      </c>
      <c r="P722" s="116">
        <v>44949</v>
      </c>
      <c r="Q722" s="116">
        <v>44949</v>
      </c>
      <c r="R722" s="116">
        <v>44957</v>
      </c>
      <c r="S722" s="119">
        <v>202302</v>
      </c>
      <c r="T722" s="119">
        <v>4927</v>
      </c>
      <c r="U722" s="114" t="s">
        <v>124</v>
      </c>
      <c r="V722" s="119">
        <v>716245</v>
      </c>
      <c r="W722" s="114" t="s">
        <v>141</v>
      </c>
      <c r="X722" s="119">
        <v>716245</v>
      </c>
      <c r="Y722" s="114" t="s">
        <v>141</v>
      </c>
      <c r="Z722" s="119">
        <v>21104924</v>
      </c>
      <c r="AA722" s="114" t="s">
        <v>142</v>
      </c>
      <c r="AB722" s="119">
        <v>30481417</v>
      </c>
      <c r="AC722" s="114" t="s">
        <v>142</v>
      </c>
      <c r="AD722" s="119">
        <v>2981949</v>
      </c>
      <c r="AE722" s="119">
        <v>176436</v>
      </c>
      <c r="AF722" s="114" t="s">
        <v>2653</v>
      </c>
      <c r="AG722" s="114" t="s">
        <v>113</v>
      </c>
      <c r="AH722" s="114" t="s">
        <v>114</v>
      </c>
      <c r="AI722" s="114" t="s">
        <v>143</v>
      </c>
      <c r="AJ722" s="114" t="s">
        <v>144</v>
      </c>
      <c r="AK722" s="119">
        <v>0</v>
      </c>
      <c r="AL722" s="117">
        <v>0</v>
      </c>
      <c r="AM722" s="118">
        <v>1183.33</v>
      </c>
      <c r="AN722" t="str">
        <f t="shared" si="11"/>
        <v>2000</v>
      </c>
    </row>
    <row r="723" spans="1:40" ht="15.75" thickBot="1" x14ac:dyDescent="0.3">
      <c r="A723" s="119">
        <v>2023</v>
      </c>
      <c r="B723" s="119">
        <v>7</v>
      </c>
      <c r="C723" s="119">
        <v>201988</v>
      </c>
      <c r="D723" s="114" t="s">
        <v>94</v>
      </c>
      <c r="E723" s="114" t="s">
        <v>95</v>
      </c>
      <c r="F723" s="114" t="s">
        <v>96</v>
      </c>
      <c r="G723" s="114" t="s">
        <v>97</v>
      </c>
      <c r="H723" s="114" t="s">
        <v>98</v>
      </c>
      <c r="I723" s="119">
        <v>1764401</v>
      </c>
      <c r="J723" s="114" t="s">
        <v>139</v>
      </c>
      <c r="K723" s="119">
        <v>340201</v>
      </c>
      <c r="L723" s="114" t="s">
        <v>2588</v>
      </c>
      <c r="M723" s="119">
        <v>1764401</v>
      </c>
      <c r="N723" s="114" t="s">
        <v>139</v>
      </c>
      <c r="O723" s="119">
        <v>202302</v>
      </c>
      <c r="P723" s="116">
        <v>44949</v>
      </c>
      <c r="Q723" s="116">
        <v>44949</v>
      </c>
      <c r="R723" s="116">
        <v>44957</v>
      </c>
      <c r="S723" s="119">
        <v>202302</v>
      </c>
      <c r="T723" s="119">
        <v>4927</v>
      </c>
      <c r="U723" s="114" t="s">
        <v>124</v>
      </c>
      <c r="V723" s="119">
        <v>1189163</v>
      </c>
      <c r="W723" s="114" t="s">
        <v>2608</v>
      </c>
      <c r="X723" s="119">
        <v>1189163</v>
      </c>
      <c r="Y723" s="114" t="s">
        <v>2608</v>
      </c>
      <c r="Z723" s="119">
        <v>21104924</v>
      </c>
      <c r="AA723" s="114" t="s">
        <v>142</v>
      </c>
      <c r="AB723" s="119">
        <v>30481418</v>
      </c>
      <c r="AC723" s="114" t="s">
        <v>142</v>
      </c>
      <c r="AD723" s="119">
        <v>2982019</v>
      </c>
      <c r="AE723" s="119">
        <v>176452</v>
      </c>
      <c r="AF723" s="114" t="s">
        <v>2653</v>
      </c>
      <c r="AG723" s="114" t="s">
        <v>113</v>
      </c>
      <c r="AH723" s="114" t="s">
        <v>114</v>
      </c>
      <c r="AI723" s="114" t="s">
        <v>143</v>
      </c>
      <c r="AJ723" s="114" t="s">
        <v>144</v>
      </c>
      <c r="AK723" s="119">
        <v>0</v>
      </c>
      <c r="AL723" s="117">
        <v>0</v>
      </c>
      <c r="AM723" s="118">
        <v>1183.33</v>
      </c>
      <c r="AN723" t="str">
        <f t="shared" si="11"/>
        <v>2000</v>
      </c>
    </row>
    <row r="724" spans="1:40" ht="15.75" thickBot="1" x14ac:dyDescent="0.3">
      <c r="A724" s="119">
        <v>2023</v>
      </c>
      <c r="B724" s="119">
        <v>7</v>
      </c>
      <c r="C724" s="119">
        <v>201988</v>
      </c>
      <c r="D724" s="114" t="s">
        <v>94</v>
      </c>
      <c r="E724" s="114" t="s">
        <v>95</v>
      </c>
      <c r="F724" s="114" t="s">
        <v>96</v>
      </c>
      <c r="G724" s="114" t="s">
        <v>97</v>
      </c>
      <c r="H724" s="114" t="s">
        <v>98</v>
      </c>
      <c r="I724" s="119">
        <v>1764401</v>
      </c>
      <c r="J724" s="114" t="s">
        <v>139</v>
      </c>
      <c r="K724" s="119">
        <v>350201</v>
      </c>
      <c r="L724" s="114" t="s">
        <v>2584</v>
      </c>
      <c r="M724" s="119">
        <v>1764401</v>
      </c>
      <c r="N724" s="114" t="s">
        <v>139</v>
      </c>
      <c r="O724" s="119">
        <v>202301</v>
      </c>
      <c r="P724" s="116">
        <v>44932</v>
      </c>
      <c r="Q724" s="116">
        <v>44943</v>
      </c>
      <c r="R724" s="116">
        <v>44943</v>
      </c>
      <c r="S724" s="114" t="s">
        <v>155</v>
      </c>
      <c r="T724" s="119">
        <v>4960</v>
      </c>
      <c r="U724" s="114" t="s">
        <v>126</v>
      </c>
      <c r="V724" s="119">
        <v>1189163</v>
      </c>
      <c r="W724" s="114" t="s">
        <v>2608</v>
      </c>
      <c r="X724" s="119">
        <v>1189163</v>
      </c>
      <c r="Y724" s="114" t="s">
        <v>2608</v>
      </c>
      <c r="Z724" s="119">
        <v>21104924</v>
      </c>
      <c r="AA724" s="114" t="s">
        <v>142</v>
      </c>
      <c r="AB724" s="119">
        <v>30481418</v>
      </c>
      <c r="AC724" s="114" t="s">
        <v>142</v>
      </c>
      <c r="AD724" s="119">
        <v>2981851</v>
      </c>
      <c r="AE724" s="119">
        <v>176386</v>
      </c>
      <c r="AF724" s="114" t="s">
        <v>2653</v>
      </c>
      <c r="AG724" s="114" t="s">
        <v>113</v>
      </c>
      <c r="AH724" s="114" t="s">
        <v>114</v>
      </c>
      <c r="AI724" s="114" t="s">
        <v>143</v>
      </c>
      <c r="AJ724" s="114" t="s">
        <v>144</v>
      </c>
      <c r="AK724" s="119">
        <v>0</v>
      </c>
      <c r="AL724" s="117">
        <v>0</v>
      </c>
      <c r="AM724" s="118">
        <v>-0.22</v>
      </c>
      <c r="AN724" t="str">
        <f t="shared" si="11"/>
        <v>2000</v>
      </c>
    </row>
    <row r="725" spans="1:40" ht="15.75" thickBot="1" x14ac:dyDescent="0.3">
      <c r="A725" s="119">
        <v>2023</v>
      </c>
      <c r="B725" s="119">
        <v>7</v>
      </c>
      <c r="C725" s="119">
        <v>201988</v>
      </c>
      <c r="D725" s="114" t="s">
        <v>94</v>
      </c>
      <c r="E725" s="114" t="s">
        <v>95</v>
      </c>
      <c r="F725" s="114" t="s">
        <v>96</v>
      </c>
      <c r="G725" s="114" t="s">
        <v>97</v>
      </c>
      <c r="H725" s="114" t="s">
        <v>98</v>
      </c>
      <c r="I725" s="119">
        <v>1764401</v>
      </c>
      <c r="J725" s="114" t="s">
        <v>139</v>
      </c>
      <c r="K725" s="119">
        <v>350201</v>
      </c>
      <c r="L725" s="114" t="s">
        <v>2584</v>
      </c>
      <c r="M725" s="119">
        <v>1764401</v>
      </c>
      <c r="N725" s="114" t="s">
        <v>139</v>
      </c>
      <c r="O725" s="119">
        <v>202301</v>
      </c>
      <c r="P725" s="116">
        <v>44932</v>
      </c>
      <c r="Q725" s="116">
        <v>44949</v>
      </c>
      <c r="R725" s="116">
        <v>44957</v>
      </c>
      <c r="S725" s="119">
        <v>202302</v>
      </c>
      <c r="T725" s="119">
        <v>4960</v>
      </c>
      <c r="U725" s="114" t="s">
        <v>126</v>
      </c>
      <c r="V725" s="119">
        <v>1189163</v>
      </c>
      <c r="W725" s="114" t="s">
        <v>2608</v>
      </c>
      <c r="X725" s="119">
        <v>1189163</v>
      </c>
      <c r="Y725" s="114" t="s">
        <v>2608</v>
      </c>
      <c r="Z725" s="119">
        <v>21104924</v>
      </c>
      <c r="AA725" s="114" t="s">
        <v>142</v>
      </c>
      <c r="AB725" s="119">
        <v>30481418</v>
      </c>
      <c r="AC725" s="114" t="s">
        <v>142</v>
      </c>
      <c r="AD725" s="119">
        <v>2982019</v>
      </c>
      <c r="AE725" s="119">
        <v>176452</v>
      </c>
      <c r="AF725" s="114" t="s">
        <v>2653</v>
      </c>
      <c r="AG725" s="114" t="s">
        <v>113</v>
      </c>
      <c r="AH725" s="114" t="s">
        <v>114</v>
      </c>
      <c r="AI725" s="114" t="s">
        <v>143</v>
      </c>
      <c r="AJ725" s="114" t="s">
        <v>144</v>
      </c>
      <c r="AK725" s="119">
        <v>0</v>
      </c>
      <c r="AL725" s="117">
        <v>0</v>
      </c>
      <c r="AM725" s="118">
        <v>0.33</v>
      </c>
      <c r="AN725" t="str">
        <f t="shared" si="11"/>
        <v>2000</v>
      </c>
    </row>
    <row r="726" spans="1:40" ht="15.75" thickBot="1" x14ac:dyDescent="0.3">
      <c r="A726" s="119">
        <v>2023</v>
      </c>
      <c r="B726" s="119">
        <v>7</v>
      </c>
      <c r="C726" s="119">
        <v>201988</v>
      </c>
      <c r="D726" s="114" t="s">
        <v>94</v>
      </c>
      <c r="E726" s="114" t="s">
        <v>95</v>
      </c>
      <c r="F726" s="114" t="s">
        <v>96</v>
      </c>
      <c r="G726" s="114" t="s">
        <v>97</v>
      </c>
      <c r="H726" s="114" t="s">
        <v>98</v>
      </c>
      <c r="I726" s="119">
        <v>1764401</v>
      </c>
      <c r="J726" s="114" t="s">
        <v>139</v>
      </c>
      <c r="K726" s="119">
        <v>350201</v>
      </c>
      <c r="L726" s="114" t="s">
        <v>2584</v>
      </c>
      <c r="M726" s="119">
        <v>1764401</v>
      </c>
      <c r="N726" s="114" t="s">
        <v>139</v>
      </c>
      <c r="O726" s="119">
        <v>202302</v>
      </c>
      <c r="P726" s="116">
        <v>44949</v>
      </c>
      <c r="Q726" s="116">
        <v>44949</v>
      </c>
      <c r="R726" s="116">
        <v>44957</v>
      </c>
      <c r="S726" s="119">
        <v>202302</v>
      </c>
      <c r="T726" s="119">
        <v>4960</v>
      </c>
      <c r="U726" s="114" t="s">
        <v>126</v>
      </c>
      <c r="V726" s="119">
        <v>716245</v>
      </c>
      <c r="W726" s="114" t="s">
        <v>141</v>
      </c>
      <c r="X726" s="119">
        <v>716245</v>
      </c>
      <c r="Y726" s="114" t="s">
        <v>141</v>
      </c>
      <c r="Z726" s="119">
        <v>21104924</v>
      </c>
      <c r="AA726" s="114" t="s">
        <v>142</v>
      </c>
      <c r="AB726" s="119">
        <v>30481417</v>
      </c>
      <c r="AC726" s="114" t="s">
        <v>142</v>
      </c>
      <c r="AD726" s="119">
        <v>2981949</v>
      </c>
      <c r="AE726" s="119">
        <v>176436</v>
      </c>
      <c r="AF726" s="114" t="s">
        <v>2653</v>
      </c>
      <c r="AG726" s="114" t="s">
        <v>113</v>
      </c>
      <c r="AH726" s="114" t="s">
        <v>114</v>
      </c>
      <c r="AI726" s="114" t="s">
        <v>143</v>
      </c>
      <c r="AJ726" s="114" t="s">
        <v>144</v>
      </c>
      <c r="AK726" s="119">
        <v>0</v>
      </c>
      <c r="AL726" s="117">
        <v>0</v>
      </c>
      <c r="AM726" s="118">
        <v>3.34</v>
      </c>
      <c r="AN726" t="str">
        <f t="shared" si="11"/>
        <v>2000</v>
      </c>
    </row>
    <row r="727" spans="1:40" ht="15.75" thickBot="1" x14ac:dyDescent="0.3">
      <c r="A727" s="119">
        <v>2023</v>
      </c>
      <c r="B727" s="119">
        <v>7</v>
      </c>
      <c r="C727" s="119">
        <v>201988</v>
      </c>
      <c r="D727" s="114" t="s">
        <v>94</v>
      </c>
      <c r="E727" s="114" t="s">
        <v>95</v>
      </c>
      <c r="F727" s="114" t="s">
        <v>96</v>
      </c>
      <c r="G727" s="114" t="s">
        <v>97</v>
      </c>
      <c r="H727" s="114" t="s">
        <v>98</v>
      </c>
      <c r="I727" s="119">
        <v>1764401</v>
      </c>
      <c r="J727" s="114" t="s">
        <v>139</v>
      </c>
      <c r="K727" s="119">
        <v>350201</v>
      </c>
      <c r="L727" s="114" t="s">
        <v>2584</v>
      </c>
      <c r="M727" s="119">
        <v>1764401</v>
      </c>
      <c r="N727" s="114" t="s">
        <v>139</v>
      </c>
      <c r="O727" s="119">
        <v>202302</v>
      </c>
      <c r="P727" s="116">
        <v>44949</v>
      </c>
      <c r="Q727" s="116">
        <v>44949</v>
      </c>
      <c r="R727" s="116">
        <v>44957</v>
      </c>
      <c r="S727" s="119">
        <v>202302</v>
      </c>
      <c r="T727" s="119">
        <v>4960</v>
      </c>
      <c r="U727" s="114" t="s">
        <v>126</v>
      </c>
      <c r="V727" s="119">
        <v>1180468</v>
      </c>
      <c r="W727" s="114" t="s">
        <v>2607</v>
      </c>
      <c r="X727" s="119">
        <v>1180468</v>
      </c>
      <c r="Y727" s="114" t="s">
        <v>2607</v>
      </c>
      <c r="Z727" s="119">
        <v>21104924</v>
      </c>
      <c r="AA727" s="114" t="s">
        <v>142</v>
      </c>
      <c r="AB727" s="119">
        <v>30481419</v>
      </c>
      <c r="AC727" s="114" t="s">
        <v>142</v>
      </c>
      <c r="AD727" s="119">
        <v>2982019</v>
      </c>
      <c r="AE727" s="119">
        <v>176452</v>
      </c>
      <c r="AF727" s="114" t="s">
        <v>2653</v>
      </c>
      <c r="AG727" s="114" t="s">
        <v>113</v>
      </c>
      <c r="AH727" s="114" t="s">
        <v>114</v>
      </c>
      <c r="AI727" s="114" t="s">
        <v>143</v>
      </c>
      <c r="AJ727" s="114" t="s">
        <v>144</v>
      </c>
      <c r="AK727" s="119">
        <v>0</v>
      </c>
      <c r="AL727" s="117">
        <v>0</v>
      </c>
      <c r="AM727" s="118">
        <v>2.54</v>
      </c>
      <c r="AN727" t="str">
        <f t="shared" si="11"/>
        <v>2000</v>
      </c>
    </row>
    <row r="728" spans="1:40" ht="15.75" thickBot="1" x14ac:dyDescent="0.3">
      <c r="A728" s="119">
        <v>2023</v>
      </c>
      <c r="B728" s="119">
        <v>7</v>
      </c>
      <c r="C728" s="119">
        <v>201988</v>
      </c>
      <c r="D728" s="114" t="s">
        <v>94</v>
      </c>
      <c r="E728" s="114" t="s">
        <v>95</v>
      </c>
      <c r="F728" s="114" t="s">
        <v>96</v>
      </c>
      <c r="G728" s="114" t="s">
        <v>97</v>
      </c>
      <c r="H728" s="114" t="s">
        <v>98</v>
      </c>
      <c r="I728" s="119">
        <v>1764401</v>
      </c>
      <c r="J728" s="114" t="s">
        <v>139</v>
      </c>
      <c r="K728" s="119">
        <v>350201</v>
      </c>
      <c r="L728" s="114" t="s">
        <v>2584</v>
      </c>
      <c r="M728" s="119">
        <v>1764401</v>
      </c>
      <c r="N728" s="114" t="s">
        <v>139</v>
      </c>
      <c r="O728" s="119">
        <v>202302</v>
      </c>
      <c r="P728" s="116">
        <v>44949</v>
      </c>
      <c r="Q728" s="116">
        <v>44949</v>
      </c>
      <c r="R728" s="116">
        <v>44957</v>
      </c>
      <c r="S728" s="119">
        <v>202302</v>
      </c>
      <c r="T728" s="119">
        <v>4960</v>
      </c>
      <c r="U728" s="114" t="s">
        <v>126</v>
      </c>
      <c r="V728" s="119">
        <v>1189163</v>
      </c>
      <c r="W728" s="114" t="s">
        <v>2608</v>
      </c>
      <c r="X728" s="119">
        <v>1189163</v>
      </c>
      <c r="Y728" s="114" t="s">
        <v>2608</v>
      </c>
      <c r="Z728" s="119">
        <v>21104924</v>
      </c>
      <c r="AA728" s="114" t="s">
        <v>142</v>
      </c>
      <c r="AB728" s="119">
        <v>30481418</v>
      </c>
      <c r="AC728" s="114" t="s">
        <v>142</v>
      </c>
      <c r="AD728" s="119">
        <v>2982019</v>
      </c>
      <c r="AE728" s="119">
        <v>176452</v>
      </c>
      <c r="AF728" s="114" t="s">
        <v>2653</v>
      </c>
      <c r="AG728" s="114" t="s">
        <v>113</v>
      </c>
      <c r="AH728" s="114" t="s">
        <v>114</v>
      </c>
      <c r="AI728" s="114" t="s">
        <v>143</v>
      </c>
      <c r="AJ728" s="114" t="s">
        <v>144</v>
      </c>
      <c r="AK728" s="119">
        <v>0</v>
      </c>
      <c r="AL728" s="117">
        <v>0</v>
      </c>
      <c r="AM728" s="118">
        <v>2.59</v>
      </c>
      <c r="AN728" t="str">
        <f t="shared" si="11"/>
        <v>2000</v>
      </c>
    </row>
    <row r="729" spans="1:40" ht="15.75" thickBot="1" x14ac:dyDescent="0.3">
      <c r="A729" s="119">
        <v>2023</v>
      </c>
      <c r="B729" s="119">
        <v>7</v>
      </c>
      <c r="C729" s="119">
        <v>201988</v>
      </c>
      <c r="D729" s="114" t="s">
        <v>94</v>
      </c>
      <c r="E729" s="114" t="s">
        <v>95</v>
      </c>
      <c r="F729" s="114" t="s">
        <v>96</v>
      </c>
      <c r="G729" s="114" t="s">
        <v>97</v>
      </c>
      <c r="H729" s="114" t="s">
        <v>98</v>
      </c>
      <c r="I729" s="119">
        <v>1764401</v>
      </c>
      <c r="J729" s="114" t="s">
        <v>139</v>
      </c>
      <c r="K729" s="119">
        <v>350201</v>
      </c>
      <c r="L729" s="114" t="s">
        <v>2584</v>
      </c>
      <c r="M729" s="119">
        <v>1764401</v>
      </c>
      <c r="N729" s="114" t="s">
        <v>139</v>
      </c>
      <c r="O729" s="119">
        <v>202303</v>
      </c>
      <c r="P729" s="116">
        <v>44965</v>
      </c>
      <c r="Q729" s="116">
        <v>44965</v>
      </c>
      <c r="R729" s="116">
        <v>44957</v>
      </c>
      <c r="S729" s="119">
        <v>202303</v>
      </c>
      <c r="T729" s="119">
        <v>4960</v>
      </c>
      <c r="U729" s="114" t="s">
        <v>126</v>
      </c>
      <c r="V729" s="119">
        <v>716245</v>
      </c>
      <c r="W729" s="114" t="s">
        <v>141</v>
      </c>
      <c r="X729" s="119">
        <v>716245</v>
      </c>
      <c r="Y729" s="114" t="s">
        <v>141</v>
      </c>
      <c r="Z729" s="119">
        <v>21104924</v>
      </c>
      <c r="AA729" s="114" t="s">
        <v>142</v>
      </c>
      <c r="AB729" s="119">
        <v>30481417</v>
      </c>
      <c r="AC729" s="114" t="s">
        <v>142</v>
      </c>
      <c r="AD729" s="119">
        <v>2985119</v>
      </c>
      <c r="AE729" s="119">
        <v>176620</v>
      </c>
      <c r="AF729" s="114" t="s">
        <v>2653</v>
      </c>
      <c r="AG729" s="114" t="s">
        <v>113</v>
      </c>
      <c r="AH729" s="114" t="s">
        <v>114</v>
      </c>
      <c r="AI729" s="114" t="s">
        <v>143</v>
      </c>
      <c r="AJ729" s="114" t="s">
        <v>144</v>
      </c>
      <c r="AK729" s="119">
        <v>0</v>
      </c>
      <c r="AL729" s="117">
        <v>0</v>
      </c>
      <c r="AM729" s="118">
        <v>6.67</v>
      </c>
      <c r="AN729" t="str">
        <f t="shared" si="11"/>
        <v>2000</v>
      </c>
    </row>
    <row r="730" spans="1:40" ht="15.75" thickBot="1" x14ac:dyDescent="0.3">
      <c r="A730" s="119">
        <v>2023</v>
      </c>
      <c r="B730" s="119">
        <v>7</v>
      </c>
      <c r="C730" s="119">
        <v>201988</v>
      </c>
      <c r="D730" s="114" t="s">
        <v>94</v>
      </c>
      <c r="E730" s="114" t="s">
        <v>95</v>
      </c>
      <c r="F730" s="114" t="s">
        <v>96</v>
      </c>
      <c r="G730" s="114" t="s">
        <v>97</v>
      </c>
      <c r="H730" s="114" t="s">
        <v>98</v>
      </c>
      <c r="I730" s="119">
        <v>1764401</v>
      </c>
      <c r="J730" s="114" t="s">
        <v>139</v>
      </c>
      <c r="K730" s="119">
        <v>350201</v>
      </c>
      <c r="L730" s="114" t="s">
        <v>2584</v>
      </c>
      <c r="M730" s="119">
        <v>1764401</v>
      </c>
      <c r="N730" s="114" t="s">
        <v>139</v>
      </c>
      <c r="O730" s="119">
        <v>202303</v>
      </c>
      <c r="P730" s="116">
        <v>44965</v>
      </c>
      <c r="Q730" s="116">
        <v>44965</v>
      </c>
      <c r="R730" s="116">
        <v>44957</v>
      </c>
      <c r="S730" s="119">
        <v>202303</v>
      </c>
      <c r="T730" s="119">
        <v>4960</v>
      </c>
      <c r="U730" s="114" t="s">
        <v>126</v>
      </c>
      <c r="V730" s="119">
        <v>1180468</v>
      </c>
      <c r="W730" s="114" t="s">
        <v>2607</v>
      </c>
      <c r="X730" s="119">
        <v>1180468</v>
      </c>
      <c r="Y730" s="114" t="s">
        <v>2607</v>
      </c>
      <c r="Z730" s="119">
        <v>21104924</v>
      </c>
      <c r="AA730" s="114" t="s">
        <v>142</v>
      </c>
      <c r="AB730" s="119">
        <v>30481419</v>
      </c>
      <c r="AC730" s="114" t="s">
        <v>142</v>
      </c>
      <c r="AD730" s="119">
        <v>2985949</v>
      </c>
      <c r="AE730" s="119">
        <v>176637</v>
      </c>
      <c r="AF730" s="114" t="s">
        <v>2653</v>
      </c>
      <c r="AG730" s="114" t="s">
        <v>113</v>
      </c>
      <c r="AH730" s="114" t="s">
        <v>114</v>
      </c>
      <c r="AI730" s="114" t="s">
        <v>143</v>
      </c>
      <c r="AJ730" s="114" t="s">
        <v>144</v>
      </c>
      <c r="AK730" s="119">
        <v>0</v>
      </c>
      <c r="AL730" s="117">
        <v>0</v>
      </c>
      <c r="AM730" s="118">
        <v>5.63</v>
      </c>
      <c r="AN730" t="str">
        <f t="shared" si="11"/>
        <v>2000</v>
      </c>
    </row>
    <row r="731" spans="1:40" ht="15.75" thickBot="1" x14ac:dyDescent="0.3">
      <c r="A731" s="119">
        <v>2023</v>
      </c>
      <c r="B731" s="119">
        <v>7</v>
      </c>
      <c r="C731" s="119">
        <v>201988</v>
      </c>
      <c r="D731" s="114" t="s">
        <v>94</v>
      </c>
      <c r="E731" s="114" t="s">
        <v>95</v>
      </c>
      <c r="F731" s="114" t="s">
        <v>96</v>
      </c>
      <c r="G731" s="114" t="s">
        <v>97</v>
      </c>
      <c r="H731" s="114" t="s">
        <v>98</v>
      </c>
      <c r="I731" s="119">
        <v>1764401</v>
      </c>
      <c r="J731" s="114" t="s">
        <v>139</v>
      </c>
      <c r="K731" s="119">
        <v>350201</v>
      </c>
      <c r="L731" s="114" t="s">
        <v>2584</v>
      </c>
      <c r="M731" s="119">
        <v>1764401</v>
      </c>
      <c r="N731" s="114" t="s">
        <v>139</v>
      </c>
      <c r="O731" s="119">
        <v>202303</v>
      </c>
      <c r="P731" s="116">
        <v>44965</v>
      </c>
      <c r="Q731" s="116">
        <v>44965</v>
      </c>
      <c r="R731" s="116">
        <v>44957</v>
      </c>
      <c r="S731" s="119">
        <v>202303</v>
      </c>
      <c r="T731" s="119">
        <v>4960</v>
      </c>
      <c r="U731" s="114" t="s">
        <v>126</v>
      </c>
      <c r="V731" s="119">
        <v>1189163</v>
      </c>
      <c r="W731" s="114" t="s">
        <v>2608</v>
      </c>
      <c r="X731" s="119">
        <v>1189163</v>
      </c>
      <c r="Y731" s="114" t="s">
        <v>2608</v>
      </c>
      <c r="Z731" s="119">
        <v>21104924</v>
      </c>
      <c r="AA731" s="114" t="s">
        <v>142</v>
      </c>
      <c r="AB731" s="119">
        <v>30481418</v>
      </c>
      <c r="AC731" s="114" t="s">
        <v>142</v>
      </c>
      <c r="AD731" s="119">
        <v>2986747</v>
      </c>
      <c r="AE731" s="119">
        <v>176638</v>
      </c>
      <c r="AF731" s="114" t="s">
        <v>2653</v>
      </c>
      <c r="AG731" s="114" t="s">
        <v>113</v>
      </c>
      <c r="AH731" s="114" t="s">
        <v>114</v>
      </c>
      <c r="AI731" s="114" t="s">
        <v>143</v>
      </c>
      <c r="AJ731" s="114" t="s">
        <v>144</v>
      </c>
      <c r="AK731" s="119">
        <v>0</v>
      </c>
      <c r="AL731" s="117">
        <v>0</v>
      </c>
      <c r="AM731" s="118">
        <v>6.2</v>
      </c>
      <c r="AN731" t="str">
        <f t="shared" si="11"/>
        <v>2000</v>
      </c>
    </row>
    <row r="732" spans="1:40" ht="15.75" thickBot="1" x14ac:dyDescent="0.3">
      <c r="A732" s="119">
        <v>2023</v>
      </c>
      <c r="B732" s="119">
        <v>7</v>
      </c>
      <c r="C732" s="119">
        <v>201988</v>
      </c>
      <c r="D732" s="114" t="s">
        <v>94</v>
      </c>
      <c r="E732" s="114" t="s">
        <v>95</v>
      </c>
      <c r="F732" s="114" t="s">
        <v>96</v>
      </c>
      <c r="G732" s="114" t="s">
        <v>97</v>
      </c>
      <c r="H732" s="114" t="s">
        <v>98</v>
      </c>
      <c r="I732" s="119">
        <v>1764401</v>
      </c>
      <c r="J732" s="114" t="s">
        <v>139</v>
      </c>
      <c r="K732" s="119">
        <v>350201</v>
      </c>
      <c r="L732" s="114" t="s">
        <v>2584</v>
      </c>
      <c r="M732" s="119">
        <v>1764401</v>
      </c>
      <c r="N732" s="114" t="s">
        <v>139</v>
      </c>
      <c r="O732" s="114" t="s">
        <v>155</v>
      </c>
      <c r="P732" s="116">
        <v>44943</v>
      </c>
      <c r="Q732" s="116">
        <v>44943</v>
      </c>
      <c r="R732" s="116">
        <v>44943</v>
      </c>
      <c r="S732" s="114" t="s">
        <v>155</v>
      </c>
      <c r="T732" s="119">
        <v>4960</v>
      </c>
      <c r="U732" s="114" t="s">
        <v>126</v>
      </c>
      <c r="V732" s="119">
        <v>1189163</v>
      </c>
      <c r="W732" s="114" t="s">
        <v>2608</v>
      </c>
      <c r="X732" s="119">
        <v>1189163</v>
      </c>
      <c r="Y732" s="114" t="s">
        <v>2608</v>
      </c>
      <c r="Z732" s="119">
        <v>21104924</v>
      </c>
      <c r="AA732" s="114" t="s">
        <v>142</v>
      </c>
      <c r="AB732" s="119">
        <v>30481418</v>
      </c>
      <c r="AC732" s="114" t="s">
        <v>142</v>
      </c>
      <c r="AD732" s="119">
        <v>2981851</v>
      </c>
      <c r="AE732" s="119">
        <v>176386</v>
      </c>
      <c r="AF732" s="114" t="s">
        <v>2653</v>
      </c>
      <c r="AG732" s="114" t="s">
        <v>113</v>
      </c>
      <c r="AH732" s="114" t="s">
        <v>114</v>
      </c>
      <c r="AI732" s="114" t="s">
        <v>143</v>
      </c>
      <c r="AJ732" s="114" t="s">
        <v>144</v>
      </c>
      <c r="AK732" s="119">
        <v>0</v>
      </c>
      <c r="AL732" s="117">
        <v>0</v>
      </c>
      <c r="AM732" s="118">
        <v>0.36</v>
      </c>
      <c r="AN732" t="str">
        <f t="shared" si="11"/>
        <v>2000</v>
      </c>
    </row>
    <row r="733" spans="1:40" ht="15.75" thickBot="1" x14ac:dyDescent="0.3">
      <c r="A733" s="119">
        <v>2023</v>
      </c>
      <c r="B733" s="119">
        <v>7</v>
      </c>
      <c r="C733" s="119">
        <v>201988</v>
      </c>
      <c r="D733" s="114" t="s">
        <v>94</v>
      </c>
      <c r="E733" s="114" t="s">
        <v>95</v>
      </c>
      <c r="F733" s="114" t="s">
        <v>96</v>
      </c>
      <c r="G733" s="114" t="s">
        <v>97</v>
      </c>
      <c r="H733" s="114" t="s">
        <v>98</v>
      </c>
      <c r="I733" s="119">
        <v>1764401</v>
      </c>
      <c r="J733" s="114" t="s">
        <v>139</v>
      </c>
      <c r="K733" s="119">
        <v>360201</v>
      </c>
      <c r="L733" s="114" t="s">
        <v>2585</v>
      </c>
      <c r="M733" s="119">
        <v>1764401</v>
      </c>
      <c r="N733" s="114" t="s">
        <v>139</v>
      </c>
      <c r="O733" s="119">
        <v>202302</v>
      </c>
      <c r="P733" s="116">
        <v>44949</v>
      </c>
      <c r="Q733" s="116">
        <v>44949</v>
      </c>
      <c r="R733" s="116">
        <v>44957</v>
      </c>
      <c r="S733" s="119">
        <v>202302</v>
      </c>
      <c r="T733" s="114" t="s">
        <v>128</v>
      </c>
      <c r="U733" s="114" t="s">
        <v>129</v>
      </c>
      <c r="V733" s="119">
        <v>716245</v>
      </c>
      <c r="W733" s="114" t="s">
        <v>141</v>
      </c>
      <c r="X733" s="119">
        <v>716245</v>
      </c>
      <c r="Y733" s="114" t="s">
        <v>141</v>
      </c>
      <c r="Z733" s="119">
        <v>21104924</v>
      </c>
      <c r="AA733" s="114" t="s">
        <v>142</v>
      </c>
      <c r="AB733" s="119">
        <v>30481417</v>
      </c>
      <c r="AC733" s="114" t="s">
        <v>142</v>
      </c>
      <c r="AD733" s="119">
        <v>2981949</v>
      </c>
      <c r="AE733" s="119">
        <v>176436</v>
      </c>
      <c r="AF733" s="114" t="s">
        <v>2653</v>
      </c>
      <c r="AG733" s="114" t="s">
        <v>113</v>
      </c>
      <c r="AH733" s="114" t="s">
        <v>114</v>
      </c>
      <c r="AI733" s="114" t="s">
        <v>143</v>
      </c>
      <c r="AJ733" s="114" t="s">
        <v>144</v>
      </c>
      <c r="AK733" s="119">
        <v>0</v>
      </c>
      <c r="AL733" s="117">
        <v>0</v>
      </c>
      <c r="AM733" s="118">
        <v>17.55</v>
      </c>
      <c r="AN733" t="str">
        <f t="shared" si="11"/>
        <v>2000</v>
      </c>
    </row>
    <row r="734" spans="1:40" ht="15.75" thickBot="1" x14ac:dyDescent="0.3">
      <c r="A734" s="119">
        <v>2023</v>
      </c>
      <c r="B734" s="119">
        <v>7</v>
      </c>
      <c r="C734" s="119">
        <v>201988</v>
      </c>
      <c r="D734" s="114" t="s">
        <v>94</v>
      </c>
      <c r="E734" s="114" t="s">
        <v>95</v>
      </c>
      <c r="F734" s="114" t="s">
        <v>96</v>
      </c>
      <c r="G734" s="114" t="s">
        <v>97</v>
      </c>
      <c r="H734" s="114" t="s">
        <v>98</v>
      </c>
      <c r="I734" s="119">
        <v>1764401</v>
      </c>
      <c r="J734" s="114" t="s">
        <v>139</v>
      </c>
      <c r="K734" s="119">
        <v>360201</v>
      </c>
      <c r="L734" s="114" t="s">
        <v>2585</v>
      </c>
      <c r="M734" s="119">
        <v>1764401</v>
      </c>
      <c r="N734" s="114" t="s">
        <v>139</v>
      </c>
      <c r="O734" s="119">
        <v>202302</v>
      </c>
      <c r="P734" s="116">
        <v>44949</v>
      </c>
      <c r="Q734" s="116">
        <v>44949</v>
      </c>
      <c r="R734" s="116">
        <v>44957</v>
      </c>
      <c r="S734" s="119">
        <v>202302</v>
      </c>
      <c r="T734" s="114" t="s">
        <v>128</v>
      </c>
      <c r="U734" s="114" t="s">
        <v>129</v>
      </c>
      <c r="V734" s="119">
        <v>1180468</v>
      </c>
      <c r="W734" s="114" t="s">
        <v>2607</v>
      </c>
      <c r="X734" s="119">
        <v>1180468</v>
      </c>
      <c r="Y734" s="114" t="s">
        <v>2607</v>
      </c>
      <c r="Z734" s="119">
        <v>21104924</v>
      </c>
      <c r="AA734" s="114" t="s">
        <v>142</v>
      </c>
      <c r="AB734" s="119">
        <v>30481419</v>
      </c>
      <c r="AC734" s="114" t="s">
        <v>142</v>
      </c>
      <c r="AD734" s="119">
        <v>2982019</v>
      </c>
      <c r="AE734" s="119">
        <v>176452</v>
      </c>
      <c r="AF734" s="114" t="s">
        <v>2653</v>
      </c>
      <c r="AG734" s="114" t="s">
        <v>113</v>
      </c>
      <c r="AH734" s="114" t="s">
        <v>114</v>
      </c>
      <c r="AI734" s="114" t="s">
        <v>143</v>
      </c>
      <c r="AJ734" s="114" t="s">
        <v>144</v>
      </c>
      <c r="AK734" s="119">
        <v>0</v>
      </c>
      <c r="AL734" s="117">
        <v>0</v>
      </c>
      <c r="AM734" s="118">
        <v>16.309999999999999</v>
      </c>
      <c r="AN734" t="str">
        <f t="shared" si="11"/>
        <v>2000</v>
      </c>
    </row>
    <row r="735" spans="1:40" ht="15.75" thickBot="1" x14ac:dyDescent="0.3">
      <c r="A735" s="119">
        <v>2023</v>
      </c>
      <c r="B735" s="119">
        <v>7</v>
      </c>
      <c r="C735" s="119">
        <v>201988</v>
      </c>
      <c r="D735" s="114" t="s">
        <v>94</v>
      </c>
      <c r="E735" s="114" t="s">
        <v>95</v>
      </c>
      <c r="F735" s="114" t="s">
        <v>96</v>
      </c>
      <c r="G735" s="114" t="s">
        <v>97</v>
      </c>
      <c r="H735" s="114" t="s">
        <v>98</v>
      </c>
      <c r="I735" s="119">
        <v>1764401</v>
      </c>
      <c r="J735" s="114" t="s">
        <v>139</v>
      </c>
      <c r="K735" s="119">
        <v>360201</v>
      </c>
      <c r="L735" s="114" t="s">
        <v>2585</v>
      </c>
      <c r="M735" s="119">
        <v>1764401</v>
      </c>
      <c r="N735" s="114" t="s">
        <v>139</v>
      </c>
      <c r="O735" s="119">
        <v>202302</v>
      </c>
      <c r="P735" s="116">
        <v>44949</v>
      </c>
      <c r="Q735" s="116">
        <v>44949</v>
      </c>
      <c r="R735" s="116">
        <v>44957</v>
      </c>
      <c r="S735" s="119">
        <v>202302</v>
      </c>
      <c r="T735" s="114" t="s">
        <v>128</v>
      </c>
      <c r="U735" s="114" t="s">
        <v>129</v>
      </c>
      <c r="V735" s="119">
        <v>1189163</v>
      </c>
      <c r="W735" s="114" t="s">
        <v>2608</v>
      </c>
      <c r="X735" s="119">
        <v>1189163</v>
      </c>
      <c r="Y735" s="114" t="s">
        <v>2608</v>
      </c>
      <c r="Z735" s="119">
        <v>21104924</v>
      </c>
      <c r="AA735" s="114" t="s">
        <v>142</v>
      </c>
      <c r="AB735" s="119">
        <v>30481418</v>
      </c>
      <c r="AC735" s="114" t="s">
        <v>142</v>
      </c>
      <c r="AD735" s="119">
        <v>2982019</v>
      </c>
      <c r="AE735" s="119">
        <v>176452</v>
      </c>
      <c r="AF735" s="114" t="s">
        <v>2653</v>
      </c>
      <c r="AG735" s="114" t="s">
        <v>113</v>
      </c>
      <c r="AH735" s="114" t="s">
        <v>114</v>
      </c>
      <c r="AI735" s="114" t="s">
        <v>143</v>
      </c>
      <c r="AJ735" s="114" t="s">
        <v>144</v>
      </c>
      <c r="AK735" s="119">
        <v>0</v>
      </c>
      <c r="AL735" s="117">
        <v>0</v>
      </c>
      <c r="AM735" s="118">
        <v>16.309999999999999</v>
      </c>
      <c r="AN735" t="str">
        <f t="shared" si="11"/>
        <v>2000</v>
      </c>
    </row>
    <row r="736" spans="1:40" ht="15.75" thickBot="1" x14ac:dyDescent="0.3">
      <c r="A736" s="119">
        <v>2023</v>
      </c>
      <c r="B736" s="119">
        <v>7</v>
      </c>
      <c r="C736" s="119">
        <v>201988</v>
      </c>
      <c r="D736" s="114" t="s">
        <v>94</v>
      </c>
      <c r="E736" s="114" t="s">
        <v>95</v>
      </c>
      <c r="F736" s="114" t="s">
        <v>96</v>
      </c>
      <c r="G736" s="114" t="s">
        <v>97</v>
      </c>
      <c r="H736" s="114" t="s">
        <v>98</v>
      </c>
      <c r="I736" s="119">
        <v>1764401</v>
      </c>
      <c r="J736" s="114" t="s">
        <v>139</v>
      </c>
      <c r="K736" s="119">
        <v>360201</v>
      </c>
      <c r="L736" s="114" t="s">
        <v>2585</v>
      </c>
      <c r="M736" s="119">
        <v>1764401</v>
      </c>
      <c r="N736" s="114" t="s">
        <v>139</v>
      </c>
      <c r="O736" s="119">
        <v>202303</v>
      </c>
      <c r="P736" s="116">
        <v>44965</v>
      </c>
      <c r="Q736" s="116">
        <v>44965</v>
      </c>
      <c r="R736" s="116">
        <v>44957</v>
      </c>
      <c r="S736" s="119">
        <v>202303</v>
      </c>
      <c r="T736" s="114" t="s">
        <v>128</v>
      </c>
      <c r="U736" s="114" t="s">
        <v>129</v>
      </c>
      <c r="V736" s="119">
        <v>716245</v>
      </c>
      <c r="W736" s="114" t="s">
        <v>141</v>
      </c>
      <c r="X736" s="119">
        <v>716245</v>
      </c>
      <c r="Y736" s="114" t="s">
        <v>141</v>
      </c>
      <c r="Z736" s="119">
        <v>21104924</v>
      </c>
      <c r="AA736" s="114" t="s">
        <v>142</v>
      </c>
      <c r="AB736" s="119">
        <v>30481417</v>
      </c>
      <c r="AC736" s="114" t="s">
        <v>142</v>
      </c>
      <c r="AD736" s="119">
        <v>2985119</v>
      </c>
      <c r="AE736" s="119">
        <v>176620</v>
      </c>
      <c r="AF736" s="114" t="s">
        <v>2653</v>
      </c>
      <c r="AG736" s="114" t="s">
        <v>113</v>
      </c>
      <c r="AH736" s="114" t="s">
        <v>114</v>
      </c>
      <c r="AI736" s="114" t="s">
        <v>143</v>
      </c>
      <c r="AJ736" s="114" t="s">
        <v>144</v>
      </c>
      <c r="AK736" s="119">
        <v>0</v>
      </c>
      <c r="AL736" s="117">
        <v>0</v>
      </c>
      <c r="AM736" s="118">
        <v>35.1</v>
      </c>
      <c r="AN736" t="str">
        <f t="shared" si="11"/>
        <v>2000</v>
      </c>
    </row>
    <row r="737" spans="1:40" ht="15.75" thickBot="1" x14ac:dyDescent="0.3">
      <c r="A737" s="119">
        <v>2023</v>
      </c>
      <c r="B737" s="119">
        <v>7</v>
      </c>
      <c r="C737" s="119">
        <v>201988</v>
      </c>
      <c r="D737" s="114" t="s">
        <v>94</v>
      </c>
      <c r="E737" s="114" t="s">
        <v>95</v>
      </c>
      <c r="F737" s="114" t="s">
        <v>96</v>
      </c>
      <c r="G737" s="114" t="s">
        <v>97</v>
      </c>
      <c r="H737" s="114" t="s">
        <v>98</v>
      </c>
      <c r="I737" s="119">
        <v>1764401</v>
      </c>
      <c r="J737" s="114" t="s">
        <v>139</v>
      </c>
      <c r="K737" s="119">
        <v>360201</v>
      </c>
      <c r="L737" s="114" t="s">
        <v>2585</v>
      </c>
      <c r="M737" s="119">
        <v>1764401</v>
      </c>
      <c r="N737" s="114" t="s">
        <v>139</v>
      </c>
      <c r="O737" s="119">
        <v>202303</v>
      </c>
      <c r="P737" s="116">
        <v>44965</v>
      </c>
      <c r="Q737" s="116">
        <v>44965</v>
      </c>
      <c r="R737" s="116">
        <v>44957</v>
      </c>
      <c r="S737" s="119">
        <v>202303</v>
      </c>
      <c r="T737" s="114" t="s">
        <v>128</v>
      </c>
      <c r="U737" s="114" t="s">
        <v>129</v>
      </c>
      <c r="V737" s="119">
        <v>1180468</v>
      </c>
      <c r="W737" s="114" t="s">
        <v>2607</v>
      </c>
      <c r="X737" s="119">
        <v>1180468</v>
      </c>
      <c r="Y737" s="114" t="s">
        <v>2607</v>
      </c>
      <c r="Z737" s="119">
        <v>21104924</v>
      </c>
      <c r="AA737" s="114" t="s">
        <v>142</v>
      </c>
      <c r="AB737" s="119">
        <v>30481419</v>
      </c>
      <c r="AC737" s="114" t="s">
        <v>142</v>
      </c>
      <c r="AD737" s="119">
        <v>2985949</v>
      </c>
      <c r="AE737" s="119">
        <v>176637</v>
      </c>
      <c r="AF737" s="114" t="s">
        <v>2653</v>
      </c>
      <c r="AG737" s="114" t="s">
        <v>113</v>
      </c>
      <c r="AH737" s="114" t="s">
        <v>114</v>
      </c>
      <c r="AI737" s="114" t="s">
        <v>143</v>
      </c>
      <c r="AJ737" s="114" t="s">
        <v>144</v>
      </c>
      <c r="AK737" s="119">
        <v>0</v>
      </c>
      <c r="AL737" s="117">
        <v>0</v>
      </c>
      <c r="AM737" s="118">
        <v>32.619999999999997</v>
      </c>
      <c r="AN737" t="str">
        <f t="shared" si="11"/>
        <v>2000</v>
      </c>
    </row>
    <row r="738" spans="1:40" ht="15.75" thickBot="1" x14ac:dyDescent="0.3">
      <c r="A738" s="119">
        <v>2023</v>
      </c>
      <c r="B738" s="119">
        <v>7</v>
      </c>
      <c r="C738" s="119">
        <v>201988</v>
      </c>
      <c r="D738" s="114" t="s">
        <v>94</v>
      </c>
      <c r="E738" s="114" t="s">
        <v>95</v>
      </c>
      <c r="F738" s="114" t="s">
        <v>96</v>
      </c>
      <c r="G738" s="114" t="s">
        <v>97</v>
      </c>
      <c r="H738" s="114" t="s">
        <v>98</v>
      </c>
      <c r="I738" s="119">
        <v>1764401</v>
      </c>
      <c r="J738" s="114" t="s">
        <v>139</v>
      </c>
      <c r="K738" s="119">
        <v>360201</v>
      </c>
      <c r="L738" s="114" t="s">
        <v>2585</v>
      </c>
      <c r="M738" s="119">
        <v>1764401</v>
      </c>
      <c r="N738" s="114" t="s">
        <v>139</v>
      </c>
      <c r="O738" s="119">
        <v>202303</v>
      </c>
      <c r="P738" s="116">
        <v>44965</v>
      </c>
      <c r="Q738" s="116">
        <v>44965</v>
      </c>
      <c r="R738" s="116">
        <v>44957</v>
      </c>
      <c r="S738" s="119">
        <v>202303</v>
      </c>
      <c r="T738" s="114" t="s">
        <v>128</v>
      </c>
      <c r="U738" s="114" t="s">
        <v>129</v>
      </c>
      <c r="V738" s="119">
        <v>1189163</v>
      </c>
      <c r="W738" s="114" t="s">
        <v>2608</v>
      </c>
      <c r="X738" s="119">
        <v>1189163</v>
      </c>
      <c r="Y738" s="114" t="s">
        <v>2608</v>
      </c>
      <c r="Z738" s="119">
        <v>21104924</v>
      </c>
      <c r="AA738" s="114" t="s">
        <v>142</v>
      </c>
      <c r="AB738" s="119">
        <v>30481418</v>
      </c>
      <c r="AC738" s="114" t="s">
        <v>142</v>
      </c>
      <c r="AD738" s="119">
        <v>2986747</v>
      </c>
      <c r="AE738" s="119">
        <v>176638</v>
      </c>
      <c r="AF738" s="114" t="s">
        <v>2653</v>
      </c>
      <c r="AG738" s="114" t="s">
        <v>113</v>
      </c>
      <c r="AH738" s="114" t="s">
        <v>114</v>
      </c>
      <c r="AI738" s="114" t="s">
        <v>143</v>
      </c>
      <c r="AJ738" s="114" t="s">
        <v>144</v>
      </c>
      <c r="AK738" s="119">
        <v>0</v>
      </c>
      <c r="AL738" s="117">
        <v>0</v>
      </c>
      <c r="AM738" s="118">
        <v>32.619999999999997</v>
      </c>
      <c r="AN738" t="str">
        <f t="shared" si="11"/>
        <v>2000</v>
      </c>
    </row>
    <row r="739" spans="1:40" ht="15.75" thickBot="1" x14ac:dyDescent="0.3">
      <c r="A739" s="119">
        <v>2023</v>
      </c>
      <c r="B739" s="119">
        <v>7</v>
      </c>
      <c r="C739" s="119">
        <v>201988</v>
      </c>
      <c r="D739" s="114" t="s">
        <v>94</v>
      </c>
      <c r="E739" s="114" t="s">
        <v>95</v>
      </c>
      <c r="F739" s="114" t="s">
        <v>96</v>
      </c>
      <c r="G739" s="114" t="s">
        <v>97</v>
      </c>
      <c r="H739" s="114" t="s">
        <v>98</v>
      </c>
      <c r="I739" s="119">
        <v>1764401</v>
      </c>
      <c r="J739" s="114" t="s">
        <v>139</v>
      </c>
      <c r="K739" s="119">
        <v>370201</v>
      </c>
      <c r="L739" s="114" t="s">
        <v>2589</v>
      </c>
      <c r="M739" s="119">
        <v>1764401</v>
      </c>
      <c r="N739" s="114" t="s">
        <v>139</v>
      </c>
      <c r="O739" s="119">
        <v>202302</v>
      </c>
      <c r="P739" s="116">
        <v>44949</v>
      </c>
      <c r="Q739" s="116">
        <v>44949</v>
      </c>
      <c r="R739" s="116">
        <v>44957</v>
      </c>
      <c r="S739" s="119">
        <v>202302</v>
      </c>
      <c r="T739" s="119">
        <v>4928</v>
      </c>
      <c r="U739" s="114" t="s">
        <v>131</v>
      </c>
      <c r="V739" s="119">
        <v>716245</v>
      </c>
      <c r="W739" s="114" t="s">
        <v>141</v>
      </c>
      <c r="X739" s="119">
        <v>716245</v>
      </c>
      <c r="Y739" s="114" t="s">
        <v>141</v>
      </c>
      <c r="Z739" s="119">
        <v>21104924</v>
      </c>
      <c r="AA739" s="114" t="s">
        <v>142</v>
      </c>
      <c r="AB739" s="119">
        <v>30481417</v>
      </c>
      <c r="AC739" s="114" t="s">
        <v>142</v>
      </c>
      <c r="AD739" s="119">
        <v>2981949</v>
      </c>
      <c r="AE739" s="119">
        <v>176436</v>
      </c>
      <c r="AF739" s="114" t="s">
        <v>2653</v>
      </c>
      <c r="AG739" s="114" t="s">
        <v>113</v>
      </c>
      <c r="AH739" s="114" t="s">
        <v>114</v>
      </c>
      <c r="AI739" s="114" t="s">
        <v>143</v>
      </c>
      <c r="AJ739" s="114" t="s">
        <v>144</v>
      </c>
      <c r="AK739" s="119">
        <v>0</v>
      </c>
      <c r="AL739" s="117">
        <v>0</v>
      </c>
      <c r="AM739" s="118">
        <v>375</v>
      </c>
      <c r="AN739" t="str">
        <f t="shared" si="11"/>
        <v>2000</v>
      </c>
    </row>
    <row r="740" spans="1:40" ht="15.75" thickBot="1" x14ac:dyDescent="0.3">
      <c r="A740" s="119">
        <v>2023</v>
      </c>
      <c r="B740" s="119">
        <v>7</v>
      </c>
      <c r="C740" s="119">
        <v>201988</v>
      </c>
      <c r="D740" s="114" t="s">
        <v>94</v>
      </c>
      <c r="E740" s="114" t="s">
        <v>95</v>
      </c>
      <c r="F740" s="114" t="s">
        <v>96</v>
      </c>
      <c r="G740" s="114" t="s">
        <v>97</v>
      </c>
      <c r="H740" s="114" t="s">
        <v>98</v>
      </c>
      <c r="I740" s="119">
        <v>1764401</v>
      </c>
      <c r="J740" s="114" t="s">
        <v>139</v>
      </c>
      <c r="K740" s="119">
        <v>370201</v>
      </c>
      <c r="L740" s="114" t="s">
        <v>2589</v>
      </c>
      <c r="M740" s="119">
        <v>1764401</v>
      </c>
      <c r="N740" s="114" t="s">
        <v>139</v>
      </c>
      <c r="O740" s="119">
        <v>202302</v>
      </c>
      <c r="P740" s="116">
        <v>44949</v>
      </c>
      <c r="Q740" s="116">
        <v>44949</v>
      </c>
      <c r="R740" s="116">
        <v>44957</v>
      </c>
      <c r="S740" s="119">
        <v>202302</v>
      </c>
      <c r="T740" s="119">
        <v>4928</v>
      </c>
      <c r="U740" s="114" t="s">
        <v>131</v>
      </c>
      <c r="V740" s="119">
        <v>1189163</v>
      </c>
      <c r="W740" s="114" t="s">
        <v>2608</v>
      </c>
      <c r="X740" s="119">
        <v>1189163</v>
      </c>
      <c r="Y740" s="114" t="s">
        <v>2608</v>
      </c>
      <c r="Z740" s="119">
        <v>21104924</v>
      </c>
      <c r="AA740" s="114" t="s">
        <v>142</v>
      </c>
      <c r="AB740" s="119">
        <v>30481418</v>
      </c>
      <c r="AC740" s="114" t="s">
        <v>142</v>
      </c>
      <c r="AD740" s="119">
        <v>2982019</v>
      </c>
      <c r="AE740" s="119">
        <v>176452</v>
      </c>
      <c r="AF740" s="114" t="s">
        <v>2653</v>
      </c>
      <c r="AG740" s="114" t="s">
        <v>113</v>
      </c>
      <c r="AH740" s="114" t="s">
        <v>114</v>
      </c>
      <c r="AI740" s="114" t="s">
        <v>143</v>
      </c>
      <c r="AJ740" s="114" t="s">
        <v>144</v>
      </c>
      <c r="AK740" s="119">
        <v>0</v>
      </c>
      <c r="AL740" s="117">
        <v>0</v>
      </c>
      <c r="AM740" s="118">
        <v>375</v>
      </c>
      <c r="AN740" t="str">
        <f t="shared" si="11"/>
        <v>2000</v>
      </c>
    </row>
    <row r="741" spans="1:40" ht="15.75" thickBot="1" x14ac:dyDescent="0.3">
      <c r="A741" s="119">
        <v>2023</v>
      </c>
      <c r="B741" s="119">
        <v>8</v>
      </c>
      <c r="C741" s="119">
        <v>201988</v>
      </c>
      <c r="D741" s="114" t="s">
        <v>94</v>
      </c>
      <c r="E741" s="114" t="s">
        <v>95</v>
      </c>
      <c r="F741" s="114" t="s">
        <v>96</v>
      </c>
      <c r="G741" s="114" t="s">
        <v>97</v>
      </c>
      <c r="H741" s="114" t="s">
        <v>98</v>
      </c>
      <c r="I741" s="119">
        <v>1401401</v>
      </c>
      <c r="J741" s="114" t="s">
        <v>99</v>
      </c>
      <c r="K741" s="119">
        <v>110001</v>
      </c>
      <c r="L741" s="114" t="s">
        <v>2572</v>
      </c>
      <c r="M741" s="119">
        <v>1401401</v>
      </c>
      <c r="N741" s="114" t="s">
        <v>99</v>
      </c>
      <c r="O741" s="119">
        <v>202303</v>
      </c>
      <c r="P741" s="116">
        <v>44988</v>
      </c>
      <c r="Q741" s="116">
        <v>44988</v>
      </c>
      <c r="R741" s="116">
        <v>44985</v>
      </c>
      <c r="S741" s="119">
        <v>202303</v>
      </c>
      <c r="T741" s="119">
        <v>12</v>
      </c>
      <c r="U741" s="114" t="s">
        <v>2596</v>
      </c>
      <c r="V741" s="119">
        <v>648899</v>
      </c>
      <c r="W741" s="114" t="s">
        <v>102</v>
      </c>
      <c r="X741" s="119">
        <v>648899</v>
      </c>
      <c r="Y741" s="114" t="s">
        <v>102</v>
      </c>
      <c r="Z741" s="119">
        <v>11100731</v>
      </c>
      <c r="AA741" s="114" t="s">
        <v>103</v>
      </c>
      <c r="AB741" s="119">
        <v>30481415</v>
      </c>
      <c r="AC741" s="114" t="s">
        <v>103</v>
      </c>
      <c r="AD741" s="119">
        <v>2996375</v>
      </c>
      <c r="AE741" s="119">
        <v>176955</v>
      </c>
      <c r="AF741" s="114" t="s">
        <v>2654</v>
      </c>
      <c r="AG741" s="114" t="s">
        <v>105</v>
      </c>
      <c r="AH741" s="114" t="s">
        <v>106</v>
      </c>
      <c r="AI741" s="114" t="s">
        <v>107</v>
      </c>
      <c r="AJ741" s="114" t="s">
        <v>108</v>
      </c>
      <c r="AK741" s="119">
        <v>0</v>
      </c>
      <c r="AL741" s="117">
        <v>0</v>
      </c>
      <c r="AM741" s="118">
        <v>229.04</v>
      </c>
      <c r="AN741" t="str">
        <f t="shared" si="11"/>
        <v>1000</v>
      </c>
    </row>
    <row r="742" spans="1:40" ht="15.75" thickBot="1" x14ac:dyDescent="0.3">
      <c r="A742" s="119">
        <v>2023</v>
      </c>
      <c r="B742" s="119">
        <v>8</v>
      </c>
      <c r="C742" s="119">
        <v>201988</v>
      </c>
      <c r="D742" s="114" t="s">
        <v>94</v>
      </c>
      <c r="E742" s="114" t="s">
        <v>95</v>
      </c>
      <c r="F742" s="114" t="s">
        <v>96</v>
      </c>
      <c r="G742" s="114" t="s">
        <v>97</v>
      </c>
      <c r="H742" s="114" t="s">
        <v>98</v>
      </c>
      <c r="I742" s="119">
        <v>1401401</v>
      </c>
      <c r="J742" s="114" t="s">
        <v>99</v>
      </c>
      <c r="K742" s="119">
        <v>110001</v>
      </c>
      <c r="L742" s="114" t="s">
        <v>2572</v>
      </c>
      <c r="M742" s="119">
        <v>1401401</v>
      </c>
      <c r="N742" s="114" t="s">
        <v>99</v>
      </c>
      <c r="O742" s="119">
        <v>202303</v>
      </c>
      <c r="P742" s="116">
        <v>44988</v>
      </c>
      <c r="Q742" s="116">
        <v>44988</v>
      </c>
      <c r="R742" s="116">
        <v>44985</v>
      </c>
      <c r="S742" s="119">
        <v>202303</v>
      </c>
      <c r="T742" s="114" t="s">
        <v>2605</v>
      </c>
      <c r="U742" s="114" t="s">
        <v>2606</v>
      </c>
      <c r="V742" s="119">
        <v>648899</v>
      </c>
      <c r="W742" s="114" t="s">
        <v>102</v>
      </c>
      <c r="X742" s="119">
        <v>648899</v>
      </c>
      <c r="Y742" s="114" t="s">
        <v>102</v>
      </c>
      <c r="Z742" s="119">
        <v>11100731</v>
      </c>
      <c r="AA742" s="114" t="s">
        <v>103</v>
      </c>
      <c r="AB742" s="119">
        <v>30481415</v>
      </c>
      <c r="AC742" s="114" t="s">
        <v>103</v>
      </c>
      <c r="AD742" s="119">
        <v>2996375</v>
      </c>
      <c r="AE742" s="119">
        <v>176955</v>
      </c>
      <c r="AF742" s="114" t="s">
        <v>2654</v>
      </c>
      <c r="AG742" s="114" t="s">
        <v>105</v>
      </c>
      <c r="AH742" s="114" t="s">
        <v>106</v>
      </c>
      <c r="AI742" s="114" t="s">
        <v>107</v>
      </c>
      <c r="AJ742" s="114" t="s">
        <v>108</v>
      </c>
      <c r="AK742" s="119">
        <v>77.94</v>
      </c>
      <c r="AL742" s="117">
        <v>6</v>
      </c>
      <c r="AM742" s="118">
        <v>467.65</v>
      </c>
      <c r="AN742" t="str">
        <f t="shared" si="11"/>
        <v>1000</v>
      </c>
    </row>
    <row r="743" spans="1:40" ht="15.75" thickBot="1" x14ac:dyDescent="0.3">
      <c r="A743" s="119">
        <v>2023</v>
      </c>
      <c r="B743" s="119">
        <v>8</v>
      </c>
      <c r="C743" s="119">
        <v>201988</v>
      </c>
      <c r="D743" s="114" t="s">
        <v>94</v>
      </c>
      <c r="E743" s="114" t="s">
        <v>95</v>
      </c>
      <c r="F743" s="114" t="s">
        <v>96</v>
      </c>
      <c r="G743" s="114" t="s">
        <v>97</v>
      </c>
      <c r="H743" s="114" t="s">
        <v>98</v>
      </c>
      <c r="I743" s="119">
        <v>1401401</v>
      </c>
      <c r="J743" s="114" t="s">
        <v>99</v>
      </c>
      <c r="K743" s="119">
        <v>110001</v>
      </c>
      <c r="L743" s="114" t="s">
        <v>2572</v>
      </c>
      <c r="M743" s="119">
        <v>1401401</v>
      </c>
      <c r="N743" s="114" t="s">
        <v>99</v>
      </c>
      <c r="O743" s="119">
        <v>202303</v>
      </c>
      <c r="P743" s="116">
        <v>44988</v>
      </c>
      <c r="Q743" s="116">
        <v>44988</v>
      </c>
      <c r="R743" s="116">
        <v>44985</v>
      </c>
      <c r="S743" s="119">
        <v>202303</v>
      </c>
      <c r="T743" s="114" t="s">
        <v>171</v>
      </c>
      <c r="U743" s="114" t="s">
        <v>172</v>
      </c>
      <c r="V743" s="119">
        <v>648899</v>
      </c>
      <c r="W743" s="114" t="s">
        <v>102</v>
      </c>
      <c r="X743" s="119">
        <v>648899</v>
      </c>
      <c r="Y743" s="114" t="s">
        <v>102</v>
      </c>
      <c r="Z743" s="119">
        <v>11100731</v>
      </c>
      <c r="AA743" s="114" t="s">
        <v>103</v>
      </c>
      <c r="AB743" s="119">
        <v>30481415</v>
      </c>
      <c r="AC743" s="114" t="s">
        <v>103</v>
      </c>
      <c r="AD743" s="119">
        <v>2996375</v>
      </c>
      <c r="AE743" s="119">
        <v>176955</v>
      </c>
      <c r="AF743" s="114" t="s">
        <v>2654</v>
      </c>
      <c r="AG743" s="114" t="s">
        <v>105</v>
      </c>
      <c r="AH743" s="114" t="s">
        <v>106</v>
      </c>
      <c r="AI743" s="114" t="s">
        <v>107</v>
      </c>
      <c r="AJ743" s="114" t="s">
        <v>108</v>
      </c>
      <c r="AK743" s="119">
        <v>77.94</v>
      </c>
      <c r="AL743" s="117">
        <v>6</v>
      </c>
      <c r="AM743" s="118">
        <v>467.65</v>
      </c>
      <c r="AN743" t="str">
        <f t="shared" si="11"/>
        <v>1000</v>
      </c>
    </row>
    <row r="744" spans="1:40" ht="15.75" thickBot="1" x14ac:dyDescent="0.3">
      <c r="A744" s="119">
        <v>2023</v>
      </c>
      <c r="B744" s="119">
        <v>8</v>
      </c>
      <c r="C744" s="119">
        <v>201988</v>
      </c>
      <c r="D744" s="114" t="s">
        <v>94</v>
      </c>
      <c r="E744" s="114" t="s">
        <v>95</v>
      </c>
      <c r="F744" s="114" t="s">
        <v>96</v>
      </c>
      <c r="G744" s="114" t="s">
        <v>97</v>
      </c>
      <c r="H744" s="114" t="s">
        <v>98</v>
      </c>
      <c r="I744" s="119">
        <v>1401401</v>
      </c>
      <c r="J744" s="114" t="s">
        <v>99</v>
      </c>
      <c r="K744" s="119">
        <v>110001</v>
      </c>
      <c r="L744" s="114" t="s">
        <v>2572</v>
      </c>
      <c r="M744" s="119">
        <v>1401401</v>
      </c>
      <c r="N744" s="114" t="s">
        <v>99</v>
      </c>
      <c r="O744" s="119">
        <v>202303</v>
      </c>
      <c r="P744" s="116">
        <v>44988</v>
      </c>
      <c r="Q744" s="116">
        <v>44988</v>
      </c>
      <c r="R744" s="116">
        <v>44985</v>
      </c>
      <c r="S744" s="119">
        <v>202303</v>
      </c>
      <c r="T744" s="119">
        <v>1301</v>
      </c>
      <c r="U744" s="114" t="s">
        <v>151</v>
      </c>
      <c r="V744" s="119">
        <v>648899</v>
      </c>
      <c r="W744" s="114" t="s">
        <v>102</v>
      </c>
      <c r="X744" s="119">
        <v>648899</v>
      </c>
      <c r="Y744" s="114" t="s">
        <v>102</v>
      </c>
      <c r="Z744" s="119">
        <v>11100731</v>
      </c>
      <c r="AA744" s="114" t="s">
        <v>103</v>
      </c>
      <c r="AB744" s="119">
        <v>30481415</v>
      </c>
      <c r="AC744" s="114" t="s">
        <v>103</v>
      </c>
      <c r="AD744" s="119">
        <v>2996375</v>
      </c>
      <c r="AE744" s="119">
        <v>176955</v>
      </c>
      <c r="AF744" s="114" t="s">
        <v>2654</v>
      </c>
      <c r="AG744" s="114" t="s">
        <v>105</v>
      </c>
      <c r="AH744" s="114" t="s">
        <v>106</v>
      </c>
      <c r="AI744" s="114" t="s">
        <v>107</v>
      </c>
      <c r="AJ744" s="114" t="s">
        <v>108</v>
      </c>
      <c r="AK744" s="119">
        <v>0.48</v>
      </c>
      <c r="AL744" s="117">
        <v>120</v>
      </c>
      <c r="AM744" s="118">
        <v>57.24</v>
      </c>
      <c r="AN744" t="str">
        <f t="shared" si="11"/>
        <v>1000</v>
      </c>
    </row>
    <row r="745" spans="1:40" ht="15.75" thickBot="1" x14ac:dyDescent="0.3">
      <c r="A745" s="119">
        <v>2023</v>
      </c>
      <c r="B745" s="119">
        <v>8</v>
      </c>
      <c r="C745" s="119">
        <v>201988</v>
      </c>
      <c r="D745" s="114" t="s">
        <v>94</v>
      </c>
      <c r="E745" s="114" t="s">
        <v>95</v>
      </c>
      <c r="F745" s="114" t="s">
        <v>96</v>
      </c>
      <c r="G745" s="114" t="s">
        <v>97</v>
      </c>
      <c r="H745" s="114" t="s">
        <v>98</v>
      </c>
      <c r="I745" s="119">
        <v>1401401</v>
      </c>
      <c r="J745" s="114" t="s">
        <v>99</v>
      </c>
      <c r="K745" s="119">
        <v>110001</v>
      </c>
      <c r="L745" s="114" t="s">
        <v>2572</v>
      </c>
      <c r="M745" s="119">
        <v>1401401</v>
      </c>
      <c r="N745" s="114" t="s">
        <v>99</v>
      </c>
      <c r="O745" s="119">
        <v>202303</v>
      </c>
      <c r="P745" s="116">
        <v>44988</v>
      </c>
      <c r="Q745" s="116">
        <v>44988</v>
      </c>
      <c r="R745" s="116">
        <v>44985</v>
      </c>
      <c r="S745" s="119">
        <v>202303</v>
      </c>
      <c r="T745" s="119">
        <v>4101</v>
      </c>
      <c r="U745" s="114" t="s">
        <v>101</v>
      </c>
      <c r="V745" s="119">
        <v>648899</v>
      </c>
      <c r="W745" s="114" t="s">
        <v>102</v>
      </c>
      <c r="X745" s="119">
        <v>648899</v>
      </c>
      <c r="Y745" s="114" t="s">
        <v>102</v>
      </c>
      <c r="Z745" s="119">
        <v>11100731</v>
      </c>
      <c r="AA745" s="114" t="s">
        <v>103</v>
      </c>
      <c r="AB745" s="119">
        <v>30481415</v>
      </c>
      <c r="AC745" s="114" t="s">
        <v>103</v>
      </c>
      <c r="AD745" s="119">
        <v>2996375</v>
      </c>
      <c r="AE745" s="119">
        <v>176955</v>
      </c>
      <c r="AF745" s="114" t="s">
        <v>2654</v>
      </c>
      <c r="AG745" s="114" t="s">
        <v>105</v>
      </c>
      <c r="AH745" s="114" t="s">
        <v>106</v>
      </c>
      <c r="AI745" s="114" t="s">
        <v>107</v>
      </c>
      <c r="AJ745" s="114" t="s">
        <v>108</v>
      </c>
      <c r="AK745" s="119">
        <v>0</v>
      </c>
      <c r="AL745" s="117">
        <v>108</v>
      </c>
      <c r="AM745" s="118">
        <v>6809.74</v>
      </c>
      <c r="AN745" t="str">
        <f t="shared" si="11"/>
        <v>1000</v>
      </c>
    </row>
    <row r="746" spans="1:40" ht="15.75" thickBot="1" x14ac:dyDescent="0.3">
      <c r="A746" s="119">
        <v>2023</v>
      </c>
      <c r="B746" s="119">
        <v>8</v>
      </c>
      <c r="C746" s="119">
        <v>201988</v>
      </c>
      <c r="D746" s="114" t="s">
        <v>94</v>
      </c>
      <c r="E746" s="114" t="s">
        <v>95</v>
      </c>
      <c r="F746" s="114" t="s">
        <v>96</v>
      </c>
      <c r="G746" s="114" t="s">
        <v>97</v>
      </c>
      <c r="H746" s="114" t="s">
        <v>98</v>
      </c>
      <c r="I746" s="119">
        <v>1401401</v>
      </c>
      <c r="J746" s="114" t="s">
        <v>99</v>
      </c>
      <c r="K746" s="119">
        <v>110005</v>
      </c>
      <c r="L746" s="114" t="s">
        <v>2573</v>
      </c>
      <c r="M746" s="119">
        <v>1401401</v>
      </c>
      <c r="N746" s="114" t="s">
        <v>99</v>
      </c>
      <c r="O746" s="119">
        <v>202304</v>
      </c>
      <c r="P746" s="116">
        <v>44980</v>
      </c>
      <c r="Q746" s="116">
        <v>44980</v>
      </c>
      <c r="R746" s="116">
        <v>44985</v>
      </c>
      <c r="S746" s="119">
        <v>202304</v>
      </c>
      <c r="T746" s="119">
        <v>100</v>
      </c>
      <c r="U746" s="114" t="s">
        <v>153</v>
      </c>
      <c r="V746" s="119">
        <v>1176670</v>
      </c>
      <c r="W746" s="114" t="s">
        <v>111</v>
      </c>
      <c r="X746" s="119">
        <v>1176670</v>
      </c>
      <c r="Y746" s="114" t="s">
        <v>111</v>
      </c>
      <c r="Z746" s="119">
        <v>11500953</v>
      </c>
      <c r="AA746" s="114" t="s">
        <v>112</v>
      </c>
      <c r="AB746" s="119">
        <v>30481413</v>
      </c>
      <c r="AC746" s="114" t="s">
        <v>112</v>
      </c>
      <c r="AD746" s="119">
        <v>2992766</v>
      </c>
      <c r="AE746" s="119">
        <v>176855</v>
      </c>
      <c r="AF746" s="114" t="s">
        <v>2654</v>
      </c>
      <c r="AG746" s="114" t="s">
        <v>113</v>
      </c>
      <c r="AH746" s="114" t="s">
        <v>114</v>
      </c>
      <c r="AI746" s="114" t="s">
        <v>115</v>
      </c>
      <c r="AJ746" s="114" t="s">
        <v>116</v>
      </c>
      <c r="AK746" s="119">
        <v>16.91</v>
      </c>
      <c r="AL746" s="117">
        <v>66</v>
      </c>
      <c r="AM746" s="118">
        <v>1116.29</v>
      </c>
      <c r="AN746" t="str">
        <f t="shared" si="11"/>
        <v>1000</v>
      </c>
    </row>
    <row r="747" spans="1:40" ht="15.75" thickBot="1" x14ac:dyDescent="0.3">
      <c r="A747" s="119">
        <v>2023</v>
      </c>
      <c r="B747" s="119">
        <v>8</v>
      </c>
      <c r="C747" s="119">
        <v>201988</v>
      </c>
      <c r="D747" s="114" t="s">
        <v>94</v>
      </c>
      <c r="E747" s="114" t="s">
        <v>95</v>
      </c>
      <c r="F747" s="114" t="s">
        <v>96</v>
      </c>
      <c r="G747" s="114" t="s">
        <v>97</v>
      </c>
      <c r="H747" s="114" t="s">
        <v>98</v>
      </c>
      <c r="I747" s="119">
        <v>1401401</v>
      </c>
      <c r="J747" s="114" t="s">
        <v>99</v>
      </c>
      <c r="K747" s="119">
        <v>110005</v>
      </c>
      <c r="L747" s="114" t="s">
        <v>2573</v>
      </c>
      <c r="M747" s="119">
        <v>1401401</v>
      </c>
      <c r="N747" s="114" t="s">
        <v>99</v>
      </c>
      <c r="O747" s="119">
        <v>202304</v>
      </c>
      <c r="P747" s="116">
        <v>44980</v>
      </c>
      <c r="Q747" s="116">
        <v>44980</v>
      </c>
      <c r="R747" s="116">
        <v>44985</v>
      </c>
      <c r="S747" s="119">
        <v>202304</v>
      </c>
      <c r="T747" s="119">
        <v>100</v>
      </c>
      <c r="U747" s="114" t="s">
        <v>153</v>
      </c>
      <c r="V747" s="119">
        <v>1176790</v>
      </c>
      <c r="W747" s="114" t="s">
        <v>154</v>
      </c>
      <c r="X747" s="119">
        <v>1176790</v>
      </c>
      <c r="Y747" s="114" t="s">
        <v>154</v>
      </c>
      <c r="Z747" s="119">
        <v>11500953</v>
      </c>
      <c r="AA747" s="114" t="s">
        <v>112</v>
      </c>
      <c r="AB747" s="119">
        <v>30481414</v>
      </c>
      <c r="AC747" s="114" t="s">
        <v>112</v>
      </c>
      <c r="AD747" s="119">
        <v>2992766</v>
      </c>
      <c r="AE747" s="119">
        <v>176855</v>
      </c>
      <c r="AF747" s="114" t="s">
        <v>2654</v>
      </c>
      <c r="AG747" s="114" t="s">
        <v>113</v>
      </c>
      <c r="AH747" s="114" t="s">
        <v>114</v>
      </c>
      <c r="AI747" s="114" t="s">
        <v>115</v>
      </c>
      <c r="AJ747" s="114" t="s">
        <v>116</v>
      </c>
      <c r="AK747" s="119">
        <v>16.91</v>
      </c>
      <c r="AL747" s="117">
        <v>55.8</v>
      </c>
      <c r="AM747" s="118">
        <v>943.77</v>
      </c>
      <c r="AN747" t="str">
        <f t="shared" si="11"/>
        <v>1000</v>
      </c>
    </row>
    <row r="748" spans="1:40" ht="15.75" thickBot="1" x14ac:dyDescent="0.3">
      <c r="A748" s="119">
        <v>2023</v>
      </c>
      <c r="B748" s="119">
        <v>8</v>
      </c>
      <c r="C748" s="119">
        <v>201988</v>
      </c>
      <c r="D748" s="114" t="s">
        <v>94</v>
      </c>
      <c r="E748" s="114" t="s">
        <v>95</v>
      </c>
      <c r="F748" s="114" t="s">
        <v>96</v>
      </c>
      <c r="G748" s="114" t="s">
        <v>97</v>
      </c>
      <c r="H748" s="114" t="s">
        <v>98</v>
      </c>
      <c r="I748" s="119">
        <v>1401401</v>
      </c>
      <c r="J748" s="114" t="s">
        <v>99</v>
      </c>
      <c r="K748" s="119">
        <v>110005</v>
      </c>
      <c r="L748" s="114" t="s">
        <v>2573</v>
      </c>
      <c r="M748" s="119">
        <v>1401401</v>
      </c>
      <c r="N748" s="114" t="s">
        <v>99</v>
      </c>
      <c r="O748" s="119">
        <v>202304</v>
      </c>
      <c r="P748" s="116">
        <v>44980</v>
      </c>
      <c r="Q748" s="116">
        <v>44980</v>
      </c>
      <c r="R748" s="116">
        <v>44985</v>
      </c>
      <c r="S748" s="119">
        <v>202304</v>
      </c>
      <c r="T748" s="114" t="s">
        <v>173</v>
      </c>
      <c r="U748" s="114" t="s">
        <v>174</v>
      </c>
      <c r="V748" s="119">
        <v>1176790</v>
      </c>
      <c r="W748" s="114" t="s">
        <v>154</v>
      </c>
      <c r="X748" s="119">
        <v>1176790</v>
      </c>
      <c r="Y748" s="114" t="s">
        <v>154</v>
      </c>
      <c r="Z748" s="119">
        <v>11500953</v>
      </c>
      <c r="AA748" s="114" t="s">
        <v>112</v>
      </c>
      <c r="AB748" s="119">
        <v>30481414</v>
      </c>
      <c r="AC748" s="114" t="s">
        <v>112</v>
      </c>
      <c r="AD748" s="119">
        <v>2992766</v>
      </c>
      <c r="AE748" s="119">
        <v>176855</v>
      </c>
      <c r="AF748" s="114" t="s">
        <v>2654</v>
      </c>
      <c r="AG748" s="114" t="s">
        <v>113</v>
      </c>
      <c r="AH748" s="114" t="s">
        <v>114</v>
      </c>
      <c r="AI748" s="114" t="s">
        <v>115</v>
      </c>
      <c r="AJ748" s="114" t="s">
        <v>116</v>
      </c>
      <c r="AK748" s="119">
        <v>16.91</v>
      </c>
      <c r="AL748" s="117">
        <v>6</v>
      </c>
      <c r="AM748" s="118">
        <v>101.48</v>
      </c>
      <c r="AN748" t="str">
        <f t="shared" si="11"/>
        <v>1000</v>
      </c>
    </row>
    <row r="749" spans="1:40" ht="15.75" thickBot="1" x14ac:dyDescent="0.3">
      <c r="A749" s="119">
        <v>2023</v>
      </c>
      <c r="B749" s="119">
        <v>8</v>
      </c>
      <c r="C749" s="119">
        <v>201988</v>
      </c>
      <c r="D749" s="114" t="s">
        <v>94</v>
      </c>
      <c r="E749" s="114" t="s">
        <v>95</v>
      </c>
      <c r="F749" s="114" t="s">
        <v>96</v>
      </c>
      <c r="G749" s="114" t="s">
        <v>97</v>
      </c>
      <c r="H749" s="114" t="s">
        <v>98</v>
      </c>
      <c r="I749" s="119">
        <v>1401401</v>
      </c>
      <c r="J749" s="114" t="s">
        <v>99</v>
      </c>
      <c r="K749" s="119">
        <v>110005</v>
      </c>
      <c r="L749" s="114" t="s">
        <v>2573</v>
      </c>
      <c r="M749" s="119">
        <v>1401401</v>
      </c>
      <c r="N749" s="114" t="s">
        <v>99</v>
      </c>
      <c r="O749" s="119">
        <v>202305</v>
      </c>
      <c r="P749" s="116">
        <v>44993</v>
      </c>
      <c r="Q749" s="116">
        <v>44993</v>
      </c>
      <c r="R749" s="116">
        <v>44985</v>
      </c>
      <c r="S749" s="119">
        <v>202305</v>
      </c>
      <c r="T749" s="119">
        <v>100</v>
      </c>
      <c r="U749" s="114" t="s">
        <v>153</v>
      </c>
      <c r="V749" s="119">
        <v>1176670</v>
      </c>
      <c r="W749" s="114" t="s">
        <v>111</v>
      </c>
      <c r="X749" s="119">
        <v>1176670</v>
      </c>
      <c r="Y749" s="114" t="s">
        <v>111</v>
      </c>
      <c r="Z749" s="119">
        <v>11500953</v>
      </c>
      <c r="AA749" s="114" t="s">
        <v>112</v>
      </c>
      <c r="AB749" s="119">
        <v>30481413</v>
      </c>
      <c r="AC749" s="114" t="s">
        <v>112</v>
      </c>
      <c r="AD749" s="119">
        <v>2997979</v>
      </c>
      <c r="AE749" s="119">
        <v>177036</v>
      </c>
      <c r="AF749" s="114" t="s">
        <v>2654</v>
      </c>
      <c r="AG749" s="114" t="s">
        <v>113</v>
      </c>
      <c r="AH749" s="114" t="s">
        <v>114</v>
      </c>
      <c r="AI749" s="114" t="s">
        <v>115</v>
      </c>
      <c r="AJ749" s="114" t="s">
        <v>116</v>
      </c>
      <c r="AK749" s="119">
        <v>16.91</v>
      </c>
      <c r="AL749" s="117">
        <v>48</v>
      </c>
      <c r="AM749" s="118">
        <v>811.85</v>
      </c>
      <c r="AN749" t="str">
        <f t="shared" si="11"/>
        <v>1000</v>
      </c>
    </row>
    <row r="750" spans="1:40" ht="15.75" thickBot="1" x14ac:dyDescent="0.3">
      <c r="A750" s="119">
        <v>2023</v>
      </c>
      <c r="B750" s="119">
        <v>8</v>
      </c>
      <c r="C750" s="119">
        <v>201988</v>
      </c>
      <c r="D750" s="114" t="s">
        <v>94</v>
      </c>
      <c r="E750" s="114" t="s">
        <v>95</v>
      </c>
      <c r="F750" s="114" t="s">
        <v>96</v>
      </c>
      <c r="G750" s="114" t="s">
        <v>97</v>
      </c>
      <c r="H750" s="114" t="s">
        <v>98</v>
      </c>
      <c r="I750" s="119">
        <v>1401401</v>
      </c>
      <c r="J750" s="114" t="s">
        <v>99</v>
      </c>
      <c r="K750" s="119">
        <v>110005</v>
      </c>
      <c r="L750" s="114" t="s">
        <v>2573</v>
      </c>
      <c r="M750" s="119">
        <v>1401401</v>
      </c>
      <c r="N750" s="114" t="s">
        <v>99</v>
      </c>
      <c r="O750" s="119">
        <v>202305</v>
      </c>
      <c r="P750" s="116">
        <v>44993</v>
      </c>
      <c r="Q750" s="116">
        <v>44993</v>
      </c>
      <c r="R750" s="116">
        <v>44985</v>
      </c>
      <c r="S750" s="119">
        <v>202305</v>
      </c>
      <c r="T750" s="119">
        <v>100</v>
      </c>
      <c r="U750" s="114" t="s">
        <v>153</v>
      </c>
      <c r="V750" s="119">
        <v>1176790</v>
      </c>
      <c r="W750" s="114" t="s">
        <v>154</v>
      </c>
      <c r="X750" s="119">
        <v>1176790</v>
      </c>
      <c r="Y750" s="114" t="s">
        <v>154</v>
      </c>
      <c r="Z750" s="119">
        <v>11500953</v>
      </c>
      <c r="AA750" s="114" t="s">
        <v>112</v>
      </c>
      <c r="AB750" s="119">
        <v>30481414</v>
      </c>
      <c r="AC750" s="114" t="s">
        <v>112</v>
      </c>
      <c r="AD750" s="119">
        <v>2997979</v>
      </c>
      <c r="AE750" s="119">
        <v>177036</v>
      </c>
      <c r="AF750" s="114" t="s">
        <v>2654</v>
      </c>
      <c r="AG750" s="114" t="s">
        <v>113</v>
      </c>
      <c r="AH750" s="114" t="s">
        <v>114</v>
      </c>
      <c r="AI750" s="114" t="s">
        <v>115</v>
      </c>
      <c r="AJ750" s="114" t="s">
        <v>116</v>
      </c>
      <c r="AK750" s="119">
        <v>16.91</v>
      </c>
      <c r="AL750" s="117">
        <v>49.6</v>
      </c>
      <c r="AM750" s="118">
        <v>838.91</v>
      </c>
      <c r="AN750" t="str">
        <f t="shared" si="11"/>
        <v>1000</v>
      </c>
    </row>
    <row r="751" spans="1:40" ht="15.75" thickBot="1" x14ac:dyDescent="0.3">
      <c r="A751" s="119">
        <v>2023</v>
      </c>
      <c r="B751" s="119">
        <v>8</v>
      </c>
      <c r="C751" s="119">
        <v>201988</v>
      </c>
      <c r="D751" s="114" t="s">
        <v>94</v>
      </c>
      <c r="E751" s="114" t="s">
        <v>95</v>
      </c>
      <c r="F751" s="114" t="s">
        <v>96</v>
      </c>
      <c r="G751" s="114" t="s">
        <v>97</v>
      </c>
      <c r="H751" s="114" t="s">
        <v>98</v>
      </c>
      <c r="I751" s="119">
        <v>1401401</v>
      </c>
      <c r="J751" s="114" t="s">
        <v>99</v>
      </c>
      <c r="K751" s="119">
        <v>310101</v>
      </c>
      <c r="L751" s="114" t="s">
        <v>117</v>
      </c>
      <c r="M751" s="119">
        <v>1401401</v>
      </c>
      <c r="N751" s="114" t="s">
        <v>99</v>
      </c>
      <c r="O751" s="119">
        <v>202303</v>
      </c>
      <c r="P751" s="116">
        <v>44988</v>
      </c>
      <c r="Q751" s="116">
        <v>44988</v>
      </c>
      <c r="R751" s="116">
        <v>44985</v>
      </c>
      <c r="S751" s="119">
        <v>202303</v>
      </c>
      <c r="T751" s="119">
        <v>4945</v>
      </c>
      <c r="U751" s="114" t="s">
        <v>118</v>
      </c>
      <c r="V751" s="119">
        <v>648899</v>
      </c>
      <c r="W751" s="114" t="s">
        <v>102</v>
      </c>
      <c r="X751" s="119">
        <v>648899</v>
      </c>
      <c r="Y751" s="114" t="s">
        <v>102</v>
      </c>
      <c r="Z751" s="119">
        <v>11100731</v>
      </c>
      <c r="AA751" s="114" t="s">
        <v>103</v>
      </c>
      <c r="AB751" s="119">
        <v>30481415</v>
      </c>
      <c r="AC751" s="114" t="s">
        <v>103</v>
      </c>
      <c r="AD751" s="119">
        <v>2996375</v>
      </c>
      <c r="AE751" s="119">
        <v>176955</v>
      </c>
      <c r="AF751" s="114" t="s">
        <v>2654</v>
      </c>
      <c r="AG751" s="114" t="s">
        <v>105</v>
      </c>
      <c r="AH751" s="114" t="s">
        <v>106</v>
      </c>
      <c r="AI751" s="114" t="s">
        <v>107</v>
      </c>
      <c r="AJ751" s="114" t="s">
        <v>108</v>
      </c>
      <c r="AK751" s="119">
        <v>0</v>
      </c>
      <c r="AL751" s="117">
        <v>0</v>
      </c>
      <c r="AM751" s="118">
        <v>1533.98</v>
      </c>
      <c r="AN751" t="str">
        <f t="shared" si="11"/>
        <v>1000</v>
      </c>
    </row>
    <row r="752" spans="1:40" ht="15.75" thickBot="1" x14ac:dyDescent="0.3">
      <c r="A752" s="119">
        <v>2023</v>
      </c>
      <c r="B752" s="119">
        <v>8</v>
      </c>
      <c r="C752" s="119">
        <v>201988</v>
      </c>
      <c r="D752" s="114" t="s">
        <v>94</v>
      </c>
      <c r="E752" s="114" t="s">
        <v>95</v>
      </c>
      <c r="F752" s="114" t="s">
        <v>96</v>
      </c>
      <c r="G752" s="114" t="s">
        <v>97</v>
      </c>
      <c r="H752" s="114" t="s">
        <v>98</v>
      </c>
      <c r="I752" s="119">
        <v>1401401</v>
      </c>
      <c r="J752" s="114" t="s">
        <v>99</v>
      </c>
      <c r="K752" s="119">
        <v>330102</v>
      </c>
      <c r="L752" s="114" t="s">
        <v>2558</v>
      </c>
      <c r="M752" s="119">
        <v>1401401</v>
      </c>
      <c r="N752" s="114" t="s">
        <v>99</v>
      </c>
      <c r="O752" s="119">
        <v>202303</v>
      </c>
      <c r="P752" s="116">
        <v>44988</v>
      </c>
      <c r="Q752" s="116">
        <v>44988</v>
      </c>
      <c r="R752" s="116">
        <v>44985</v>
      </c>
      <c r="S752" s="119">
        <v>202303</v>
      </c>
      <c r="T752" s="119">
        <v>4956</v>
      </c>
      <c r="U752" s="114" t="s">
        <v>120</v>
      </c>
      <c r="V752" s="119">
        <v>648899</v>
      </c>
      <c r="W752" s="114" t="s">
        <v>102</v>
      </c>
      <c r="X752" s="119">
        <v>648899</v>
      </c>
      <c r="Y752" s="114" t="s">
        <v>102</v>
      </c>
      <c r="Z752" s="119">
        <v>11100731</v>
      </c>
      <c r="AA752" s="114" t="s">
        <v>103</v>
      </c>
      <c r="AB752" s="119">
        <v>30481415</v>
      </c>
      <c r="AC752" s="114" t="s">
        <v>103</v>
      </c>
      <c r="AD752" s="119">
        <v>2996375</v>
      </c>
      <c r="AE752" s="119">
        <v>176955</v>
      </c>
      <c r="AF752" s="114" t="s">
        <v>2654</v>
      </c>
      <c r="AG752" s="114" t="s">
        <v>105</v>
      </c>
      <c r="AH752" s="114" t="s">
        <v>106</v>
      </c>
      <c r="AI752" s="114" t="s">
        <v>107</v>
      </c>
      <c r="AJ752" s="114" t="s">
        <v>108</v>
      </c>
      <c r="AK752" s="119">
        <v>0</v>
      </c>
      <c r="AL752" s="117">
        <v>0</v>
      </c>
      <c r="AM752" s="118">
        <v>116.45</v>
      </c>
      <c r="AN752" t="str">
        <f t="shared" si="11"/>
        <v>1000</v>
      </c>
    </row>
    <row r="753" spans="1:40" ht="15.75" thickBot="1" x14ac:dyDescent="0.3">
      <c r="A753" s="119">
        <v>2023</v>
      </c>
      <c r="B753" s="119">
        <v>8</v>
      </c>
      <c r="C753" s="119">
        <v>201988</v>
      </c>
      <c r="D753" s="114" t="s">
        <v>94</v>
      </c>
      <c r="E753" s="114" t="s">
        <v>95</v>
      </c>
      <c r="F753" s="114" t="s">
        <v>96</v>
      </c>
      <c r="G753" s="114" t="s">
        <v>97</v>
      </c>
      <c r="H753" s="114" t="s">
        <v>98</v>
      </c>
      <c r="I753" s="119">
        <v>1401401</v>
      </c>
      <c r="J753" s="114" t="s">
        <v>99</v>
      </c>
      <c r="K753" s="119">
        <v>330102</v>
      </c>
      <c r="L753" s="114" t="s">
        <v>2558</v>
      </c>
      <c r="M753" s="119">
        <v>1401401</v>
      </c>
      <c r="N753" s="114" t="s">
        <v>99</v>
      </c>
      <c r="O753" s="119">
        <v>202304</v>
      </c>
      <c r="P753" s="116">
        <v>44980</v>
      </c>
      <c r="Q753" s="116">
        <v>44980</v>
      </c>
      <c r="R753" s="116">
        <v>44985</v>
      </c>
      <c r="S753" s="119">
        <v>202304</v>
      </c>
      <c r="T753" s="119">
        <v>4956</v>
      </c>
      <c r="U753" s="114" t="s">
        <v>120</v>
      </c>
      <c r="V753" s="119">
        <v>1176670</v>
      </c>
      <c r="W753" s="114" t="s">
        <v>111</v>
      </c>
      <c r="X753" s="119">
        <v>1176670</v>
      </c>
      <c r="Y753" s="114" t="s">
        <v>111</v>
      </c>
      <c r="Z753" s="119">
        <v>11500953</v>
      </c>
      <c r="AA753" s="114" t="s">
        <v>112</v>
      </c>
      <c r="AB753" s="119">
        <v>30481413</v>
      </c>
      <c r="AC753" s="114" t="s">
        <v>112</v>
      </c>
      <c r="AD753" s="119">
        <v>2992766</v>
      </c>
      <c r="AE753" s="119">
        <v>176855</v>
      </c>
      <c r="AF753" s="114" t="s">
        <v>2654</v>
      </c>
      <c r="AG753" s="114" t="s">
        <v>113</v>
      </c>
      <c r="AH753" s="114" t="s">
        <v>114</v>
      </c>
      <c r="AI753" s="114" t="s">
        <v>115</v>
      </c>
      <c r="AJ753" s="114" t="s">
        <v>116</v>
      </c>
      <c r="AK753" s="119">
        <v>0</v>
      </c>
      <c r="AL753" s="117">
        <v>0</v>
      </c>
      <c r="AM753" s="118">
        <v>16.18</v>
      </c>
      <c r="AN753" t="str">
        <f t="shared" si="11"/>
        <v>1000</v>
      </c>
    </row>
    <row r="754" spans="1:40" ht="15.75" thickBot="1" x14ac:dyDescent="0.3">
      <c r="A754" s="119">
        <v>2023</v>
      </c>
      <c r="B754" s="119">
        <v>8</v>
      </c>
      <c r="C754" s="119">
        <v>201988</v>
      </c>
      <c r="D754" s="114" t="s">
        <v>94</v>
      </c>
      <c r="E754" s="114" t="s">
        <v>95</v>
      </c>
      <c r="F754" s="114" t="s">
        <v>96</v>
      </c>
      <c r="G754" s="114" t="s">
        <v>97</v>
      </c>
      <c r="H754" s="114" t="s">
        <v>98</v>
      </c>
      <c r="I754" s="119">
        <v>1401401</v>
      </c>
      <c r="J754" s="114" t="s">
        <v>99</v>
      </c>
      <c r="K754" s="119">
        <v>330102</v>
      </c>
      <c r="L754" s="114" t="s">
        <v>2558</v>
      </c>
      <c r="M754" s="119">
        <v>1401401</v>
      </c>
      <c r="N754" s="114" t="s">
        <v>99</v>
      </c>
      <c r="O754" s="119">
        <v>202304</v>
      </c>
      <c r="P754" s="116">
        <v>44980</v>
      </c>
      <c r="Q754" s="116">
        <v>44980</v>
      </c>
      <c r="R754" s="116">
        <v>44985</v>
      </c>
      <c r="S754" s="119">
        <v>202304</v>
      </c>
      <c r="T754" s="119">
        <v>4956</v>
      </c>
      <c r="U754" s="114" t="s">
        <v>120</v>
      </c>
      <c r="V754" s="119">
        <v>1176790</v>
      </c>
      <c r="W754" s="114" t="s">
        <v>154</v>
      </c>
      <c r="X754" s="119">
        <v>1176790</v>
      </c>
      <c r="Y754" s="114" t="s">
        <v>154</v>
      </c>
      <c r="Z754" s="119">
        <v>11500953</v>
      </c>
      <c r="AA754" s="114" t="s">
        <v>112</v>
      </c>
      <c r="AB754" s="119">
        <v>30481414</v>
      </c>
      <c r="AC754" s="114" t="s">
        <v>112</v>
      </c>
      <c r="AD754" s="119">
        <v>2992766</v>
      </c>
      <c r="AE754" s="119">
        <v>176855</v>
      </c>
      <c r="AF754" s="114" t="s">
        <v>2654</v>
      </c>
      <c r="AG754" s="114" t="s">
        <v>113</v>
      </c>
      <c r="AH754" s="114" t="s">
        <v>114</v>
      </c>
      <c r="AI754" s="114" t="s">
        <v>115</v>
      </c>
      <c r="AJ754" s="114" t="s">
        <v>116</v>
      </c>
      <c r="AK754" s="119">
        <v>0</v>
      </c>
      <c r="AL754" s="117">
        <v>0</v>
      </c>
      <c r="AM754" s="118">
        <v>15.16</v>
      </c>
      <c r="AN754" t="str">
        <f t="shared" si="11"/>
        <v>1000</v>
      </c>
    </row>
    <row r="755" spans="1:40" ht="15.75" thickBot="1" x14ac:dyDescent="0.3">
      <c r="A755" s="119">
        <v>2023</v>
      </c>
      <c r="B755" s="119">
        <v>8</v>
      </c>
      <c r="C755" s="119">
        <v>201988</v>
      </c>
      <c r="D755" s="114" t="s">
        <v>94</v>
      </c>
      <c r="E755" s="114" t="s">
        <v>95</v>
      </c>
      <c r="F755" s="114" t="s">
        <v>96</v>
      </c>
      <c r="G755" s="114" t="s">
        <v>97</v>
      </c>
      <c r="H755" s="114" t="s">
        <v>98</v>
      </c>
      <c r="I755" s="119">
        <v>1401401</v>
      </c>
      <c r="J755" s="114" t="s">
        <v>99</v>
      </c>
      <c r="K755" s="119">
        <v>330102</v>
      </c>
      <c r="L755" s="114" t="s">
        <v>2558</v>
      </c>
      <c r="M755" s="119">
        <v>1401401</v>
      </c>
      <c r="N755" s="114" t="s">
        <v>99</v>
      </c>
      <c r="O755" s="119">
        <v>202305</v>
      </c>
      <c r="P755" s="116">
        <v>44993</v>
      </c>
      <c r="Q755" s="116">
        <v>44993</v>
      </c>
      <c r="R755" s="116">
        <v>44985</v>
      </c>
      <c r="S755" s="119">
        <v>202305</v>
      </c>
      <c r="T755" s="119">
        <v>4956</v>
      </c>
      <c r="U755" s="114" t="s">
        <v>120</v>
      </c>
      <c r="V755" s="119">
        <v>1176670</v>
      </c>
      <c r="W755" s="114" t="s">
        <v>111</v>
      </c>
      <c r="X755" s="119">
        <v>1176670</v>
      </c>
      <c r="Y755" s="114" t="s">
        <v>111</v>
      </c>
      <c r="Z755" s="119">
        <v>11500953</v>
      </c>
      <c r="AA755" s="114" t="s">
        <v>112</v>
      </c>
      <c r="AB755" s="119">
        <v>30481413</v>
      </c>
      <c r="AC755" s="114" t="s">
        <v>112</v>
      </c>
      <c r="AD755" s="119">
        <v>2997979</v>
      </c>
      <c r="AE755" s="119">
        <v>177036</v>
      </c>
      <c r="AF755" s="114" t="s">
        <v>2654</v>
      </c>
      <c r="AG755" s="114" t="s">
        <v>113</v>
      </c>
      <c r="AH755" s="114" t="s">
        <v>114</v>
      </c>
      <c r="AI755" s="114" t="s">
        <v>115</v>
      </c>
      <c r="AJ755" s="114" t="s">
        <v>116</v>
      </c>
      <c r="AK755" s="119">
        <v>0</v>
      </c>
      <c r="AL755" s="117">
        <v>0</v>
      </c>
      <c r="AM755" s="118">
        <v>11.78</v>
      </c>
      <c r="AN755" t="str">
        <f t="shared" si="11"/>
        <v>1000</v>
      </c>
    </row>
    <row r="756" spans="1:40" ht="15.75" thickBot="1" x14ac:dyDescent="0.3">
      <c r="A756" s="119">
        <v>2023</v>
      </c>
      <c r="B756" s="119">
        <v>8</v>
      </c>
      <c r="C756" s="119">
        <v>201988</v>
      </c>
      <c r="D756" s="114" t="s">
        <v>94</v>
      </c>
      <c r="E756" s="114" t="s">
        <v>95</v>
      </c>
      <c r="F756" s="114" t="s">
        <v>96</v>
      </c>
      <c r="G756" s="114" t="s">
        <v>97</v>
      </c>
      <c r="H756" s="114" t="s">
        <v>98</v>
      </c>
      <c r="I756" s="119">
        <v>1401401</v>
      </c>
      <c r="J756" s="114" t="s">
        <v>99</v>
      </c>
      <c r="K756" s="119">
        <v>330102</v>
      </c>
      <c r="L756" s="114" t="s">
        <v>2558</v>
      </c>
      <c r="M756" s="119">
        <v>1401401</v>
      </c>
      <c r="N756" s="114" t="s">
        <v>99</v>
      </c>
      <c r="O756" s="119">
        <v>202305</v>
      </c>
      <c r="P756" s="116">
        <v>44993</v>
      </c>
      <c r="Q756" s="116">
        <v>44993</v>
      </c>
      <c r="R756" s="116">
        <v>44985</v>
      </c>
      <c r="S756" s="119">
        <v>202305</v>
      </c>
      <c r="T756" s="119">
        <v>4956</v>
      </c>
      <c r="U756" s="114" t="s">
        <v>120</v>
      </c>
      <c r="V756" s="119">
        <v>1176790</v>
      </c>
      <c r="W756" s="114" t="s">
        <v>154</v>
      </c>
      <c r="X756" s="119">
        <v>1176790</v>
      </c>
      <c r="Y756" s="114" t="s">
        <v>154</v>
      </c>
      <c r="Z756" s="119">
        <v>11500953</v>
      </c>
      <c r="AA756" s="114" t="s">
        <v>112</v>
      </c>
      <c r="AB756" s="119">
        <v>30481414</v>
      </c>
      <c r="AC756" s="114" t="s">
        <v>112</v>
      </c>
      <c r="AD756" s="119">
        <v>2997979</v>
      </c>
      <c r="AE756" s="119">
        <v>177036</v>
      </c>
      <c r="AF756" s="114" t="s">
        <v>2654</v>
      </c>
      <c r="AG756" s="114" t="s">
        <v>113</v>
      </c>
      <c r="AH756" s="114" t="s">
        <v>114</v>
      </c>
      <c r="AI756" s="114" t="s">
        <v>115</v>
      </c>
      <c r="AJ756" s="114" t="s">
        <v>116</v>
      </c>
      <c r="AK756" s="119">
        <v>0</v>
      </c>
      <c r="AL756" s="117">
        <v>0</v>
      </c>
      <c r="AM756" s="118">
        <v>12.16</v>
      </c>
      <c r="AN756" t="str">
        <f t="shared" si="11"/>
        <v>1000</v>
      </c>
    </row>
    <row r="757" spans="1:40" ht="15.75" thickBot="1" x14ac:dyDescent="0.3">
      <c r="A757" s="119">
        <v>2023</v>
      </c>
      <c r="B757" s="119">
        <v>8</v>
      </c>
      <c r="C757" s="119">
        <v>201988</v>
      </c>
      <c r="D757" s="114" t="s">
        <v>94</v>
      </c>
      <c r="E757" s="114" t="s">
        <v>95</v>
      </c>
      <c r="F757" s="114" t="s">
        <v>96</v>
      </c>
      <c r="G757" s="114" t="s">
        <v>97</v>
      </c>
      <c r="H757" s="114" t="s">
        <v>98</v>
      </c>
      <c r="I757" s="119">
        <v>1401401</v>
      </c>
      <c r="J757" s="114" t="s">
        <v>99</v>
      </c>
      <c r="K757" s="119">
        <v>330103</v>
      </c>
      <c r="L757" s="114" t="s">
        <v>2575</v>
      </c>
      <c r="M757" s="119">
        <v>1401401</v>
      </c>
      <c r="N757" s="114" t="s">
        <v>99</v>
      </c>
      <c r="O757" s="119">
        <v>202304</v>
      </c>
      <c r="P757" s="116">
        <v>44980</v>
      </c>
      <c r="Q757" s="116">
        <v>44980</v>
      </c>
      <c r="R757" s="116">
        <v>44985</v>
      </c>
      <c r="S757" s="119">
        <v>202304</v>
      </c>
      <c r="T757" s="119">
        <v>4951</v>
      </c>
      <c r="U757" s="114" t="s">
        <v>122</v>
      </c>
      <c r="V757" s="119">
        <v>1176670</v>
      </c>
      <c r="W757" s="114" t="s">
        <v>111</v>
      </c>
      <c r="X757" s="119">
        <v>1176670</v>
      </c>
      <c r="Y757" s="114" t="s">
        <v>111</v>
      </c>
      <c r="Z757" s="119">
        <v>11500953</v>
      </c>
      <c r="AA757" s="114" t="s">
        <v>112</v>
      </c>
      <c r="AB757" s="119">
        <v>30481413</v>
      </c>
      <c r="AC757" s="114" t="s">
        <v>112</v>
      </c>
      <c r="AD757" s="119">
        <v>2992766</v>
      </c>
      <c r="AE757" s="119">
        <v>176855</v>
      </c>
      <c r="AF757" s="114" t="s">
        <v>2654</v>
      </c>
      <c r="AG757" s="114" t="s">
        <v>113</v>
      </c>
      <c r="AH757" s="114" t="s">
        <v>114</v>
      </c>
      <c r="AI757" s="114" t="s">
        <v>115</v>
      </c>
      <c r="AJ757" s="114" t="s">
        <v>116</v>
      </c>
      <c r="AK757" s="119">
        <v>0</v>
      </c>
      <c r="AL757" s="117">
        <v>0</v>
      </c>
      <c r="AM757" s="118">
        <v>41.86</v>
      </c>
      <c r="AN757" t="str">
        <f t="shared" si="11"/>
        <v>1000</v>
      </c>
    </row>
    <row r="758" spans="1:40" ht="15.75" thickBot="1" x14ac:dyDescent="0.3">
      <c r="A758" s="119">
        <v>2023</v>
      </c>
      <c r="B758" s="119">
        <v>8</v>
      </c>
      <c r="C758" s="119">
        <v>201988</v>
      </c>
      <c r="D758" s="114" t="s">
        <v>94</v>
      </c>
      <c r="E758" s="114" t="s">
        <v>95</v>
      </c>
      <c r="F758" s="114" t="s">
        <v>96</v>
      </c>
      <c r="G758" s="114" t="s">
        <v>97</v>
      </c>
      <c r="H758" s="114" t="s">
        <v>98</v>
      </c>
      <c r="I758" s="119">
        <v>1401401</v>
      </c>
      <c r="J758" s="114" t="s">
        <v>99</v>
      </c>
      <c r="K758" s="119">
        <v>330103</v>
      </c>
      <c r="L758" s="114" t="s">
        <v>2575</v>
      </c>
      <c r="M758" s="119">
        <v>1401401</v>
      </c>
      <c r="N758" s="114" t="s">
        <v>99</v>
      </c>
      <c r="O758" s="119">
        <v>202304</v>
      </c>
      <c r="P758" s="116">
        <v>44980</v>
      </c>
      <c r="Q758" s="116">
        <v>44980</v>
      </c>
      <c r="R758" s="116">
        <v>44985</v>
      </c>
      <c r="S758" s="119">
        <v>202304</v>
      </c>
      <c r="T758" s="119">
        <v>4951</v>
      </c>
      <c r="U758" s="114" t="s">
        <v>122</v>
      </c>
      <c r="V758" s="119">
        <v>1176790</v>
      </c>
      <c r="W758" s="114" t="s">
        <v>154</v>
      </c>
      <c r="X758" s="119">
        <v>1176790</v>
      </c>
      <c r="Y758" s="114" t="s">
        <v>154</v>
      </c>
      <c r="Z758" s="119">
        <v>11500953</v>
      </c>
      <c r="AA758" s="114" t="s">
        <v>112</v>
      </c>
      <c r="AB758" s="119">
        <v>30481414</v>
      </c>
      <c r="AC758" s="114" t="s">
        <v>112</v>
      </c>
      <c r="AD758" s="119">
        <v>2992766</v>
      </c>
      <c r="AE758" s="119">
        <v>176855</v>
      </c>
      <c r="AF758" s="114" t="s">
        <v>2654</v>
      </c>
      <c r="AG758" s="114" t="s">
        <v>113</v>
      </c>
      <c r="AH758" s="114" t="s">
        <v>114</v>
      </c>
      <c r="AI758" s="114" t="s">
        <v>115</v>
      </c>
      <c r="AJ758" s="114" t="s">
        <v>116</v>
      </c>
      <c r="AK758" s="119">
        <v>0</v>
      </c>
      <c r="AL758" s="117">
        <v>0</v>
      </c>
      <c r="AM758" s="118">
        <v>39.200000000000003</v>
      </c>
      <c r="AN758" t="str">
        <f t="shared" si="11"/>
        <v>1000</v>
      </c>
    </row>
    <row r="759" spans="1:40" ht="15.75" thickBot="1" x14ac:dyDescent="0.3">
      <c r="A759" s="119">
        <v>2023</v>
      </c>
      <c r="B759" s="119">
        <v>8</v>
      </c>
      <c r="C759" s="119">
        <v>201988</v>
      </c>
      <c r="D759" s="114" t="s">
        <v>94</v>
      </c>
      <c r="E759" s="114" t="s">
        <v>95</v>
      </c>
      <c r="F759" s="114" t="s">
        <v>96</v>
      </c>
      <c r="G759" s="114" t="s">
        <v>97</v>
      </c>
      <c r="H759" s="114" t="s">
        <v>98</v>
      </c>
      <c r="I759" s="119">
        <v>1401401</v>
      </c>
      <c r="J759" s="114" t="s">
        <v>99</v>
      </c>
      <c r="K759" s="119">
        <v>330103</v>
      </c>
      <c r="L759" s="114" t="s">
        <v>2575</v>
      </c>
      <c r="M759" s="119">
        <v>1401401</v>
      </c>
      <c r="N759" s="114" t="s">
        <v>99</v>
      </c>
      <c r="O759" s="119">
        <v>202305</v>
      </c>
      <c r="P759" s="116">
        <v>44993</v>
      </c>
      <c r="Q759" s="116">
        <v>44993</v>
      </c>
      <c r="R759" s="116">
        <v>44985</v>
      </c>
      <c r="S759" s="119">
        <v>202305</v>
      </c>
      <c r="T759" s="119">
        <v>4951</v>
      </c>
      <c r="U759" s="114" t="s">
        <v>122</v>
      </c>
      <c r="V759" s="119">
        <v>1176670</v>
      </c>
      <c r="W759" s="114" t="s">
        <v>111</v>
      </c>
      <c r="X759" s="119">
        <v>1176670</v>
      </c>
      <c r="Y759" s="114" t="s">
        <v>111</v>
      </c>
      <c r="Z759" s="119">
        <v>11500953</v>
      </c>
      <c r="AA759" s="114" t="s">
        <v>112</v>
      </c>
      <c r="AB759" s="119">
        <v>30481413</v>
      </c>
      <c r="AC759" s="114" t="s">
        <v>112</v>
      </c>
      <c r="AD759" s="119">
        <v>2997979</v>
      </c>
      <c r="AE759" s="119">
        <v>177036</v>
      </c>
      <c r="AF759" s="114" t="s">
        <v>2654</v>
      </c>
      <c r="AG759" s="114" t="s">
        <v>113</v>
      </c>
      <c r="AH759" s="114" t="s">
        <v>114</v>
      </c>
      <c r="AI759" s="114" t="s">
        <v>115</v>
      </c>
      <c r="AJ759" s="114" t="s">
        <v>116</v>
      </c>
      <c r="AK759" s="119">
        <v>0</v>
      </c>
      <c r="AL759" s="117">
        <v>0</v>
      </c>
      <c r="AM759" s="118">
        <v>30.44</v>
      </c>
      <c r="AN759" t="str">
        <f t="shared" si="11"/>
        <v>1000</v>
      </c>
    </row>
    <row r="760" spans="1:40" ht="15.75" thickBot="1" x14ac:dyDescent="0.3">
      <c r="A760" s="119">
        <v>2023</v>
      </c>
      <c r="B760" s="119">
        <v>8</v>
      </c>
      <c r="C760" s="119">
        <v>201988</v>
      </c>
      <c r="D760" s="114" t="s">
        <v>94</v>
      </c>
      <c r="E760" s="114" t="s">
        <v>95</v>
      </c>
      <c r="F760" s="114" t="s">
        <v>96</v>
      </c>
      <c r="G760" s="114" t="s">
        <v>97</v>
      </c>
      <c r="H760" s="114" t="s">
        <v>98</v>
      </c>
      <c r="I760" s="119">
        <v>1401401</v>
      </c>
      <c r="J760" s="114" t="s">
        <v>99</v>
      </c>
      <c r="K760" s="119">
        <v>330103</v>
      </c>
      <c r="L760" s="114" t="s">
        <v>2575</v>
      </c>
      <c r="M760" s="119">
        <v>1401401</v>
      </c>
      <c r="N760" s="114" t="s">
        <v>99</v>
      </c>
      <c r="O760" s="119">
        <v>202305</v>
      </c>
      <c r="P760" s="116">
        <v>44993</v>
      </c>
      <c r="Q760" s="116">
        <v>44993</v>
      </c>
      <c r="R760" s="116">
        <v>44985</v>
      </c>
      <c r="S760" s="119">
        <v>202305</v>
      </c>
      <c r="T760" s="119">
        <v>4951</v>
      </c>
      <c r="U760" s="114" t="s">
        <v>122</v>
      </c>
      <c r="V760" s="119">
        <v>1176790</v>
      </c>
      <c r="W760" s="114" t="s">
        <v>154</v>
      </c>
      <c r="X760" s="119">
        <v>1176790</v>
      </c>
      <c r="Y760" s="114" t="s">
        <v>154</v>
      </c>
      <c r="Z760" s="119">
        <v>11500953</v>
      </c>
      <c r="AA760" s="114" t="s">
        <v>112</v>
      </c>
      <c r="AB760" s="119">
        <v>30481414</v>
      </c>
      <c r="AC760" s="114" t="s">
        <v>112</v>
      </c>
      <c r="AD760" s="119">
        <v>2997979</v>
      </c>
      <c r="AE760" s="119">
        <v>177036</v>
      </c>
      <c r="AF760" s="114" t="s">
        <v>2654</v>
      </c>
      <c r="AG760" s="114" t="s">
        <v>113</v>
      </c>
      <c r="AH760" s="114" t="s">
        <v>114</v>
      </c>
      <c r="AI760" s="114" t="s">
        <v>115</v>
      </c>
      <c r="AJ760" s="114" t="s">
        <v>116</v>
      </c>
      <c r="AK760" s="119">
        <v>0</v>
      </c>
      <c r="AL760" s="117">
        <v>0</v>
      </c>
      <c r="AM760" s="118">
        <v>31.46</v>
      </c>
      <c r="AN760" t="str">
        <f t="shared" si="11"/>
        <v>1000</v>
      </c>
    </row>
    <row r="761" spans="1:40" ht="15.75" thickBot="1" x14ac:dyDescent="0.3">
      <c r="A761" s="119">
        <v>2023</v>
      </c>
      <c r="B761" s="119">
        <v>8</v>
      </c>
      <c r="C761" s="119">
        <v>201988</v>
      </c>
      <c r="D761" s="114" t="s">
        <v>94</v>
      </c>
      <c r="E761" s="114" t="s">
        <v>95</v>
      </c>
      <c r="F761" s="114" t="s">
        <v>96</v>
      </c>
      <c r="G761" s="114" t="s">
        <v>97</v>
      </c>
      <c r="H761" s="114" t="s">
        <v>98</v>
      </c>
      <c r="I761" s="119">
        <v>1401401</v>
      </c>
      <c r="J761" s="114" t="s">
        <v>99</v>
      </c>
      <c r="K761" s="119">
        <v>340101</v>
      </c>
      <c r="L761" s="114" t="s">
        <v>2559</v>
      </c>
      <c r="M761" s="119">
        <v>1401401</v>
      </c>
      <c r="N761" s="114" t="s">
        <v>99</v>
      </c>
      <c r="O761" s="119">
        <v>202303</v>
      </c>
      <c r="P761" s="116">
        <v>44988</v>
      </c>
      <c r="Q761" s="116">
        <v>44988</v>
      </c>
      <c r="R761" s="116">
        <v>44985</v>
      </c>
      <c r="S761" s="119">
        <v>202303</v>
      </c>
      <c r="T761" s="119">
        <v>4927</v>
      </c>
      <c r="U761" s="114" t="s">
        <v>124</v>
      </c>
      <c r="V761" s="119">
        <v>648899</v>
      </c>
      <c r="W761" s="114" t="s">
        <v>102</v>
      </c>
      <c r="X761" s="119">
        <v>648899</v>
      </c>
      <c r="Y761" s="114" t="s">
        <v>102</v>
      </c>
      <c r="Z761" s="119">
        <v>11100731</v>
      </c>
      <c r="AA761" s="114" t="s">
        <v>103</v>
      </c>
      <c r="AB761" s="119">
        <v>30481415</v>
      </c>
      <c r="AC761" s="114" t="s">
        <v>103</v>
      </c>
      <c r="AD761" s="119">
        <v>2996375</v>
      </c>
      <c r="AE761" s="119">
        <v>176955</v>
      </c>
      <c r="AF761" s="114" t="s">
        <v>2654</v>
      </c>
      <c r="AG761" s="114" t="s">
        <v>105</v>
      </c>
      <c r="AH761" s="114" t="s">
        <v>106</v>
      </c>
      <c r="AI761" s="114" t="s">
        <v>107</v>
      </c>
      <c r="AJ761" s="114" t="s">
        <v>108</v>
      </c>
      <c r="AK761" s="119">
        <v>0</v>
      </c>
      <c r="AL761" s="117">
        <v>0</v>
      </c>
      <c r="AM761" s="118">
        <v>1183.33</v>
      </c>
      <c r="AN761" t="str">
        <f t="shared" si="11"/>
        <v>1000</v>
      </c>
    </row>
    <row r="762" spans="1:40" ht="15.75" thickBot="1" x14ac:dyDescent="0.3">
      <c r="A762" s="119">
        <v>2023</v>
      </c>
      <c r="B762" s="119">
        <v>8</v>
      </c>
      <c r="C762" s="119">
        <v>201988</v>
      </c>
      <c r="D762" s="114" t="s">
        <v>94</v>
      </c>
      <c r="E762" s="114" t="s">
        <v>95</v>
      </c>
      <c r="F762" s="114" t="s">
        <v>96</v>
      </c>
      <c r="G762" s="114" t="s">
        <v>97</v>
      </c>
      <c r="H762" s="114" t="s">
        <v>98</v>
      </c>
      <c r="I762" s="119">
        <v>1401401</v>
      </c>
      <c r="J762" s="114" t="s">
        <v>99</v>
      </c>
      <c r="K762" s="119">
        <v>350101</v>
      </c>
      <c r="L762" s="114" t="s">
        <v>2560</v>
      </c>
      <c r="M762" s="119">
        <v>1401401</v>
      </c>
      <c r="N762" s="114" t="s">
        <v>99</v>
      </c>
      <c r="O762" s="119">
        <v>202303</v>
      </c>
      <c r="P762" s="116">
        <v>44988</v>
      </c>
      <c r="Q762" s="116">
        <v>44988</v>
      </c>
      <c r="R762" s="116">
        <v>44985</v>
      </c>
      <c r="S762" s="119">
        <v>202303</v>
      </c>
      <c r="T762" s="119">
        <v>4960</v>
      </c>
      <c r="U762" s="114" t="s">
        <v>126</v>
      </c>
      <c r="V762" s="119">
        <v>648899</v>
      </c>
      <c r="W762" s="114" t="s">
        <v>102</v>
      </c>
      <c r="X762" s="119">
        <v>648899</v>
      </c>
      <c r="Y762" s="114" t="s">
        <v>102</v>
      </c>
      <c r="Z762" s="119">
        <v>11100731</v>
      </c>
      <c r="AA762" s="114" t="s">
        <v>103</v>
      </c>
      <c r="AB762" s="119">
        <v>30481415</v>
      </c>
      <c r="AC762" s="114" t="s">
        <v>103</v>
      </c>
      <c r="AD762" s="119">
        <v>2996375</v>
      </c>
      <c r="AE762" s="119">
        <v>176955</v>
      </c>
      <c r="AF762" s="114" t="s">
        <v>2654</v>
      </c>
      <c r="AG762" s="114" t="s">
        <v>105</v>
      </c>
      <c r="AH762" s="114" t="s">
        <v>106</v>
      </c>
      <c r="AI762" s="114" t="s">
        <v>107</v>
      </c>
      <c r="AJ762" s="114" t="s">
        <v>108</v>
      </c>
      <c r="AK762" s="119">
        <v>0</v>
      </c>
      <c r="AL762" s="117">
        <v>0</v>
      </c>
      <c r="AM762" s="118">
        <v>40.159999999999997</v>
      </c>
      <c r="AN762" t="str">
        <f t="shared" si="11"/>
        <v>1000</v>
      </c>
    </row>
    <row r="763" spans="1:40" ht="15.75" thickBot="1" x14ac:dyDescent="0.3">
      <c r="A763" s="119">
        <v>2023</v>
      </c>
      <c r="B763" s="119">
        <v>8</v>
      </c>
      <c r="C763" s="119">
        <v>201988</v>
      </c>
      <c r="D763" s="114" t="s">
        <v>94</v>
      </c>
      <c r="E763" s="114" t="s">
        <v>95</v>
      </c>
      <c r="F763" s="114" t="s">
        <v>96</v>
      </c>
      <c r="G763" s="114" t="s">
        <v>97</v>
      </c>
      <c r="H763" s="114" t="s">
        <v>98</v>
      </c>
      <c r="I763" s="119">
        <v>1401401</v>
      </c>
      <c r="J763" s="114" t="s">
        <v>99</v>
      </c>
      <c r="K763" s="119">
        <v>350101</v>
      </c>
      <c r="L763" s="114" t="s">
        <v>2560</v>
      </c>
      <c r="M763" s="119">
        <v>1401401</v>
      </c>
      <c r="N763" s="114" t="s">
        <v>99</v>
      </c>
      <c r="O763" s="119">
        <v>202304</v>
      </c>
      <c r="P763" s="116">
        <v>44980</v>
      </c>
      <c r="Q763" s="116">
        <v>44980</v>
      </c>
      <c r="R763" s="116">
        <v>44985</v>
      </c>
      <c r="S763" s="119">
        <v>202304</v>
      </c>
      <c r="T763" s="119">
        <v>4960</v>
      </c>
      <c r="U763" s="114" t="s">
        <v>126</v>
      </c>
      <c r="V763" s="119">
        <v>1176670</v>
      </c>
      <c r="W763" s="114" t="s">
        <v>111</v>
      </c>
      <c r="X763" s="119">
        <v>1176670</v>
      </c>
      <c r="Y763" s="114" t="s">
        <v>111</v>
      </c>
      <c r="Z763" s="119">
        <v>11500953</v>
      </c>
      <c r="AA763" s="114" t="s">
        <v>112</v>
      </c>
      <c r="AB763" s="119">
        <v>30481413</v>
      </c>
      <c r="AC763" s="114" t="s">
        <v>112</v>
      </c>
      <c r="AD763" s="119">
        <v>2992766</v>
      </c>
      <c r="AE763" s="119">
        <v>176855</v>
      </c>
      <c r="AF763" s="114" t="s">
        <v>2654</v>
      </c>
      <c r="AG763" s="114" t="s">
        <v>113</v>
      </c>
      <c r="AH763" s="114" t="s">
        <v>114</v>
      </c>
      <c r="AI763" s="114" t="s">
        <v>115</v>
      </c>
      <c r="AJ763" s="114" t="s">
        <v>116</v>
      </c>
      <c r="AK763" s="119">
        <v>0</v>
      </c>
      <c r="AL763" s="117">
        <v>0</v>
      </c>
      <c r="AM763" s="118">
        <v>5.58</v>
      </c>
      <c r="AN763" t="str">
        <f t="shared" si="11"/>
        <v>1000</v>
      </c>
    </row>
    <row r="764" spans="1:40" ht="15.75" thickBot="1" x14ac:dyDescent="0.3">
      <c r="A764" s="119">
        <v>2023</v>
      </c>
      <c r="B764" s="119">
        <v>8</v>
      </c>
      <c r="C764" s="119">
        <v>201988</v>
      </c>
      <c r="D764" s="114" t="s">
        <v>94</v>
      </c>
      <c r="E764" s="114" t="s">
        <v>95</v>
      </c>
      <c r="F764" s="114" t="s">
        <v>96</v>
      </c>
      <c r="G764" s="114" t="s">
        <v>97</v>
      </c>
      <c r="H764" s="114" t="s">
        <v>98</v>
      </c>
      <c r="I764" s="119">
        <v>1401401</v>
      </c>
      <c r="J764" s="114" t="s">
        <v>99</v>
      </c>
      <c r="K764" s="119">
        <v>350101</v>
      </c>
      <c r="L764" s="114" t="s">
        <v>2560</v>
      </c>
      <c r="M764" s="119">
        <v>1401401</v>
      </c>
      <c r="N764" s="114" t="s">
        <v>99</v>
      </c>
      <c r="O764" s="119">
        <v>202304</v>
      </c>
      <c r="P764" s="116">
        <v>44980</v>
      </c>
      <c r="Q764" s="116">
        <v>44980</v>
      </c>
      <c r="R764" s="116">
        <v>44985</v>
      </c>
      <c r="S764" s="119">
        <v>202304</v>
      </c>
      <c r="T764" s="119">
        <v>4960</v>
      </c>
      <c r="U764" s="114" t="s">
        <v>126</v>
      </c>
      <c r="V764" s="119">
        <v>1176790</v>
      </c>
      <c r="W764" s="114" t="s">
        <v>154</v>
      </c>
      <c r="X764" s="119">
        <v>1176790</v>
      </c>
      <c r="Y764" s="114" t="s">
        <v>154</v>
      </c>
      <c r="Z764" s="119">
        <v>11500953</v>
      </c>
      <c r="AA764" s="114" t="s">
        <v>112</v>
      </c>
      <c r="AB764" s="119">
        <v>30481414</v>
      </c>
      <c r="AC764" s="114" t="s">
        <v>112</v>
      </c>
      <c r="AD764" s="119">
        <v>2992766</v>
      </c>
      <c r="AE764" s="119">
        <v>176855</v>
      </c>
      <c r="AF764" s="114" t="s">
        <v>2654</v>
      </c>
      <c r="AG764" s="114" t="s">
        <v>113</v>
      </c>
      <c r="AH764" s="114" t="s">
        <v>114</v>
      </c>
      <c r="AI764" s="114" t="s">
        <v>115</v>
      </c>
      <c r="AJ764" s="114" t="s">
        <v>116</v>
      </c>
      <c r="AK764" s="119">
        <v>0</v>
      </c>
      <c r="AL764" s="117">
        <v>0</v>
      </c>
      <c r="AM764" s="118">
        <v>5.23</v>
      </c>
      <c r="AN764" t="str">
        <f t="shared" si="11"/>
        <v>1000</v>
      </c>
    </row>
    <row r="765" spans="1:40" ht="15.75" thickBot="1" x14ac:dyDescent="0.3">
      <c r="A765" s="119">
        <v>2023</v>
      </c>
      <c r="B765" s="119">
        <v>8</v>
      </c>
      <c r="C765" s="119">
        <v>201988</v>
      </c>
      <c r="D765" s="114" t="s">
        <v>94</v>
      </c>
      <c r="E765" s="114" t="s">
        <v>95</v>
      </c>
      <c r="F765" s="114" t="s">
        <v>96</v>
      </c>
      <c r="G765" s="114" t="s">
        <v>97</v>
      </c>
      <c r="H765" s="114" t="s">
        <v>98</v>
      </c>
      <c r="I765" s="119">
        <v>1401401</v>
      </c>
      <c r="J765" s="114" t="s">
        <v>99</v>
      </c>
      <c r="K765" s="119">
        <v>350101</v>
      </c>
      <c r="L765" s="114" t="s">
        <v>2560</v>
      </c>
      <c r="M765" s="119">
        <v>1401401</v>
      </c>
      <c r="N765" s="114" t="s">
        <v>99</v>
      </c>
      <c r="O765" s="119">
        <v>202305</v>
      </c>
      <c r="P765" s="116">
        <v>44993</v>
      </c>
      <c r="Q765" s="116">
        <v>44993</v>
      </c>
      <c r="R765" s="116">
        <v>44985</v>
      </c>
      <c r="S765" s="119">
        <v>202305</v>
      </c>
      <c r="T765" s="119">
        <v>4960</v>
      </c>
      <c r="U765" s="114" t="s">
        <v>126</v>
      </c>
      <c r="V765" s="119">
        <v>1176670</v>
      </c>
      <c r="W765" s="114" t="s">
        <v>111</v>
      </c>
      <c r="X765" s="119">
        <v>1176670</v>
      </c>
      <c r="Y765" s="114" t="s">
        <v>111</v>
      </c>
      <c r="Z765" s="119">
        <v>11500953</v>
      </c>
      <c r="AA765" s="114" t="s">
        <v>112</v>
      </c>
      <c r="AB765" s="119">
        <v>30481413</v>
      </c>
      <c r="AC765" s="114" t="s">
        <v>112</v>
      </c>
      <c r="AD765" s="119">
        <v>2997979</v>
      </c>
      <c r="AE765" s="119">
        <v>177036</v>
      </c>
      <c r="AF765" s="114" t="s">
        <v>2654</v>
      </c>
      <c r="AG765" s="114" t="s">
        <v>113</v>
      </c>
      <c r="AH765" s="114" t="s">
        <v>114</v>
      </c>
      <c r="AI765" s="114" t="s">
        <v>115</v>
      </c>
      <c r="AJ765" s="114" t="s">
        <v>116</v>
      </c>
      <c r="AK765" s="119">
        <v>0</v>
      </c>
      <c r="AL765" s="117">
        <v>0</v>
      </c>
      <c r="AM765" s="118">
        <v>4.0599999999999996</v>
      </c>
      <c r="AN765" t="str">
        <f t="shared" si="11"/>
        <v>1000</v>
      </c>
    </row>
    <row r="766" spans="1:40" ht="15.75" thickBot="1" x14ac:dyDescent="0.3">
      <c r="A766" s="119">
        <v>2023</v>
      </c>
      <c r="B766" s="119">
        <v>8</v>
      </c>
      <c r="C766" s="119">
        <v>201988</v>
      </c>
      <c r="D766" s="114" t="s">
        <v>94</v>
      </c>
      <c r="E766" s="114" t="s">
        <v>95</v>
      </c>
      <c r="F766" s="114" t="s">
        <v>96</v>
      </c>
      <c r="G766" s="114" t="s">
        <v>97</v>
      </c>
      <c r="H766" s="114" t="s">
        <v>98</v>
      </c>
      <c r="I766" s="119">
        <v>1401401</v>
      </c>
      <c r="J766" s="114" t="s">
        <v>99</v>
      </c>
      <c r="K766" s="119">
        <v>350101</v>
      </c>
      <c r="L766" s="114" t="s">
        <v>2560</v>
      </c>
      <c r="M766" s="119">
        <v>1401401</v>
      </c>
      <c r="N766" s="114" t="s">
        <v>99</v>
      </c>
      <c r="O766" s="119">
        <v>202305</v>
      </c>
      <c r="P766" s="116">
        <v>44993</v>
      </c>
      <c r="Q766" s="116">
        <v>44993</v>
      </c>
      <c r="R766" s="116">
        <v>44985</v>
      </c>
      <c r="S766" s="119">
        <v>202305</v>
      </c>
      <c r="T766" s="119">
        <v>4960</v>
      </c>
      <c r="U766" s="114" t="s">
        <v>126</v>
      </c>
      <c r="V766" s="119">
        <v>1176790</v>
      </c>
      <c r="W766" s="114" t="s">
        <v>154</v>
      </c>
      <c r="X766" s="119">
        <v>1176790</v>
      </c>
      <c r="Y766" s="114" t="s">
        <v>154</v>
      </c>
      <c r="Z766" s="119">
        <v>11500953</v>
      </c>
      <c r="AA766" s="114" t="s">
        <v>112</v>
      </c>
      <c r="AB766" s="119">
        <v>30481414</v>
      </c>
      <c r="AC766" s="114" t="s">
        <v>112</v>
      </c>
      <c r="AD766" s="119">
        <v>2997979</v>
      </c>
      <c r="AE766" s="119">
        <v>177036</v>
      </c>
      <c r="AF766" s="114" t="s">
        <v>2654</v>
      </c>
      <c r="AG766" s="114" t="s">
        <v>113</v>
      </c>
      <c r="AH766" s="114" t="s">
        <v>114</v>
      </c>
      <c r="AI766" s="114" t="s">
        <v>115</v>
      </c>
      <c r="AJ766" s="114" t="s">
        <v>116</v>
      </c>
      <c r="AK766" s="119">
        <v>0</v>
      </c>
      <c r="AL766" s="117">
        <v>0</v>
      </c>
      <c r="AM766" s="118">
        <v>4.1900000000000004</v>
      </c>
      <c r="AN766" t="str">
        <f t="shared" si="11"/>
        <v>1000</v>
      </c>
    </row>
    <row r="767" spans="1:40" ht="15.75" thickBot="1" x14ac:dyDescent="0.3">
      <c r="A767" s="119">
        <v>2023</v>
      </c>
      <c r="B767" s="119">
        <v>8</v>
      </c>
      <c r="C767" s="119">
        <v>201988</v>
      </c>
      <c r="D767" s="114" t="s">
        <v>94</v>
      </c>
      <c r="E767" s="114" t="s">
        <v>95</v>
      </c>
      <c r="F767" s="114" t="s">
        <v>96</v>
      </c>
      <c r="G767" s="114" t="s">
        <v>97</v>
      </c>
      <c r="H767" s="114" t="s">
        <v>98</v>
      </c>
      <c r="I767" s="119">
        <v>1401401</v>
      </c>
      <c r="J767" s="114" t="s">
        <v>99</v>
      </c>
      <c r="K767" s="119">
        <v>360101</v>
      </c>
      <c r="L767" s="114" t="s">
        <v>2561</v>
      </c>
      <c r="M767" s="119">
        <v>1401401</v>
      </c>
      <c r="N767" s="114" t="s">
        <v>99</v>
      </c>
      <c r="O767" s="119">
        <v>202303</v>
      </c>
      <c r="P767" s="116">
        <v>44988</v>
      </c>
      <c r="Q767" s="116">
        <v>44988</v>
      </c>
      <c r="R767" s="116">
        <v>44985</v>
      </c>
      <c r="S767" s="119">
        <v>202303</v>
      </c>
      <c r="T767" s="114" t="s">
        <v>128</v>
      </c>
      <c r="U767" s="114" t="s">
        <v>129</v>
      </c>
      <c r="V767" s="119">
        <v>648899</v>
      </c>
      <c r="W767" s="114" t="s">
        <v>102</v>
      </c>
      <c r="X767" s="119">
        <v>648899</v>
      </c>
      <c r="Y767" s="114" t="s">
        <v>102</v>
      </c>
      <c r="Z767" s="119">
        <v>11100731</v>
      </c>
      <c r="AA767" s="114" t="s">
        <v>103</v>
      </c>
      <c r="AB767" s="119">
        <v>30481415</v>
      </c>
      <c r="AC767" s="114" t="s">
        <v>103</v>
      </c>
      <c r="AD767" s="119">
        <v>2996375</v>
      </c>
      <c r="AE767" s="119">
        <v>176955</v>
      </c>
      <c r="AF767" s="114" t="s">
        <v>2654</v>
      </c>
      <c r="AG767" s="114" t="s">
        <v>105</v>
      </c>
      <c r="AH767" s="114" t="s">
        <v>106</v>
      </c>
      <c r="AI767" s="114" t="s">
        <v>107</v>
      </c>
      <c r="AJ767" s="114" t="s">
        <v>108</v>
      </c>
      <c r="AK767" s="119">
        <v>0</v>
      </c>
      <c r="AL767" s="117">
        <v>0</v>
      </c>
      <c r="AM767" s="118">
        <v>211.22</v>
      </c>
      <c r="AN767" t="str">
        <f t="shared" si="11"/>
        <v>1000</v>
      </c>
    </row>
    <row r="768" spans="1:40" ht="15.75" thickBot="1" x14ac:dyDescent="0.3">
      <c r="A768" s="119">
        <v>2023</v>
      </c>
      <c r="B768" s="119">
        <v>8</v>
      </c>
      <c r="C768" s="119">
        <v>201988</v>
      </c>
      <c r="D768" s="114" t="s">
        <v>94</v>
      </c>
      <c r="E768" s="114" t="s">
        <v>95</v>
      </c>
      <c r="F768" s="114" t="s">
        <v>96</v>
      </c>
      <c r="G768" s="114" t="s">
        <v>97</v>
      </c>
      <c r="H768" s="114" t="s">
        <v>98</v>
      </c>
      <c r="I768" s="119">
        <v>1401401</v>
      </c>
      <c r="J768" s="114" t="s">
        <v>99</v>
      </c>
      <c r="K768" s="119">
        <v>360101</v>
      </c>
      <c r="L768" s="114" t="s">
        <v>2561</v>
      </c>
      <c r="M768" s="119">
        <v>1401401</v>
      </c>
      <c r="N768" s="114" t="s">
        <v>99</v>
      </c>
      <c r="O768" s="119">
        <v>202304</v>
      </c>
      <c r="P768" s="116">
        <v>44980</v>
      </c>
      <c r="Q768" s="116">
        <v>44980</v>
      </c>
      <c r="R768" s="116">
        <v>44985</v>
      </c>
      <c r="S768" s="119">
        <v>202304</v>
      </c>
      <c r="T768" s="114" t="s">
        <v>128</v>
      </c>
      <c r="U768" s="114" t="s">
        <v>129</v>
      </c>
      <c r="V768" s="119">
        <v>1176670</v>
      </c>
      <c r="W768" s="114" t="s">
        <v>111</v>
      </c>
      <c r="X768" s="119">
        <v>1176670</v>
      </c>
      <c r="Y768" s="114" t="s">
        <v>111</v>
      </c>
      <c r="Z768" s="119">
        <v>11500953</v>
      </c>
      <c r="AA768" s="114" t="s">
        <v>112</v>
      </c>
      <c r="AB768" s="119">
        <v>30481413</v>
      </c>
      <c r="AC768" s="114" t="s">
        <v>112</v>
      </c>
      <c r="AD768" s="119">
        <v>2992766</v>
      </c>
      <c r="AE768" s="119">
        <v>176855</v>
      </c>
      <c r="AF768" s="114" t="s">
        <v>2654</v>
      </c>
      <c r="AG768" s="114" t="s">
        <v>113</v>
      </c>
      <c r="AH768" s="114" t="s">
        <v>114</v>
      </c>
      <c r="AI768" s="114" t="s">
        <v>115</v>
      </c>
      <c r="AJ768" s="114" t="s">
        <v>116</v>
      </c>
      <c r="AK768" s="119">
        <v>0</v>
      </c>
      <c r="AL768" s="117">
        <v>0</v>
      </c>
      <c r="AM768" s="118">
        <v>29.36</v>
      </c>
      <c r="AN768" t="str">
        <f t="shared" si="11"/>
        <v>1000</v>
      </c>
    </row>
    <row r="769" spans="1:40" ht="15.75" thickBot="1" x14ac:dyDescent="0.3">
      <c r="A769" s="119">
        <v>2023</v>
      </c>
      <c r="B769" s="119">
        <v>8</v>
      </c>
      <c r="C769" s="119">
        <v>201988</v>
      </c>
      <c r="D769" s="114" t="s">
        <v>94</v>
      </c>
      <c r="E769" s="114" t="s">
        <v>95</v>
      </c>
      <c r="F769" s="114" t="s">
        <v>96</v>
      </c>
      <c r="G769" s="114" t="s">
        <v>97</v>
      </c>
      <c r="H769" s="114" t="s">
        <v>98</v>
      </c>
      <c r="I769" s="119">
        <v>1401401</v>
      </c>
      <c r="J769" s="114" t="s">
        <v>99</v>
      </c>
      <c r="K769" s="119">
        <v>360101</v>
      </c>
      <c r="L769" s="114" t="s">
        <v>2561</v>
      </c>
      <c r="M769" s="119">
        <v>1401401</v>
      </c>
      <c r="N769" s="114" t="s">
        <v>99</v>
      </c>
      <c r="O769" s="119">
        <v>202304</v>
      </c>
      <c r="P769" s="116">
        <v>44980</v>
      </c>
      <c r="Q769" s="116">
        <v>44980</v>
      </c>
      <c r="R769" s="116">
        <v>44985</v>
      </c>
      <c r="S769" s="119">
        <v>202304</v>
      </c>
      <c r="T769" s="114" t="s">
        <v>128</v>
      </c>
      <c r="U769" s="114" t="s">
        <v>129</v>
      </c>
      <c r="V769" s="119">
        <v>1176790</v>
      </c>
      <c r="W769" s="114" t="s">
        <v>154</v>
      </c>
      <c r="X769" s="119">
        <v>1176790</v>
      </c>
      <c r="Y769" s="114" t="s">
        <v>154</v>
      </c>
      <c r="Z769" s="119">
        <v>11500953</v>
      </c>
      <c r="AA769" s="114" t="s">
        <v>112</v>
      </c>
      <c r="AB769" s="119">
        <v>30481414</v>
      </c>
      <c r="AC769" s="114" t="s">
        <v>112</v>
      </c>
      <c r="AD769" s="119">
        <v>2992766</v>
      </c>
      <c r="AE769" s="119">
        <v>176855</v>
      </c>
      <c r="AF769" s="114" t="s">
        <v>2654</v>
      </c>
      <c r="AG769" s="114" t="s">
        <v>113</v>
      </c>
      <c r="AH769" s="114" t="s">
        <v>114</v>
      </c>
      <c r="AI769" s="114" t="s">
        <v>115</v>
      </c>
      <c r="AJ769" s="114" t="s">
        <v>116</v>
      </c>
      <c r="AK769" s="119">
        <v>0</v>
      </c>
      <c r="AL769" s="117">
        <v>0</v>
      </c>
      <c r="AM769" s="118">
        <v>27.49</v>
      </c>
      <c r="AN769" t="str">
        <f t="shared" si="11"/>
        <v>1000</v>
      </c>
    </row>
    <row r="770" spans="1:40" ht="15.75" thickBot="1" x14ac:dyDescent="0.3">
      <c r="A770" s="119">
        <v>2023</v>
      </c>
      <c r="B770" s="119">
        <v>8</v>
      </c>
      <c r="C770" s="119">
        <v>201988</v>
      </c>
      <c r="D770" s="114" t="s">
        <v>94</v>
      </c>
      <c r="E770" s="114" t="s">
        <v>95</v>
      </c>
      <c r="F770" s="114" t="s">
        <v>96</v>
      </c>
      <c r="G770" s="114" t="s">
        <v>97</v>
      </c>
      <c r="H770" s="114" t="s">
        <v>98</v>
      </c>
      <c r="I770" s="119">
        <v>1401401</v>
      </c>
      <c r="J770" s="114" t="s">
        <v>99</v>
      </c>
      <c r="K770" s="119">
        <v>360101</v>
      </c>
      <c r="L770" s="114" t="s">
        <v>2561</v>
      </c>
      <c r="M770" s="119">
        <v>1401401</v>
      </c>
      <c r="N770" s="114" t="s">
        <v>99</v>
      </c>
      <c r="O770" s="119">
        <v>202305</v>
      </c>
      <c r="P770" s="116">
        <v>44993</v>
      </c>
      <c r="Q770" s="116">
        <v>44993</v>
      </c>
      <c r="R770" s="116">
        <v>44985</v>
      </c>
      <c r="S770" s="119">
        <v>202305</v>
      </c>
      <c r="T770" s="114" t="s">
        <v>128</v>
      </c>
      <c r="U770" s="114" t="s">
        <v>129</v>
      </c>
      <c r="V770" s="119">
        <v>1176670</v>
      </c>
      <c r="W770" s="114" t="s">
        <v>111</v>
      </c>
      <c r="X770" s="119">
        <v>1176670</v>
      </c>
      <c r="Y770" s="114" t="s">
        <v>111</v>
      </c>
      <c r="Z770" s="119">
        <v>11500953</v>
      </c>
      <c r="AA770" s="114" t="s">
        <v>112</v>
      </c>
      <c r="AB770" s="119">
        <v>30481413</v>
      </c>
      <c r="AC770" s="114" t="s">
        <v>112</v>
      </c>
      <c r="AD770" s="119">
        <v>2997979</v>
      </c>
      <c r="AE770" s="119">
        <v>177036</v>
      </c>
      <c r="AF770" s="114" t="s">
        <v>2654</v>
      </c>
      <c r="AG770" s="114" t="s">
        <v>113</v>
      </c>
      <c r="AH770" s="114" t="s">
        <v>114</v>
      </c>
      <c r="AI770" s="114" t="s">
        <v>115</v>
      </c>
      <c r="AJ770" s="114" t="s">
        <v>116</v>
      </c>
      <c r="AK770" s="119">
        <v>0</v>
      </c>
      <c r="AL770" s="117">
        <v>0</v>
      </c>
      <c r="AM770" s="118">
        <v>21.35</v>
      </c>
      <c r="AN770" t="str">
        <f t="shared" si="11"/>
        <v>1000</v>
      </c>
    </row>
    <row r="771" spans="1:40" ht="15.75" thickBot="1" x14ac:dyDescent="0.3">
      <c r="A771" s="119">
        <v>2023</v>
      </c>
      <c r="B771" s="119">
        <v>8</v>
      </c>
      <c r="C771" s="119">
        <v>201988</v>
      </c>
      <c r="D771" s="114" t="s">
        <v>94</v>
      </c>
      <c r="E771" s="114" t="s">
        <v>95</v>
      </c>
      <c r="F771" s="114" t="s">
        <v>96</v>
      </c>
      <c r="G771" s="114" t="s">
        <v>97</v>
      </c>
      <c r="H771" s="114" t="s">
        <v>98</v>
      </c>
      <c r="I771" s="119">
        <v>1401401</v>
      </c>
      <c r="J771" s="114" t="s">
        <v>99</v>
      </c>
      <c r="K771" s="119">
        <v>360101</v>
      </c>
      <c r="L771" s="114" t="s">
        <v>2561</v>
      </c>
      <c r="M771" s="119">
        <v>1401401</v>
      </c>
      <c r="N771" s="114" t="s">
        <v>99</v>
      </c>
      <c r="O771" s="119">
        <v>202305</v>
      </c>
      <c r="P771" s="116">
        <v>44993</v>
      </c>
      <c r="Q771" s="116">
        <v>44993</v>
      </c>
      <c r="R771" s="116">
        <v>44985</v>
      </c>
      <c r="S771" s="119">
        <v>202305</v>
      </c>
      <c r="T771" s="114" t="s">
        <v>128</v>
      </c>
      <c r="U771" s="114" t="s">
        <v>129</v>
      </c>
      <c r="V771" s="119">
        <v>1176790</v>
      </c>
      <c r="W771" s="114" t="s">
        <v>154</v>
      </c>
      <c r="X771" s="119">
        <v>1176790</v>
      </c>
      <c r="Y771" s="114" t="s">
        <v>154</v>
      </c>
      <c r="Z771" s="119">
        <v>11500953</v>
      </c>
      <c r="AA771" s="114" t="s">
        <v>112</v>
      </c>
      <c r="AB771" s="119">
        <v>30481414</v>
      </c>
      <c r="AC771" s="114" t="s">
        <v>112</v>
      </c>
      <c r="AD771" s="119">
        <v>2997979</v>
      </c>
      <c r="AE771" s="119">
        <v>177036</v>
      </c>
      <c r="AF771" s="114" t="s">
        <v>2654</v>
      </c>
      <c r="AG771" s="114" t="s">
        <v>113</v>
      </c>
      <c r="AH771" s="114" t="s">
        <v>114</v>
      </c>
      <c r="AI771" s="114" t="s">
        <v>115</v>
      </c>
      <c r="AJ771" s="114" t="s">
        <v>116</v>
      </c>
      <c r="AK771" s="119">
        <v>0</v>
      </c>
      <c r="AL771" s="117">
        <v>0</v>
      </c>
      <c r="AM771" s="118">
        <v>22.06</v>
      </c>
      <c r="AN771" t="str">
        <f t="shared" si="11"/>
        <v>1000</v>
      </c>
    </row>
    <row r="772" spans="1:40" ht="15.75" thickBot="1" x14ac:dyDescent="0.3">
      <c r="A772" s="119">
        <v>2023</v>
      </c>
      <c r="B772" s="119">
        <v>8</v>
      </c>
      <c r="C772" s="119">
        <v>201988</v>
      </c>
      <c r="D772" s="114" t="s">
        <v>94</v>
      </c>
      <c r="E772" s="114" t="s">
        <v>95</v>
      </c>
      <c r="F772" s="114" t="s">
        <v>96</v>
      </c>
      <c r="G772" s="114" t="s">
        <v>97</v>
      </c>
      <c r="H772" s="114" t="s">
        <v>98</v>
      </c>
      <c r="I772" s="119">
        <v>1401401</v>
      </c>
      <c r="J772" s="114" t="s">
        <v>99</v>
      </c>
      <c r="K772" s="119">
        <v>370101</v>
      </c>
      <c r="L772" s="114" t="s">
        <v>2562</v>
      </c>
      <c r="M772" s="119">
        <v>1401401</v>
      </c>
      <c r="N772" s="114" t="s">
        <v>99</v>
      </c>
      <c r="O772" s="119">
        <v>202303</v>
      </c>
      <c r="P772" s="116">
        <v>44988</v>
      </c>
      <c r="Q772" s="116">
        <v>44988</v>
      </c>
      <c r="R772" s="116">
        <v>44985</v>
      </c>
      <c r="S772" s="119">
        <v>202303</v>
      </c>
      <c r="T772" s="119">
        <v>4928</v>
      </c>
      <c r="U772" s="114" t="s">
        <v>131</v>
      </c>
      <c r="V772" s="119">
        <v>648899</v>
      </c>
      <c r="W772" s="114" t="s">
        <v>102</v>
      </c>
      <c r="X772" s="119">
        <v>648899</v>
      </c>
      <c r="Y772" s="114" t="s">
        <v>102</v>
      </c>
      <c r="Z772" s="119">
        <v>11100731</v>
      </c>
      <c r="AA772" s="114" t="s">
        <v>103</v>
      </c>
      <c r="AB772" s="119">
        <v>30481415</v>
      </c>
      <c r="AC772" s="114" t="s">
        <v>103</v>
      </c>
      <c r="AD772" s="119">
        <v>2996375</v>
      </c>
      <c r="AE772" s="119">
        <v>176955</v>
      </c>
      <c r="AF772" s="114" t="s">
        <v>2654</v>
      </c>
      <c r="AG772" s="114" t="s">
        <v>105</v>
      </c>
      <c r="AH772" s="114" t="s">
        <v>106</v>
      </c>
      <c r="AI772" s="114" t="s">
        <v>107</v>
      </c>
      <c r="AJ772" s="114" t="s">
        <v>108</v>
      </c>
      <c r="AK772" s="119">
        <v>0</v>
      </c>
      <c r="AL772" s="117">
        <v>0</v>
      </c>
      <c r="AM772" s="118">
        <v>375</v>
      </c>
      <c r="AN772" t="str">
        <f t="shared" si="11"/>
        <v>1000</v>
      </c>
    </row>
    <row r="773" spans="1:40" ht="15.75" thickBot="1" x14ac:dyDescent="0.3">
      <c r="A773" s="119">
        <v>2023</v>
      </c>
      <c r="B773" s="119">
        <v>8</v>
      </c>
      <c r="C773" s="119">
        <v>201988</v>
      </c>
      <c r="D773" s="114" t="s">
        <v>94</v>
      </c>
      <c r="E773" s="114" t="s">
        <v>95</v>
      </c>
      <c r="F773" s="114" t="s">
        <v>96</v>
      </c>
      <c r="G773" s="114" t="s">
        <v>97</v>
      </c>
      <c r="H773" s="114" t="s">
        <v>98</v>
      </c>
      <c r="I773" s="119">
        <v>1465801</v>
      </c>
      <c r="J773" s="114" t="s">
        <v>132</v>
      </c>
      <c r="K773" s="119">
        <v>110004</v>
      </c>
      <c r="L773" s="114" t="s">
        <v>2557</v>
      </c>
      <c r="M773" s="119">
        <v>1465801</v>
      </c>
      <c r="N773" s="114" t="s">
        <v>132</v>
      </c>
      <c r="O773" s="119">
        <v>202209</v>
      </c>
      <c r="P773" s="116">
        <v>44806</v>
      </c>
      <c r="Q773" s="116">
        <v>44967</v>
      </c>
      <c r="R773" s="116">
        <v>44967</v>
      </c>
      <c r="S773" s="114" t="s">
        <v>155</v>
      </c>
      <c r="T773" s="119">
        <v>102</v>
      </c>
      <c r="U773" s="114" t="s">
        <v>2599</v>
      </c>
      <c r="V773" s="119">
        <v>646547</v>
      </c>
      <c r="W773" s="114" t="s">
        <v>2617</v>
      </c>
      <c r="X773" s="119">
        <v>646547</v>
      </c>
      <c r="Y773" s="114" t="s">
        <v>2617</v>
      </c>
      <c r="Z773" s="119">
        <v>11100731</v>
      </c>
      <c r="AA773" s="114" t="s">
        <v>103</v>
      </c>
      <c r="AB773" s="119">
        <v>30016177</v>
      </c>
      <c r="AC773" s="114" t="s">
        <v>138</v>
      </c>
      <c r="AD773" s="119">
        <v>2992560</v>
      </c>
      <c r="AE773" s="119">
        <v>176735</v>
      </c>
      <c r="AF773" s="114" t="s">
        <v>2654</v>
      </c>
      <c r="AG773" s="114" t="s">
        <v>105</v>
      </c>
      <c r="AH773" s="114" t="s">
        <v>106</v>
      </c>
      <c r="AI773" s="114" t="s">
        <v>107</v>
      </c>
      <c r="AJ773" s="114" t="s">
        <v>108</v>
      </c>
      <c r="AK773" s="119">
        <v>75.930000000000007</v>
      </c>
      <c r="AL773" s="117">
        <v>1.75</v>
      </c>
      <c r="AM773" s="118">
        <v>132.88</v>
      </c>
      <c r="AN773" t="str">
        <f t="shared" si="11"/>
        <v>1000</v>
      </c>
    </row>
    <row r="774" spans="1:40" ht="15.75" thickBot="1" x14ac:dyDescent="0.3">
      <c r="A774" s="119">
        <v>2023</v>
      </c>
      <c r="B774" s="119">
        <v>8</v>
      </c>
      <c r="C774" s="119">
        <v>201988</v>
      </c>
      <c r="D774" s="114" t="s">
        <v>94</v>
      </c>
      <c r="E774" s="114" t="s">
        <v>95</v>
      </c>
      <c r="F774" s="114" t="s">
        <v>96</v>
      </c>
      <c r="G774" s="114" t="s">
        <v>97</v>
      </c>
      <c r="H774" s="114" t="s">
        <v>98</v>
      </c>
      <c r="I774" s="119">
        <v>1465801</v>
      </c>
      <c r="J774" s="114" t="s">
        <v>132</v>
      </c>
      <c r="K774" s="119">
        <v>110004</v>
      </c>
      <c r="L774" s="114" t="s">
        <v>2557</v>
      </c>
      <c r="M774" s="119">
        <v>1465801</v>
      </c>
      <c r="N774" s="114" t="s">
        <v>132</v>
      </c>
      <c r="O774" s="119">
        <v>202209</v>
      </c>
      <c r="P774" s="116">
        <v>44806</v>
      </c>
      <c r="Q774" s="116">
        <v>44967</v>
      </c>
      <c r="R774" s="116">
        <v>44967</v>
      </c>
      <c r="S774" s="114" t="s">
        <v>155</v>
      </c>
      <c r="T774" s="119">
        <v>102</v>
      </c>
      <c r="U774" s="114" t="s">
        <v>2599</v>
      </c>
      <c r="V774" s="119">
        <v>801853</v>
      </c>
      <c r="W774" s="114" t="s">
        <v>2600</v>
      </c>
      <c r="X774" s="119">
        <v>801853</v>
      </c>
      <c r="Y774" s="114" t="s">
        <v>2600</v>
      </c>
      <c r="Z774" s="119">
        <v>11100731</v>
      </c>
      <c r="AA774" s="114" t="s">
        <v>103</v>
      </c>
      <c r="AB774" s="119">
        <v>30325105</v>
      </c>
      <c r="AC774" s="114" t="s">
        <v>138</v>
      </c>
      <c r="AD774" s="119">
        <v>2992614</v>
      </c>
      <c r="AE774" s="119">
        <v>176738</v>
      </c>
      <c r="AF774" s="114" t="s">
        <v>2654</v>
      </c>
      <c r="AG774" s="114" t="s">
        <v>105</v>
      </c>
      <c r="AH774" s="114" t="s">
        <v>106</v>
      </c>
      <c r="AI774" s="114" t="s">
        <v>107</v>
      </c>
      <c r="AJ774" s="114" t="s">
        <v>108</v>
      </c>
      <c r="AK774" s="119">
        <v>52.7</v>
      </c>
      <c r="AL774" s="117">
        <v>1.75</v>
      </c>
      <c r="AM774" s="118">
        <v>92.23</v>
      </c>
      <c r="AN774" t="str">
        <f t="shared" si="11"/>
        <v>1000</v>
      </c>
    </row>
    <row r="775" spans="1:40" ht="15.75" thickBot="1" x14ac:dyDescent="0.3">
      <c r="A775" s="119">
        <v>2023</v>
      </c>
      <c r="B775" s="119">
        <v>8</v>
      </c>
      <c r="C775" s="119">
        <v>201988</v>
      </c>
      <c r="D775" s="114" t="s">
        <v>94</v>
      </c>
      <c r="E775" s="114" t="s">
        <v>95</v>
      </c>
      <c r="F775" s="114" t="s">
        <v>96</v>
      </c>
      <c r="G775" s="114" t="s">
        <v>97</v>
      </c>
      <c r="H775" s="114" t="s">
        <v>98</v>
      </c>
      <c r="I775" s="119">
        <v>1465801</v>
      </c>
      <c r="J775" s="114" t="s">
        <v>132</v>
      </c>
      <c r="K775" s="119">
        <v>110004</v>
      </c>
      <c r="L775" s="114" t="s">
        <v>2557</v>
      </c>
      <c r="M775" s="119">
        <v>1465801</v>
      </c>
      <c r="N775" s="114" t="s">
        <v>132</v>
      </c>
      <c r="O775" s="119">
        <v>202302</v>
      </c>
      <c r="P775" s="116">
        <v>44960</v>
      </c>
      <c r="Q775" s="116">
        <v>44967</v>
      </c>
      <c r="R775" s="116">
        <v>44967</v>
      </c>
      <c r="S775" s="114" t="s">
        <v>155</v>
      </c>
      <c r="T775" s="119">
        <v>102</v>
      </c>
      <c r="U775" s="114" t="s">
        <v>2599</v>
      </c>
      <c r="V775" s="119">
        <v>646547</v>
      </c>
      <c r="W775" s="114" t="s">
        <v>2617</v>
      </c>
      <c r="X775" s="119">
        <v>646547</v>
      </c>
      <c r="Y775" s="114" t="s">
        <v>2617</v>
      </c>
      <c r="Z775" s="119">
        <v>11100731</v>
      </c>
      <c r="AA775" s="114" t="s">
        <v>103</v>
      </c>
      <c r="AB775" s="119">
        <v>30016177</v>
      </c>
      <c r="AC775" s="114" t="s">
        <v>138</v>
      </c>
      <c r="AD775" s="119">
        <v>2992560</v>
      </c>
      <c r="AE775" s="119">
        <v>176735</v>
      </c>
      <c r="AF775" s="114" t="s">
        <v>2654</v>
      </c>
      <c r="AG775" s="114" t="s">
        <v>105</v>
      </c>
      <c r="AH775" s="114" t="s">
        <v>106</v>
      </c>
      <c r="AI775" s="114" t="s">
        <v>107</v>
      </c>
      <c r="AJ775" s="114" t="s">
        <v>108</v>
      </c>
      <c r="AK775" s="119">
        <v>75.930000000000007</v>
      </c>
      <c r="AL775" s="117">
        <v>1</v>
      </c>
      <c r="AM775" s="118">
        <v>75.930000000000007</v>
      </c>
      <c r="AN775" t="str">
        <f t="shared" si="11"/>
        <v>1000</v>
      </c>
    </row>
    <row r="776" spans="1:40" ht="15.75" thickBot="1" x14ac:dyDescent="0.3">
      <c r="A776" s="119">
        <v>2023</v>
      </c>
      <c r="B776" s="119">
        <v>8</v>
      </c>
      <c r="C776" s="119">
        <v>201988</v>
      </c>
      <c r="D776" s="114" t="s">
        <v>94</v>
      </c>
      <c r="E776" s="114" t="s">
        <v>95</v>
      </c>
      <c r="F776" s="114" t="s">
        <v>96</v>
      </c>
      <c r="G776" s="114" t="s">
        <v>97</v>
      </c>
      <c r="H776" s="114" t="s">
        <v>98</v>
      </c>
      <c r="I776" s="119">
        <v>1465801</v>
      </c>
      <c r="J776" s="114" t="s">
        <v>132</v>
      </c>
      <c r="K776" s="119">
        <v>310101</v>
      </c>
      <c r="L776" s="114" t="s">
        <v>117</v>
      </c>
      <c r="M776" s="119">
        <v>1465801</v>
      </c>
      <c r="N776" s="114" t="s">
        <v>132</v>
      </c>
      <c r="O776" s="119">
        <v>202209</v>
      </c>
      <c r="P776" s="116">
        <v>44806</v>
      </c>
      <c r="Q776" s="116">
        <v>44967</v>
      </c>
      <c r="R776" s="116">
        <v>44967</v>
      </c>
      <c r="S776" s="114" t="s">
        <v>155</v>
      </c>
      <c r="T776" s="119">
        <v>4945</v>
      </c>
      <c r="U776" s="114" t="s">
        <v>118</v>
      </c>
      <c r="V776" s="119">
        <v>646547</v>
      </c>
      <c r="W776" s="114" t="s">
        <v>2617</v>
      </c>
      <c r="X776" s="119">
        <v>646547</v>
      </c>
      <c r="Y776" s="114" t="s">
        <v>2617</v>
      </c>
      <c r="Z776" s="119">
        <v>11100731</v>
      </c>
      <c r="AA776" s="114" t="s">
        <v>103</v>
      </c>
      <c r="AB776" s="119">
        <v>30016177</v>
      </c>
      <c r="AC776" s="114" t="s">
        <v>138</v>
      </c>
      <c r="AD776" s="119">
        <v>2992560</v>
      </c>
      <c r="AE776" s="119">
        <v>176735</v>
      </c>
      <c r="AF776" s="114" t="s">
        <v>2654</v>
      </c>
      <c r="AG776" s="114" t="s">
        <v>105</v>
      </c>
      <c r="AH776" s="114" t="s">
        <v>106</v>
      </c>
      <c r="AI776" s="114" t="s">
        <v>107</v>
      </c>
      <c r="AJ776" s="114" t="s">
        <v>108</v>
      </c>
      <c r="AK776" s="119">
        <v>0</v>
      </c>
      <c r="AL776" s="117">
        <v>0</v>
      </c>
      <c r="AM776" s="118">
        <v>25.38</v>
      </c>
      <c r="AN776" t="str">
        <f t="shared" ref="AN776:AN839" si="12">LEFT(Z776,1)&amp;"000"</f>
        <v>1000</v>
      </c>
    </row>
    <row r="777" spans="1:40" ht="15.75" thickBot="1" x14ac:dyDescent="0.3">
      <c r="A777" s="119">
        <v>2023</v>
      </c>
      <c r="B777" s="119">
        <v>8</v>
      </c>
      <c r="C777" s="119">
        <v>201988</v>
      </c>
      <c r="D777" s="114" t="s">
        <v>94</v>
      </c>
      <c r="E777" s="114" t="s">
        <v>95</v>
      </c>
      <c r="F777" s="114" t="s">
        <v>96</v>
      </c>
      <c r="G777" s="114" t="s">
        <v>97</v>
      </c>
      <c r="H777" s="114" t="s">
        <v>98</v>
      </c>
      <c r="I777" s="119">
        <v>1465801</v>
      </c>
      <c r="J777" s="114" t="s">
        <v>132</v>
      </c>
      <c r="K777" s="119">
        <v>310101</v>
      </c>
      <c r="L777" s="114" t="s">
        <v>117</v>
      </c>
      <c r="M777" s="119">
        <v>1465801</v>
      </c>
      <c r="N777" s="114" t="s">
        <v>132</v>
      </c>
      <c r="O777" s="119">
        <v>202209</v>
      </c>
      <c r="P777" s="116">
        <v>44806</v>
      </c>
      <c r="Q777" s="116">
        <v>44967</v>
      </c>
      <c r="R777" s="116">
        <v>44967</v>
      </c>
      <c r="S777" s="114" t="s">
        <v>155</v>
      </c>
      <c r="T777" s="119">
        <v>4945</v>
      </c>
      <c r="U777" s="114" t="s">
        <v>118</v>
      </c>
      <c r="V777" s="119">
        <v>801853</v>
      </c>
      <c r="W777" s="114" t="s">
        <v>2600</v>
      </c>
      <c r="X777" s="119">
        <v>801853</v>
      </c>
      <c r="Y777" s="114" t="s">
        <v>2600</v>
      </c>
      <c r="Z777" s="119">
        <v>11100731</v>
      </c>
      <c r="AA777" s="114" t="s">
        <v>103</v>
      </c>
      <c r="AB777" s="119">
        <v>30325105</v>
      </c>
      <c r="AC777" s="114" t="s">
        <v>138</v>
      </c>
      <c r="AD777" s="119">
        <v>2992614</v>
      </c>
      <c r="AE777" s="119">
        <v>176738</v>
      </c>
      <c r="AF777" s="114" t="s">
        <v>2654</v>
      </c>
      <c r="AG777" s="114" t="s">
        <v>105</v>
      </c>
      <c r="AH777" s="114" t="s">
        <v>106</v>
      </c>
      <c r="AI777" s="114" t="s">
        <v>107</v>
      </c>
      <c r="AJ777" s="114" t="s">
        <v>108</v>
      </c>
      <c r="AK777" s="119">
        <v>0</v>
      </c>
      <c r="AL777" s="117">
        <v>0</v>
      </c>
      <c r="AM777" s="118">
        <v>17.62</v>
      </c>
      <c r="AN777" t="str">
        <f t="shared" si="12"/>
        <v>1000</v>
      </c>
    </row>
    <row r="778" spans="1:40" ht="15.75" thickBot="1" x14ac:dyDescent="0.3">
      <c r="A778" s="119">
        <v>2023</v>
      </c>
      <c r="B778" s="119">
        <v>8</v>
      </c>
      <c r="C778" s="119">
        <v>201988</v>
      </c>
      <c r="D778" s="114" t="s">
        <v>94</v>
      </c>
      <c r="E778" s="114" t="s">
        <v>95</v>
      </c>
      <c r="F778" s="114" t="s">
        <v>96</v>
      </c>
      <c r="G778" s="114" t="s">
        <v>97</v>
      </c>
      <c r="H778" s="114" t="s">
        <v>98</v>
      </c>
      <c r="I778" s="119">
        <v>1465801</v>
      </c>
      <c r="J778" s="114" t="s">
        <v>132</v>
      </c>
      <c r="K778" s="119">
        <v>310101</v>
      </c>
      <c r="L778" s="114" t="s">
        <v>117</v>
      </c>
      <c r="M778" s="119">
        <v>1465801</v>
      </c>
      <c r="N778" s="114" t="s">
        <v>132</v>
      </c>
      <c r="O778" s="119">
        <v>202302</v>
      </c>
      <c r="P778" s="116">
        <v>44960</v>
      </c>
      <c r="Q778" s="116">
        <v>44967</v>
      </c>
      <c r="R778" s="116">
        <v>44967</v>
      </c>
      <c r="S778" s="114" t="s">
        <v>155</v>
      </c>
      <c r="T778" s="119">
        <v>4945</v>
      </c>
      <c r="U778" s="114" t="s">
        <v>118</v>
      </c>
      <c r="V778" s="119">
        <v>646547</v>
      </c>
      <c r="W778" s="114" t="s">
        <v>2617</v>
      </c>
      <c r="X778" s="119">
        <v>646547</v>
      </c>
      <c r="Y778" s="114" t="s">
        <v>2617</v>
      </c>
      <c r="Z778" s="119">
        <v>11100731</v>
      </c>
      <c r="AA778" s="114" t="s">
        <v>103</v>
      </c>
      <c r="AB778" s="119">
        <v>30016177</v>
      </c>
      <c r="AC778" s="114" t="s">
        <v>138</v>
      </c>
      <c r="AD778" s="119">
        <v>2992560</v>
      </c>
      <c r="AE778" s="119">
        <v>176735</v>
      </c>
      <c r="AF778" s="114" t="s">
        <v>2654</v>
      </c>
      <c r="AG778" s="114" t="s">
        <v>105</v>
      </c>
      <c r="AH778" s="114" t="s">
        <v>106</v>
      </c>
      <c r="AI778" s="114" t="s">
        <v>107</v>
      </c>
      <c r="AJ778" s="114" t="s">
        <v>108</v>
      </c>
      <c r="AK778" s="119">
        <v>0</v>
      </c>
      <c r="AL778" s="117">
        <v>0</v>
      </c>
      <c r="AM778" s="118">
        <v>14.51</v>
      </c>
      <c r="AN778" t="str">
        <f t="shared" si="12"/>
        <v>1000</v>
      </c>
    </row>
    <row r="779" spans="1:40" ht="15.75" thickBot="1" x14ac:dyDescent="0.3">
      <c r="A779" s="119">
        <v>2023</v>
      </c>
      <c r="B779" s="119">
        <v>8</v>
      </c>
      <c r="C779" s="119">
        <v>201988</v>
      </c>
      <c r="D779" s="114" t="s">
        <v>94</v>
      </c>
      <c r="E779" s="114" t="s">
        <v>95</v>
      </c>
      <c r="F779" s="114" t="s">
        <v>96</v>
      </c>
      <c r="G779" s="114" t="s">
        <v>97</v>
      </c>
      <c r="H779" s="114" t="s">
        <v>98</v>
      </c>
      <c r="I779" s="119">
        <v>1465801</v>
      </c>
      <c r="J779" s="114" t="s">
        <v>132</v>
      </c>
      <c r="K779" s="119">
        <v>330102</v>
      </c>
      <c r="L779" s="114" t="s">
        <v>2558</v>
      </c>
      <c r="M779" s="119">
        <v>1465801</v>
      </c>
      <c r="N779" s="114" t="s">
        <v>132</v>
      </c>
      <c r="O779" s="119">
        <v>202209</v>
      </c>
      <c r="P779" s="116">
        <v>44806</v>
      </c>
      <c r="Q779" s="116">
        <v>44967</v>
      </c>
      <c r="R779" s="116">
        <v>44967</v>
      </c>
      <c r="S779" s="114" t="s">
        <v>155</v>
      </c>
      <c r="T779" s="119">
        <v>4956</v>
      </c>
      <c r="U779" s="114" t="s">
        <v>120</v>
      </c>
      <c r="V779" s="119">
        <v>646547</v>
      </c>
      <c r="W779" s="114" t="s">
        <v>2617</v>
      </c>
      <c r="X779" s="119">
        <v>646547</v>
      </c>
      <c r="Y779" s="114" t="s">
        <v>2617</v>
      </c>
      <c r="Z779" s="119">
        <v>11100731</v>
      </c>
      <c r="AA779" s="114" t="s">
        <v>103</v>
      </c>
      <c r="AB779" s="119">
        <v>30016177</v>
      </c>
      <c r="AC779" s="114" t="s">
        <v>138</v>
      </c>
      <c r="AD779" s="119">
        <v>2992560</v>
      </c>
      <c r="AE779" s="119">
        <v>176735</v>
      </c>
      <c r="AF779" s="114" t="s">
        <v>2654</v>
      </c>
      <c r="AG779" s="114" t="s">
        <v>105</v>
      </c>
      <c r="AH779" s="114" t="s">
        <v>106</v>
      </c>
      <c r="AI779" s="114" t="s">
        <v>107</v>
      </c>
      <c r="AJ779" s="114" t="s">
        <v>108</v>
      </c>
      <c r="AK779" s="119">
        <v>0</v>
      </c>
      <c r="AL779" s="117">
        <v>0</v>
      </c>
      <c r="AM779" s="118">
        <v>1.79</v>
      </c>
      <c r="AN779" t="str">
        <f t="shared" si="12"/>
        <v>1000</v>
      </c>
    </row>
    <row r="780" spans="1:40" ht="15.75" thickBot="1" x14ac:dyDescent="0.3">
      <c r="A780" s="119">
        <v>2023</v>
      </c>
      <c r="B780" s="119">
        <v>8</v>
      </c>
      <c r="C780" s="119">
        <v>201988</v>
      </c>
      <c r="D780" s="114" t="s">
        <v>94</v>
      </c>
      <c r="E780" s="114" t="s">
        <v>95</v>
      </c>
      <c r="F780" s="114" t="s">
        <v>96</v>
      </c>
      <c r="G780" s="114" t="s">
        <v>97</v>
      </c>
      <c r="H780" s="114" t="s">
        <v>98</v>
      </c>
      <c r="I780" s="119">
        <v>1465801</v>
      </c>
      <c r="J780" s="114" t="s">
        <v>132</v>
      </c>
      <c r="K780" s="119">
        <v>330102</v>
      </c>
      <c r="L780" s="114" t="s">
        <v>2558</v>
      </c>
      <c r="M780" s="119">
        <v>1465801</v>
      </c>
      <c r="N780" s="114" t="s">
        <v>132</v>
      </c>
      <c r="O780" s="119">
        <v>202209</v>
      </c>
      <c r="P780" s="116">
        <v>44806</v>
      </c>
      <c r="Q780" s="116">
        <v>44967</v>
      </c>
      <c r="R780" s="116">
        <v>44967</v>
      </c>
      <c r="S780" s="114" t="s">
        <v>155</v>
      </c>
      <c r="T780" s="119">
        <v>4956</v>
      </c>
      <c r="U780" s="114" t="s">
        <v>120</v>
      </c>
      <c r="V780" s="119">
        <v>801853</v>
      </c>
      <c r="W780" s="114" t="s">
        <v>2600</v>
      </c>
      <c r="X780" s="119">
        <v>801853</v>
      </c>
      <c r="Y780" s="114" t="s">
        <v>2600</v>
      </c>
      <c r="Z780" s="119">
        <v>11100731</v>
      </c>
      <c r="AA780" s="114" t="s">
        <v>103</v>
      </c>
      <c r="AB780" s="119">
        <v>30325105</v>
      </c>
      <c r="AC780" s="114" t="s">
        <v>138</v>
      </c>
      <c r="AD780" s="119">
        <v>2992614</v>
      </c>
      <c r="AE780" s="119">
        <v>176738</v>
      </c>
      <c r="AF780" s="114" t="s">
        <v>2654</v>
      </c>
      <c r="AG780" s="114" t="s">
        <v>105</v>
      </c>
      <c r="AH780" s="114" t="s">
        <v>106</v>
      </c>
      <c r="AI780" s="114" t="s">
        <v>107</v>
      </c>
      <c r="AJ780" s="114" t="s">
        <v>108</v>
      </c>
      <c r="AK780" s="119">
        <v>0</v>
      </c>
      <c r="AL780" s="117">
        <v>0</v>
      </c>
      <c r="AM780" s="118">
        <v>1.34</v>
      </c>
      <c r="AN780" t="str">
        <f t="shared" si="12"/>
        <v>1000</v>
      </c>
    </row>
    <row r="781" spans="1:40" ht="15.75" thickBot="1" x14ac:dyDescent="0.3">
      <c r="A781" s="119">
        <v>2023</v>
      </c>
      <c r="B781" s="119">
        <v>8</v>
      </c>
      <c r="C781" s="119">
        <v>201988</v>
      </c>
      <c r="D781" s="114" t="s">
        <v>94</v>
      </c>
      <c r="E781" s="114" t="s">
        <v>95</v>
      </c>
      <c r="F781" s="114" t="s">
        <v>96</v>
      </c>
      <c r="G781" s="114" t="s">
        <v>97</v>
      </c>
      <c r="H781" s="114" t="s">
        <v>98</v>
      </c>
      <c r="I781" s="119">
        <v>1465801</v>
      </c>
      <c r="J781" s="114" t="s">
        <v>132</v>
      </c>
      <c r="K781" s="119">
        <v>330102</v>
      </c>
      <c r="L781" s="114" t="s">
        <v>2558</v>
      </c>
      <c r="M781" s="119">
        <v>1465801</v>
      </c>
      <c r="N781" s="114" t="s">
        <v>132</v>
      </c>
      <c r="O781" s="119">
        <v>202302</v>
      </c>
      <c r="P781" s="116">
        <v>44960</v>
      </c>
      <c r="Q781" s="116">
        <v>44967</v>
      </c>
      <c r="R781" s="116">
        <v>44967</v>
      </c>
      <c r="S781" s="114" t="s">
        <v>155</v>
      </c>
      <c r="T781" s="119">
        <v>4956</v>
      </c>
      <c r="U781" s="114" t="s">
        <v>120</v>
      </c>
      <c r="V781" s="119">
        <v>646547</v>
      </c>
      <c r="W781" s="114" t="s">
        <v>2617</v>
      </c>
      <c r="X781" s="119">
        <v>646547</v>
      </c>
      <c r="Y781" s="114" t="s">
        <v>2617</v>
      </c>
      <c r="Z781" s="119">
        <v>11100731</v>
      </c>
      <c r="AA781" s="114" t="s">
        <v>103</v>
      </c>
      <c r="AB781" s="119">
        <v>30016177</v>
      </c>
      <c r="AC781" s="114" t="s">
        <v>138</v>
      </c>
      <c r="AD781" s="119">
        <v>2992560</v>
      </c>
      <c r="AE781" s="119">
        <v>176735</v>
      </c>
      <c r="AF781" s="114" t="s">
        <v>2654</v>
      </c>
      <c r="AG781" s="114" t="s">
        <v>105</v>
      </c>
      <c r="AH781" s="114" t="s">
        <v>106</v>
      </c>
      <c r="AI781" s="114" t="s">
        <v>107</v>
      </c>
      <c r="AJ781" s="114" t="s">
        <v>108</v>
      </c>
      <c r="AK781" s="119">
        <v>0</v>
      </c>
      <c r="AL781" s="117">
        <v>0</v>
      </c>
      <c r="AM781" s="118">
        <v>0.99</v>
      </c>
      <c r="AN781" t="str">
        <f t="shared" si="12"/>
        <v>1000</v>
      </c>
    </row>
    <row r="782" spans="1:40" ht="15.75" thickBot="1" x14ac:dyDescent="0.3">
      <c r="A782" s="119">
        <v>2023</v>
      </c>
      <c r="B782" s="119">
        <v>8</v>
      </c>
      <c r="C782" s="119">
        <v>201988</v>
      </c>
      <c r="D782" s="114" t="s">
        <v>94</v>
      </c>
      <c r="E782" s="114" t="s">
        <v>95</v>
      </c>
      <c r="F782" s="114" t="s">
        <v>96</v>
      </c>
      <c r="G782" s="114" t="s">
        <v>97</v>
      </c>
      <c r="H782" s="114" t="s">
        <v>98</v>
      </c>
      <c r="I782" s="119">
        <v>1465801</v>
      </c>
      <c r="J782" s="114" t="s">
        <v>132</v>
      </c>
      <c r="K782" s="119">
        <v>350101</v>
      </c>
      <c r="L782" s="114" t="s">
        <v>2560</v>
      </c>
      <c r="M782" s="119">
        <v>1465801</v>
      </c>
      <c r="N782" s="114" t="s">
        <v>132</v>
      </c>
      <c r="O782" s="119">
        <v>202209</v>
      </c>
      <c r="P782" s="116">
        <v>44806</v>
      </c>
      <c r="Q782" s="116">
        <v>44967</v>
      </c>
      <c r="R782" s="116">
        <v>44967</v>
      </c>
      <c r="S782" s="114" t="s">
        <v>155</v>
      </c>
      <c r="T782" s="119">
        <v>4960</v>
      </c>
      <c r="U782" s="114" t="s">
        <v>126</v>
      </c>
      <c r="V782" s="119">
        <v>646547</v>
      </c>
      <c r="W782" s="114" t="s">
        <v>2617</v>
      </c>
      <c r="X782" s="119">
        <v>646547</v>
      </c>
      <c r="Y782" s="114" t="s">
        <v>2617</v>
      </c>
      <c r="Z782" s="119">
        <v>11100731</v>
      </c>
      <c r="AA782" s="114" t="s">
        <v>103</v>
      </c>
      <c r="AB782" s="119">
        <v>30016177</v>
      </c>
      <c r="AC782" s="114" t="s">
        <v>138</v>
      </c>
      <c r="AD782" s="119">
        <v>2992560</v>
      </c>
      <c r="AE782" s="119">
        <v>176735</v>
      </c>
      <c r="AF782" s="114" t="s">
        <v>2654</v>
      </c>
      <c r="AG782" s="114" t="s">
        <v>105</v>
      </c>
      <c r="AH782" s="114" t="s">
        <v>106</v>
      </c>
      <c r="AI782" s="114" t="s">
        <v>107</v>
      </c>
      <c r="AJ782" s="114" t="s">
        <v>108</v>
      </c>
      <c r="AK782" s="119">
        <v>0</v>
      </c>
      <c r="AL782" s="117">
        <v>0</v>
      </c>
      <c r="AM782" s="118">
        <v>0.62</v>
      </c>
      <c r="AN782" t="str">
        <f t="shared" si="12"/>
        <v>1000</v>
      </c>
    </row>
    <row r="783" spans="1:40" ht="15.75" thickBot="1" x14ac:dyDescent="0.3">
      <c r="A783" s="119">
        <v>2023</v>
      </c>
      <c r="B783" s="119">
        <v>8</v>
      </c>
      <c r="C783" s="119">
        <v>201988</v>
      </c>
      <c r="D783" s="114" t="s">
        <v>94</v>
      </c>
      <c r="E783" s="114" t="s">
        <v>95</v>
      </c>
      <c r="F783" s="114" t="s">
        <v>96</v>
      </c>
      <c r="G783" s="114" t="s">
        <v>97</v>
      </c>
      <c r="H783" s="114" t="s">
        <v>98</v>
      </c>
      <c r="I783" s="119">
        <v>1465801</v>
      </c>
      <c r="J783" s="114" t="s">
        <v>132</v>
      </c>
      <c r="K783" s="119">
        <v>350101</v>
      </c>
      <c r="L783" s="114" t="s">
        <v>2560</v>
      </c>
      <c r="M783" s="119">
        <v>1465801</v>
      </c>
      <c r="N783" s="114" t="s">
        <v>132</v>
      </c>
      <c r="O783" s="119">
        <v>202209</v>
      </c>
      <c r="P783" s="116">
        <v>44806</v>
      </c>
      <c r="Q783" s="116">
        <v>44967</v>
      </c>
      <c r="R783" s="116">
        <v>44967</v>
      </c>
      <c r="S783" s="114" t="s">
        <v>155</v>
      </c>
      <c r="T783" s="119">
        <v>4960</v>
      </c>
      <c r="U783" s="114" t="s">
        <v>126</v>
      </c>
      <c r="V783" s="119">
        <v>801853</v>
      </c>
      <c r="W783" s="114" t="s">
        <v>2600</v>
      </c>
      <c r="X783" s="119">
        <v>801853</v>
      </c>
      <c r="Y783" s="114" t="s">
        <v>2600</v>
      </c>
      <c r="Z783" s="119">
        <v>11100731</v>
      </c>
      <c r="AA783" s="114" t="s">
        <v>103</v>
      </c>
      <c r="AB783" s="119">
        <v>30325105</v>
      </c>
      <c r="AC783" s="114" t="s">
        <v>138</v>
      </c>
      <c r="AD783" s="119">
        <v>2992614</v>
      </c>
      <c r="AE783" s="119">
        <v>176738</v>
      </c>
      <c r="AF783" s="114" t="s">
        <v>2654</v>
      </c>
      <c r="AG783" s="114" t="s">
        <v>105</v>
      </c>
      <c r="AH783" s="114" t="s">
        <v>106</v>
      </c>
      <c r="AI783" s="114" t="s">
        <v>107</v>
      </c>
      <c r="AJ783" s="114" t="s">
        <v>108</v>
      </c>
      <c r="AK783" s="119">
        <v>0</v>
      </c>
      <c r="AL783" s="117">
        <v>0</v>
      </c>
      <c r="AM783" s="118">
        <v>0.46</v>
      </c>
      <c r="AN783" t="str">
        <f t="shared" si="12"/>
        <v>1000</v>
      </c>
    </row>
    <row r="784" spans="1:40" ht="15.75" thickBot="1" x14ac:dyDescent="0.3">
      <c r="A784" s="119">
        <v>2023</v>
      </c>
      <c r="B784" s="119">
        <v>8</v>
      </c>
      <c r="C784" s="119">
        <v>201988</v>
      </c>
      <c r="D784" s="114" t="s">
        <v>94</v>
      </c>
      <c r="E784" s="114" t="s">
        <v>95</v>
      </c>
      <c r="F784" s="114" t="s">
        <v>96</v>
      </c>
      <c r="G784" s="114" t="s">
        <v>97</v>
      </c>
      <c r="H784" s="114" t="s">
        <v>98</v>
      </c>
      <c r="I784" s="119">
        <v>1465801</v>
      </c>
      <c r="J784" s="114" t="s">
        <v>132</v>
      </c>
      <c r="K784" s="119">
        <v>350101</v>
      </c>
      <c r="L784" s="114" t="s">
        <v>2560</v>
      </c>
      <c r="M784" s="119">
        <v>1465801</v>
      </c>
      <c r="N784" s="114" t="s">
        <v>132</v>
      </c>
      <c r="O784" s="119">
        <v>202302</v>
      </c>
      <c r="P784" s="116">
        <v>44960</v>
      </c>
      <c r="Q784" s="116">
        <v>44967</v>
      </c>
      <c r="R784" s="116">
        <v>44967</v>
      </c>
      <c r="S784" s="114" t="s">
        <v>155</v>
      </c>
      <c r="T784" s="119">
        <v>4960</v>
      </c>
      <c r="U784" s="114" t="s">
        <v>126</v>
      </c>
      <c r="V784" s="119">
        <v>646547</v>
      </c>
      <c r="W784" s="114" t="s">
        <v>2617</v>
      </c>
      <c r="X784" s="119">
        <v>646547</v>
      </c>
      <c r="Y784" s="114" t="s">
        <v>2617</v>
      </c>
      <c r="Z784" s="119">
        <v>11100731</v>
      </c>
      <c r="AA784" s="114" t="s">
        <v>103</v>
      </c>
      <c r="AB784" s="119">
        <v>30016177</v>
      </c>
      <c r="AC784" s="114" t="s">
        <v>138</v>
      </c>
      <c r="AD784" s="119">
        <v>2992560</v>
      </c>
      <c r="AE784" s="119">
        <v>176735</v>
      </c>
      <c r="AF784" s="114" t="s">
        <v>2654</v>
      </c>
      <c r="AG784" s="114" t="s">
        <v>105</v>
      </c>
      <c r="AH784" s="114" t="s">
        <v>106</v>
      </c>
      <c r="AI784" s="114" t="s">
        <v>107</v>
      </c>
      <c r="AJ784" s="114" t="s">
        <v>108</v>
      </c>
      <c r="AK784" s="119">
        <v>0</v>
      </c>
      <c r="AL784" s="117">
        <v>0</v>
      </c>
      <c r="AM784" s="118">
        <v>0.34</v>
      </c>
      <c r="AN784" t="str">
        <f t="shared" si="12"/>
        <v>1000</v>
      </c>
    </row>
    <row r="785" spans="1:40" ht="15.75" thickBot="1" x14ac:dyDescent="0.3">
      <c r="A785" s="119">
        <v>2023</v>
      </c>
      <c r="B785" s="119">
        <v>8</v>
      </c>
      <c r="C785" s="119">
        <v>201988</v>
      </c>
      <c r="D785" s="114" t="s">
        <v>94</v>
      </c>
      <c r="E785" s="114" t="s">
        <v>95</v>
      </c>
      <c r="F785" s="114" t="s">
        <v>96</v>
      </c>
      <c r="G785" s="114" t="s">
        <v>97</v>
      </c>
      <c r="H785" s="114" t="s">
        <v>98</v>
      </c>
      <c r="I785" s="119">
        <v>1465801</v>
      </c>
      <c r="J785" s="114" t="s">
        <v>132</v>
      </c>
      <c r="K785" s="119">
        <v>360101</v>
      </c>
      <c r="L785" s="114" t="s">
        <v>2561</v>
      </c>
      <c r="M785" s="119">
        <v>1465801</v>
      </c>
      <c r="N785" s="114" t="s">
        <v>132</v>
      </c>
      <c r="O785" s="119">
        <v>202209</v>
      </c>
      <c r="P785" s="116">
        <v>44806</v>
      </c>
      <c r="Q785" s="116">
        <v>44967</v>
      </c>
      <c r="R785" s="116">
        <v>44967</v>
      </c>
      <c r="S785" s="114" t="s">
        <v>155</v>
      </c>
      <c r="T785" s="114" t="s">
        <v>128</v>
      </c>
      <c r="U785" s="114" t="s">
        <v>129</v>
      </c>
      <c r="V785" s="119">
        <v>646547</v>
      </c>
      <c r="W785" s="114" t="s">
        <v>2617</v>
      </c>
      <c r="X785" s="119">
        <v>646547</v>
      </c>
      <c r="Y785" s="114" t="s">
        <v>2617</v>
      </c>
      <c r="Z785" s="119">
        <v>11100731</v>
      </c>
      <c r="AA785" s="114" t="s">
        <v>103</v>
      </c>
      <c r="AB785" s="119">
        <v>30016177</v>
      </c>
      <c r="AC785" s="114" t="s">
        <v>138</v>
      </c>
      <c r="AD785" s="119">
        <v>2992560</v>
      </c>
      <c r="AE785" s="119">
        <v>176735</v>
      </c>
      <c r="AF785" s="114" t="s">
        <v>2654</v>
      </c>
      <c r="AG785" s="114" t="s">
        <v>105</v>
      </c>
      <c r="AH785" s="114" t="s">
        <v>106</v>
      </c>
      <c r="AI785" s="114" t="s">
        <v>107</v>
      </c>
      <c r="AJ785" s="114" t="s">
        <v>108</v>
      </c>
      <c r="AK785" s="119">
        <v>0</v>
      </c>
      <c r="AL785" s="117">
        <v>0</v>
      </c>
      <c r="AM785" s="118">
        <v>3.49</v>
      </c>
      <c r="AN785" t="str">
        <f t="shared" si="12"/>
        <v>1000</v>
      </c>
    </row>
    <row r="786" spans="1:40" ht="15.75" thickBot="1" x14ac:dyDescent="0.3">
      <c r="A786" s="119">
        <v>2023</v>
      </c>
      <c r="B786" s="119">
        <v>8</v>
      </c>
      <c r="C786" s="119">
        <v>201988</v>
      </c>
      <c r="D786" s="114" t="s">
        <v>94</v>
      </c>
      <c r="E786" s="114" t="s">
        <v>95</v>
      </c>
      <c r="F786" s="114" t="s">
        <v>96</v>
      </c>
      <c r="G786" s="114" t="s">
        <v>97</v>
      </c>
      <c r="H786" s="114" t="s">
        <v>98</v>
      </c>
      <c r="I786" s="119">
        <v>1465801</v>
      </c>
      <c r="J786" s="114" t="s">
        <v>132</v>
      </c>
      <c r="K786" s="119">
        <v>360101</v>
      </c>
      <c r="L786" s="114" t="s">
        <v>2561</v>
      </c>
      <c r="M786" s="119">
        <v>1465801</v>
      </c>
      <c r="N786" s="114" t="s">
        <v>132</v>
      </c>
      <c r="O786" s="119">
        <v>202209</v>
      </c>
      <c r="P786" s="116">
        <v>44806</v>
      </c>
      <c r="Q786" s="116">
        <v>44967</v>
      </c>
      <c r="R786" s="116">
        <v>44967</v>
      </c>
      <c r="S786" s="114" t="s">
        <v>155</v>
      </c>
      <c r="T786" s="114" t="s">
        <v>128</v>
      </c>
      <c r="U786" s="114" t="s">
        <v>129</v>
      </c>
      <c r="V786" s="119">
        <v>801853</v>
      </c>
      <c r="W786" s="114" t="s">
        <v>2600</v>
      </c>
      <c r="X786" s="119">
        <v>801853</v>
      </c>
      <c r="Y786" s="114" t="s">
        <v>2600</v>
      </c>
      <c r="Z786" s="119">
        <v>11100731</v>
      </c>
      <c r="AA786" s="114" t="s">
        <v>103</v>
      </c>
      <c r="AB786" s="119">
        <v>30325105</v>
      </c>
      <c r="AC786" s="114" t="s">
        <v>138</v>
      </c>
      <c r="AD786" s="119">
        <v>2992614</v>
      </c>
      <c r="AE786" s="119">
        <v>176738</v>
      </c>
      <c r="AF786" s="114" t="s">
        <v>2654</v>
      </c>
      <c r="AG786" s="114" t="s">
        <v>105</v>
      </c>
      <c r="AH786" s="114" t="s">
        <v>106</v>
      </c>
      <c r="AI786" s="114" t="s">
        <v>107</v>
      </c>
      <c r="AJ786" s="114" t="s">
        <v>108</v>
      </c>
      <c r="AK786" s="119">
        <v>0</v>
      </c>
      <c r="AL786" s="117">
        <v>0</v>
      </c>
      <c r="AM786" s="118">
        <v>2.4300000000000002</v>
      </c>
      <c r="AN786" t="str">
        <f t="shared" si="12"/>
        <v>1000</v>
      </c>
    </row>
    <row r="787" spans="1:40" ht="15.75" thickBot="1" x14ac:dyDescent="0.3">
      <c r="A787" s="119">
        <v>2023</v>
      </c>
      <c r="B787" s="119">
        <v>8</v>
      </c>
      <c r="C787" s="119">
        <v>201988</v>
      </c>
      <c r="D787" s="114" t="s">
        <v>94</v>
      </c>
      <c r="E787" s="114" t="s">
        <v>95</v>
      </c>
      <c r="F787" s="114" t="s">
        <v>96</v>
      </c>
      <c r="G787" s="114" t="s">
        <v>97</v>
      </c>
      <c r="H787" s="114" t="s">
        <v>98</v>
      </c>
      <c r="I787" s="119">
        <v>1465801</v>
      </c>
      <c r="J787" s="114" t="s">
        <v>132</v>
      </c>
      <c r="K787" s="119">
        <v>360101</v>
      </c>
      <c r="L787" s="114" t="s">
        <v>2561</v>
      </c>
      <c r="M787" s="119">
        <v>1465801</v>
      </c>
      <c r="N787" s="114" t="s">
        <v>132</v>
      </c>
      <c r="O787" s="119">
        <v>202302</v>
      </c>
      <c r="P787" s="116">
        <v>44960</v>
      </c>
      <c r="Q787" s="116">
        <v>44967</v>
      </c>
      <c r="R787" s="116">
        <v>44967</v>
      </c>
      <c r="S787" s="114" t="s">
        <v>155</v>
      </c>
      <c r="T787" s="114" t="s">
        <v>128</v>
      </c>
      <c r="U787" s="114" t="s">
        <v>129</v>
      </c>
      <c r="V787" s="119">
        <v>646547</v>
      </c>
      <c r="W787" s="114" t="s">
        <v>2617</v>
      </c>
      <c r="X787" s="119">
        <v>646547</v>
      </c>
      <c r="Y787" s="114" t="s">
        <v>2617</v>
      </c>
      <c r="Z787" s="119">
        <v>11100731</v>
      </c>
      <c r="AA787" s="114" t="s">
        <v>103</v>
      </c>
      <c r="AB787" s="119">
        <v>30016177</v>
      </c>
      <c r="AC787" s="114" t="s">
        <v>138</v>
      </c>
      <c r="AD787" s="119">
        <v>2992560</v>
      </c>
      <c r="AE787" s="119">
        <v>176735</v>
      </c>
      <c r="AF787" s="114" t="s">
        <v>2654</v>
      </c>
      <c r="AG787" s="114" t="s">
        <v>105</v>
      </c>
      <c r="AH787" s="114" t="s">
        <v>106</v>
      </c>
      <c r="AI787" s="114" t="s">
        <v>107</v>
      </c>
      <c r="AJ787" s="114" t="s">
        <v>108</v>
      </c>
      <c r="AK787" s="119">
        <v>0</v>
      </c>
      <c r="AL787" s="117">
        <v>0</v>
      </c>
      <c r="AM787" s="118">
        <v>1.99</v>
      </c>
      <c r="AN787" t="str">
        <f t="shared" si="12"/>
        <v>1000</v>
      </c>
    </row>
    <row r="788" spans="1:40" ht="15.75" thickBot="1" x14ac:dyDescent="0.3">
      <c r="A788" s="119">
        <v>2023</v>
      </c>
      <c r="B788" s="119">
        <v>8</v>
      </c>
      <c r="C788" s="119">
        <v>201988</v>
      </c>
      <c r="D788" s="114" t="s">
        <v>94</v>
      </c>
      <c r="E788" s="114" t="s">
        <v>95</v>
      </c>
      <c r="F788" s="114" t="s">
        <v>96</v>
      </c>
      <c r="G788" s="114" t="s">
        <v>97</v>
      </c>
      <c r="H788" s="114" t="s">
        <v>98</v>
      </c>
      <c r="I788" s="119">
        <v>1764401</v>
      </c>
      <c r="J788" s="114" t="s">
        <v>139</v>
      </c>
      <c r="K788" s="119">
        <v>210001</v>
      </c>
      <c r="L788" s="114" t="s">
        <v>2581</v>
      </c>
      <c r="M788" s="119">
        <v>1764401</v>
      </c>
      <c r="N788" s="114" t="s">
        <v>139</v>
      </c>
      <c r="O788" s="119">
        <v>202304</v>
      </c>
      <c r="P788" s="116">
        <v>44980</v>
      </c>
      <c r="Q788" s="116">
        <v>44980</v>
      </c>
      <c r="R788" s="116">
        <v>44985</v>
      </c>
      <c r="S788" s="119">
        <v>202304</v>
      </c>
      <c r="T788" s="119">
        <v>100</v>
      </c>
      <c r="U788" s="114" t="s">
        <v>153</v>
      </c>
      <c r="V788" s="119">
        <v>716245</v>
      </c>
      <c r="W788" s="114" t="s">
        <v>141</v>
      </c>
      <c r="X788" s="119">
        <v>716245</v>
      </c>
      <c r="Y788" s="114" t="s">
        <v>141</v>
      </c>
      <c r="Z788" s="119">
        <v>21104924</v>
      </c>
      <c r="AA788" s="114" t="s">
        <v>142</v>
      </c>
      <c r="AB788" s="119">
        <v>30481417</v>
      </c>
      <c r="AC788" s="114" t="s">
        <v>142</v>
      </c>
      <c r="AD788" s="119">
        <v>2992725</v>
      </c>
      <c r="AE788" s="119">
        <v>176838</v>
      </c>
      <c r="AF788" s="114" t="s">
        <v>2654</v>
      </c>
      <c r="AG788" s="114" t="s">
        <v>113</v>
      </c>
      <c r="AH788" s="114" t="s">
        <v>114</v>
      </c>
      <c r="AI788" s="114" t="s">
        <v>143</v>
      </c>
      <c r="AJ788" s="114" t="s">
        <v>144</v>
      </c>
      <c r="AK788" s="119">
        <v>18.32</v>
      </c>
      <c r="AL788" s="117">
        <v>60</v>
      </c>
      <c r="AM788" s="118">
        <v>1098.93</v>
      </c>
      <c r="AN788" t="str">
        <f t="shared" si="12"/>
        <v>2000</v>
      </c>
    </row>
    <row r="789" spans="1:40" ht="15.75" thickBot="1" x14ac:dyDescent="0.3">
      <c r="A789" s="119">
        <v>2023</v>
      </c>
      <c r="B789" s="119">
        <v>8</v>
      </c>
      <c r="C789" s="119">
        <v>201988</v>
      </c>
      <c r="D789" s="114" t="s">
        <v>94</v>
      </c>
      <c r="E789" s="114" t="s">
        <v>95</v>
      </c>
      <c r="F789" s="114" t="s">
        <v>96</v>
      </c>
      <c r="G789" s="114" t="s">
        <v>97</v>
      </c>
      <c r="H789" s="114" t="s">
        <v>98</v>
      </c>
      <c r="I789" s="119">
        <v>1764401</v>
      </c>
      <c r="J789" s="114" t="s">
        <v>139</v>
      </c>
      <c r="K789" s="119">
        <v>210001</v>
      </c>
      <c r="L789" s="114" t="s">
        <v>2581</v>
      </c>
      <c r="M789" s="119">
        <v>1764401</v>
      </c>
      <c r="N789" s="114" t="s">
        <v>139</v>
      </c>
      <c r="O789" s="119">
        <v>202304</v>
      </c>
      <c r="P789" s="116">
        <v>44980</v>
      </c>
      <c r="Q789" s="116">
        <v>44980</v>
      </c>
      <c r="R789" s="116">
        <v>44985</v>
      </c>
      <c r="S789" s="119">
        <v>202304</v>
      </c>
      <c r="T789" s="119">
        <v>100</v>
      </c>
      <c r="U789" s="114" t="s">
        <v>153</v>
      </c>
      <c r="V789" s="119">
        <v>1180468</v>
      </c>
      <c r="W789" s="114" t="s">
        <v>2607</v>
      </c>
      <c r="X789" s="119">
        <v>1180468</v>
      </c>
      <c r="Y789" s="114" t="s">
        <v>2607</v>
      </c>
      <c r="Z789" s="119">
        <v>21104924</v>
      </c>
      <c r="AA789" s="114" t="s">
        <v>142</v>
      </c>
      <c r="AB789" s="119">
        <v>30481419</v>
      </c>
      <c r="AC789" s="114" t="s">
        <v>142</v>
      </c>
      <c r="AD789" s="119">
        <v>2992766</v>
      </c>
      <c r="AE789" s="119">
        <v>176855</v>
      </c>
      <c r="AF789" s="114" t="s">
        <v>2654</v>
      </c>
      <c r="AG789" s="114" t="s">
        <v>113</v>
      </c>
      <c r="AH789" s="114" t="s">
        <v>114</v>
      </c>
      <c r="AI789" s="114" t="s">
        <v>143</v>
      </c>
      <c r="AJ789" s="114" t="s">
        <v>144</v>
      </c>
      <c r="AK789" s="119">
        <v>17.22</v>
      </c>
      <c r="AL789" s="117">
        <v>66</v>
      </c>
      <c r="AM789" s="118">
        <v>1136.78</v>
      </c>
      <c r="AN789" t="str">
        <f t="shared" si="12"/>
        <v>2000</v>
      </c>
    </row>
    <row r="790" spans="1:40" ht="15.75" thickBot="1" x14ac:dyDescent="0.3">
      <c r="A790" s="119">
        <v>2023</v>
      </c>
      <c r="B790" s="119">
        <v>8</v>
      </c>
      <c r="C790" s="119">
        <v>201988</v>
      </c>
      <c r="D790" s="114" t="s">
        <v>94</v>
      </c>
      <c r="E790" s="114" t="s">
        <v>95</v>
      </c>
      <c r="F790" s="114" t="s">
        <v>96</v>
      </c>
      <c r="G790" s="114" t="s">
        <v>97</v>
      </c>
      <c r="H790" s="114" t="s">
        <v>98</v>
      </c>
      <c r="I790" s="119">
        <v>1764401</v>
      </c>
      <c r="J790" s="114" t="s">
        <v>139</v>
      </c>
      <c r="K790" s="119">
        <v>210001</v>
      </c>
      <c r="L790" s="114" t="s">
        <v>2581</v>
      </c>
      <c r="M790" s="119">
        <v>1764401</v>
      </c>
      <c r="N790" s="114" t="s">
        <v>139</v>
      </c>
      <c r="O790" s="119">
        <v>202304</v>
      </c>
      <c r="P790" s="116">
        <v>44980</v>
      </c>
      <c r="Q790" s="116">
        <v>44980</v>
      </c>
      <c r="R790" s="116">
        <v>44985</v>
      </c>
      <c r="S790" s="119">
        <v>202304</v>
      </c>
      <c r="T790" s="119">
        <v>100</v>
      </c>
      <c r="U790" s="114" t="s">
        <v>153</v>
      </c>
      <c r="V790" s="119">
        <v>1189163</v>
      </c>
      <c r="W790" s="114" t="s">
        <v>2608</v>
      </c>
      <c r="X790" s="119">
        <v>1189163</v>
      </c>
      <c r="Y790" s="114" t="s">
        <v>2608</v>
      </c>
      <c r="Z790" s="119">
        <v>21104924</v>
      </c>
      <c r="AA790" s="114" t="s">
        <v>142</v>
      </c>
      <c r="AB790" s="119">
        <v>30481418</v>
      </c>
      <c r="AC790" s="114" t="s">
        <v>142</v>
      </c>
      <c r="AD790" s="119">
        <v>2992796</v>
      </c>
      <c r="AE790" s="119">
        <v>176856</v>
      </c>
      <c r="AF790" s="114" t="s">
        <v>2654</v>
      </c>
      <c r="AG790" s="114" t="s">
        <v>113</v>
      </c>
      <c r="AH790" s="114" t="s">
        <v>114</v>
      </c>
      <c r="AI790" s="114" t="s">
        <v>143</v>
      </c>
      <c r="AJ790" s="114" t="s">
        <v>144</v>
      </c>
      <c r="AK790" s="119">
        <v>17.22</v>
      </c>
      <c r="AL790" s="117">
        <v>66</v>
      </c>
      <c r="AM790" s="118">
        <v>1136.78</v>
      </c>
      <c r="AN790" t="str">
        <f t="shared" si="12"/>
        <v>2000</v>
      </c>
    </row>
    <row r="791" spans="1:40" ht="15.75" thickBot="1" x14ac:dyDescent="0.3">
      <c r="A791" s="119">
        <v>2023</v>
      </c>
      <c r="B791" s="119">
        <v>8</v>
      </c>
      <c r="C791" s="119">
        <v>201988</v>
      </c>
      <c r="D791" s="114" t="s">
        <v>94</v>
      </c>
      <c r="E791" s="114" t="s">
        <v>95</v>
      </c>
      <c r="F791" s="114" t="s">
        <v>96</v>
      </c>
      <c r="G791" s="114" t="s">
        <v>97</v>
      </c>
      <c r="H791" s="114" t="s">
        <v>98</v>
      </c>
      <c r="I791" s="119">
        <v>1764401</v>
      </c>
      <c r="J791" s="114" t="s">
        <v>139</v>
      </c>
      <c r="K791" s="119">
        <v>210001</v>
      </c>
      <c r="L791" s="114" t="s">
        <v>2581</v>
      </c>
      <c r="M791" s="119">
        <v>1764401</v>
      </c>
      <c r="N791" s="114" t="s">
        <v>139</v>
      </c>
      <c r="O791" s="119">
        <v>202304</v>
      </c>
      <c r="P791" s="116">
        <v>44980</v>
      </c>
      <c r="Q791" s="116">
        <v>44980</v>
      </c>
      <c r="R791" s="116">
        <v>44985</v>
      </c>
      <c r="S791" s="119">
        <v>202304</v>
      </c>
      <c r="T791" s="114" t="s">
        <v>173</v>
      </c>
      <c r="U791" s="114" t="s">
        <v>174</v>
      </c>
      <c r="V791" s="119">
        <v>716245</v>
      </c>
      <c r="W791" s="114" t="s">
        <v>141</v>
      </c>
      <c r="X791" s="119">
        <v>716245</v>
      </c>
      <c r="Y791" s="114" t="s">
        <v>141</v>
      </c>
      <c r="Z791" s="119">
        <v>21104924</v>
      </c>
      <c r="AA791" s="114" t="s">
        <v>142</v>
      </c>
      <c r="AB791" s="119">
        <v>30481417</v>
      </c>
      <c r="AC791" s="114" t="s">
        <v>142</v>
      </c>
      <c r="AD791" s="119">
        <v>2992725</v>
      </c>
      <c r="AE791" s="119">
        <v>176838</v>
      </c>
      <c r="AF791" s="114" t="s">
        <v>2654</v>
      </c>
      <c r="AG791" s="114" t="s">
        <v>113</v>
      </c>
      <c r="AH791" s="114" t="s">
        <v>114</v>
      </c>
      <c r="AI791" s="114" t="s">
        <v>143</v>
      </c>
      <c r="AJ791" s="114" t="s">
        <v>144</v>
      </c>
      <c r="AK791" s="119">
        <v>18.32</v>
      </c>
      <c r="AL791" s="117">
        <v>6</v>
      </c>
      <c r="AM791" s="118">
        <v>109.89</v>
      </c>
      <c r="AN791" t="str">
        <f t="shared" si="12"/>
        <v>2000</v>
      </c>
    </row>
    <row r="792" spans="1:40" ht="15.75" thickBot="1" x14ac:dyDescent="0.3">
      <c r="A792" s="119">
        <v>2023</v>
      </c>
      <c r="B792" s="119">
        <v>8</v>
      </c>
      <c r="C792" s="119">
        <v>201988</v>
      </c>
      <c r="D792" s="114" t="s">
        <v>94</v>
      </c>
      <c r="E792" s="114" t="s">
        <v>95</v>
      </c>
      <c r="F792" s="114" t="s">
        <v>96</v>
      </c>
      <c r="G792" s="114" t="s">
        <v>97</v>
      </c>
      <c r="H792" s="114" t="s">
        <v>98</v>
      </c>
      <c r="I792" s="119">
        <v>1764401</v>
      </c>
      <c r="J792" s="114" t="s">
        <v>139</v>
      </c>
      <c r="K792" s="119">
        <v>210001</v>
      </c>
      <c r="L792" s="114" t="s">
        <v>2581</v>
      </c>
      <c r="M792" s="119">
        <v>1764401</v>
      </c>
      <c r="N792" s="114" t="s">
        <v>139</v>
      </c>
      <c r="O792" s="119">
        <v>202304</v>
      </c>
      <c r="P792" s="116">
        <v>44980</v>
      </c>
      <c r="Q792" s="116">
        <v>44980</v>
      </c>
      <c r="R792" s="116">
        <v>44985</v>
      </c>
      <c r="S792" s="119">
        <v>202304</v>
      </c>
      <c r="T792" s="119">
        <v>1061</v>
      </c>
      <c r="U792" s="114" t="s">
        <v>158</v>
      </c>
      <c r="V792" s="119">
        <v>716245</v>
      </c>
      <c r="W792" s="114" t="s">
        <v>141</v>
      </c>
      <c r="X792" s="119">
        <v>716245</v>
      </c>
      <c r="Y792" s="114" t="s">
        <v>141</v>
      </c>
      <c r="Z792" s="119">
        <v>21104924</v>
      </c>
      <c r="AA792" s="114" t="s">
        <v>142</v>
      </c>
      <c r="AB792" s="119">
        <v>30481417</v>
      </c>
      <c r="AC792" s="114" t="s">
        <v>142</v>
      </c>
      <c r="AD792" s="119">
        <v>2992725</v>
      </c>
      <c r="AE792" s="119">
        <v>176838</v>
      </c>
      <c r="AF792" s="114" t="s">
        <v>2654</v>
      </c>
      <c r="AG792" s="114" t="s">
        <v>113</v>
      </c>
      <c r="AH792" s="114" t="s">
        <v>114</v>
      </c>
      <c r="AI792" s="114" t="s">
        <v>143</v>
      </c>
      <c r="AJ792" s="114" t="s">
        <v>144</v>
      </c>
      <c r="AK792" s="119">
        <v>0.22</v>
      </c>
      <c r="AL792" s="117">
        <v>66</v>
      </c>
      <c r="AM792" s="118">
        <v>14.44</v>
      </c>
      <c r="AN792" t="str">
        <f t="shared" si="12"/>
        <v>2000</v>
      </c>
    </row>
    <row r="793" spans="1:40" ht="15.75" thickBot="1" x14ac:dyDescent="0.3">
      <c r="A793" s="119">
        <v>2023</v>
      </c>
      <c r="B793" s="119">
        <v>8</v>
      </c>
      <c r="C793" s="119">
        <v>201988</v>
      </c>
      <c r="D793" s="114" t="s">
        <v>94</v>
      </c>
      <c r="E793" s="114" t="s">
        <v>95</v>
      </c>
      <c r="F793" s="114" t="s">
        <v>96</v>
      </c>
      <c r="G793" s="114" t="s">
        <v>97</v>
      </c>
      <c r="H793" s="114" t="s">
        <v>98</v>
      </c>
      <c r="I793" s="119">
        <v>1764401</v>
      </c>
      <c r="J793" s="114" t="s">
        <v>139</v>
      </c>
      <c r="K793" s="119">
        <v>210001</v>
      </c>
      <c r="L793" s="114" t="s">
        <v>2581</v>
      </c>
      <c r="M793" s="119">
        <v>1764401</v>
      </c>
      <c r="N793" s="114" t="s">
        <v>139</v>
      </c>
      <c r="O793" s="119">
        <v>202305</v>
      </c>
      <c r="P793" s="116">
        <v>44993</v>
      </c>
      <c r="Q793" s="116">
        <v>44993</v>
      </c>
      <c r="R793" s="116">
        <v>44985</v>
      </c>
      <c r="S793" s="119">
        <v>202305</v>
      </c>
      <c r="T793" s="119">
        <v>100</v>
      </c>
      <c r="U793" s="114" t="s">
        <v>153</v>
      </c>
      <c r="V793" s="119">
        <v>716245</v>
      </c>
      <c r="W793" s="114" t="s">
        <v>141</v>
      </c>
      <c r="X793" s="119">
        <v>716245</v>
      </c>
      <c r="Y793" s="114" t="s">
        <v>141</v>
      </c>
      <c r="Z793" s="119">
        <v>21104924</v>
      </c>
      <c r="AA793" s="114" t="s">
        <v>142</v>
      </c>
      <c r="AB793" s="119">
        <v>30481417</v>
      </c>
      <c r="AC793" s="114" t="s">
        <v>142</v>
      </c>
      <c r="AD793" s="119">
        <v>2996411</v>
      </c>
      <c r="AE793" s="119">
        <v>177021</v>
      </c>
      <c r="AF793" s="114" t="s">
        <v>2654</v>
      </c>
      <c r="AG793" s="114" t="s">
        <v>113</v>
      </c>
      <c r="AH793" s="114" t="s">
        <v>114</v>
      </c>
      <c r="AI793" s="114" t="s">
        <v>143</v>
      </c>
      <c r="AJ793" s="114" t="s">
        <v>144</v>
      </c>
      <c r="AK793" s="119">
        <v>18.32</v>
      </c>
      <c r="AL793" s="117">
        <v>42</v>
      </c>
      <c r="AM793" s="118">
        <v>769.25</v>
      </c>
      <c r="AN793" t="str">
        <f t="shared" si="12"/>
        <v>2000</v>
      </c>
    </row>
    <row r="794" spans="1:40" ht="15.75" thickBot="1" x14ac:dyDescent="0.3">
      <c r="A794" s="119">
        <v>2023</v>
      </c>
      <c r="B794" s="119">
        <v>8</v>
      </c>
      <c r="C794" s="119">
        <v>201988</v>
      </c>
      <c r="D794" s="114" t="s">
        <v>94</v>
      </c>
      <c r="E794" s="114" t="s">
        <v>95</v>
      </c>
      <c r="F794" s="114" t="s">
        <v>96</v>
      </c>
      <c r="G794" s="114" t="s">
        <v>97</v>
      </c>
      <c r="H794" s="114" t="s">
        <v>98</v>
      </c>
      <c r="I794" s="119">
        <v>1764401</v>
      </c>
      <c r="J794" s="114" t="s">
        <v>139</v>
      </c>
      <c r="K794" s="119">
        <v>210001</v>
      </c>
      <c r="L794" s="114" t="s">
        <v>2581</v>
      </c>
      <c r="M794" s="119">
        <v>1764401</v>
      </c>
      <c r="N794" s="114" t="s">
        <v>139</v>
      </c>
      <c r="O794" s="119">
        <v>202305</v>
      </c>
      <c r="P794" s="116">
        <v>44993</v>
      </c>
      <c r="Q794" s="116">
        <v>44993</v>
      </c>
      <c r="R794" s="116">
        <v>44985</v>
      </c>
      <c r="S794" s="119">
        <v>202305</v>
      </c>
      <c r="T794" s="119">
        <v>100</v>
      </c>
      <c r="U794" s="114" t="s">
        <v>153</v>
      </c>
      <c r="V794" s="119">
        <v>1180468</v>
      </c>
      <c r="W794" s="114" t="s">
        <v>2607</v>
      </c>
      <c r="X794" s="119">
        <v>1180468</v>
      </c>
      <c r="Y794" s="114" t="s">
        <v>2607</v>
      </c>
      <c r="Z794" s="119">
        <v>21104924</v>
      </c>
      <c r="AA794" s="114" t="s">
        <v>142</v>
      </c>
      <c r="AB794" s="119">
        <v>30481419</v>
      </c>
      <c r="AC794" s="114" t="s">
        <v>142</v>
      </c>
      <c r="AD794" s="119">
        <v>2997979</v>
      </c>
      <c r="AE794" s="119">
        <v>177036</v>
      </c>
      <c r="AF794" s="114" t="s">
        <v>2654</v>
      </c>
      <c r="AG794" s="114" t="s">
        <v>113</v>
      </c>
      <c r="AH794" s="114" t="s">
        <v>114</v>
      </c>
      <c r="AI794" s="114" t="s">
        <v>143</v>
      </c>
      <c r="AJ794" s="114" t="s">
        <v>144</v>
      </c>
      <c r="AK794" s="119">
        <v>17.22</v>
      </c>
      <c r="AL794" s="117">
        <v>42</v>
      </c>
      <c r="AM794" s="118">
        <v>723.41</v>
      </c>
      <c r="AN794" t="str">
        <f t="shared" si="12"/>
        <v>2000</v>
      </c>
    </row>
    <row r="795" spans="1:40" ht="15.75" thickBot="1" x14ac:dyDescent="0.3">
      <c r="A795" s="119">
        <v>2023</v>
      </c>
      <c r="B795" s="119">
        <v>8</v>
      </c>
      <c r="C795" s="119">
        <v>201988</v>
      </c>
      <c r="D795" s="114" t="s">
        <v>94</v>
      </c>
      <c r="E795" s="114" t="s">
        <v>95</v>
      </c>
      <c r="F795" s="114" t="s">
        <v>96</v>
      </c>
      <c r="G795" s="114" t="s">
        <v>97</v>
      </c>
      <c r="H795" s="114" t="s">
        <v>98</v>
      </c>
      <c r="I795" s="119">
        <v>1764401</v>
      </c>
      <c r="J795" s="114" t="s">
        <v>139</v>
      </c>
      <c r="K795" s="119">
        <v>210001</v>
      </c>
      <c r="L795" s="114" t="s">
        <v>2581</v>
      </c>
      <c r="M795" s="119">
        <v>1764401</v>
      </c>
      <c r="N795" s="114" t="s">
        <v>139</v>
      </c>
      <c r="O795" s="119">
        <v>202305</v>
      </c>
      <c r="P795" s="116">
        <v>44993</v>
      </c>
      <c r="Q795" s="116">
        <v>44993</v>
      </c>
      <c r="R795" s="116">
        <v>44985</v>
      </c>
      <c r="S795" s="119">
        <v>202305</v>
      </c>
      <c r="T795" s="119">
        <v>100</v>
      </c>
      <c r="U795" s="114" t="s">
        <v>153</v>
      </c>
      <c r="V795" s="119">
        <v>1189163</v>
      </c>
      <c r="W795" s="114" t="s">
        <v>2608</v>
      </c>
      <c r="X795" s="119">
        <v>1189163</v>
      </c>
      <c r="Y795" s="114" t="s">
        <v>2608</v>
      </c>
      <c r="Z795" s="119">
        <v>21104924</v>
      </c>
      <c r="AA795" s="114" t="s">
        <v>142</v>
      </c>
      <c r="AB795" s="119">
        <v>30481418</v>
      </c>
      <c r="AC795" s="114" t="s">
        <v>142</v>
      </c>
      <c r="AD795" s="119">
        <v>2999513</v>
      </c>
      <c r="AE795" s="119">
        <v>177038</v>
      </c>
      <c r="AF795" s="114" t="s">
        <v>2654</v>
      </c>
      <c r="AG795" s="114" t="s">
        <v>113</v>
      </c>
      <c r="AH795" s="114" t="s">
        <v>114</v>
      </c>
      <c r="AI795" s="114" t="s">
        <v>143</v>
      </c>
      <c r="AJ795" s="114" t="s">
        <v>144</v>
      </c>
      <c r="AK795" s="119">
        <v>17.22</v>
      </c>
      <c r="AL795" s="117">
        <v>48</v>
      </c>
      <c r="AM795" s="118">
        <v>826.75</v>
      </c>
      <c r="AN795" t="str">
        <f t="shared" si="12"/>
        <v>2000</v>
      </c>
    </row>
    <row r="796" spans="1:40" ht="15.75" thickBot="1" x14ac:dyDescent="0.3">
      <c r="A796" s="119">
        <v>2023</v>
      </c>
      <c r="B796" s="119">
        <v>8</v>
      </c>
      <c r="C796" s="119">
        <v>201988</v>
      </c>
      <c r="D796" s="114" t="s">
        <v>94</v>
      </c>
      <c r="E796" s="114" t="s">
        <v>95</v>
      </c>
      <c r="F796" s="114" t="s">
        <v>96</v>
      </c>
      <c r="G796" s="114" t="s">
        <v>97</v>
      </c>
      <c r="H796" s="114" t="s">
        <v>98</v>
      </c>
      <c r="I796" s="119">
        <v>1764401</v>
      </c>
      <c r="J796" s="114" t="s">
        <v>139</v>
      </c>
      <c r="K796" s="119">
        <v>210001</v>
      </c>
      <c r="L796" s="114" t="s">
        <v>2581</v>
      </c>
      <c r="M796" s="119">
        <v>1764401</v>
      </c>
      <c r="N796" s="114" t="s">
        <v>139</v>
      </c>
      <c r="O796" s="119">
        <v>202305</v>
      </c>
      <c r="P796" s="116">
        <v>44993</v>
      </c>
      <c r="Q796" s="116">
        <v>44993</v>
      </c>
      <c r="R796" s="116">
        <v>44985</v>
      </c>
      <c r="S796" s="119">
        <v>202305</v>
      </c>
      <c r="T796" s="114" t="s">
        <v>171</v>
      </c>
      <c r="U796" s="114" t="s">
        <v>172</v>
      </c>
      <c r="V796" s="119">
        <v>716245</v>
      </c>
      <c r="W796" s="114" t="s">
        <v>141</v>
      </c>
      <c r="X796" s="119">
        <v>716245</v>
      </c>
      <c r="Y796" s="114" t="s">
        <v>141</v>
      </c>
      <c r="Z796" s="119">
        <v>21104924</v>
      </c>
      <c r="AA796" s="114" t="s">
        <v>142</v>
      </c>
      <c r="AB796" s="119">
        <v>30481417</v>
      </c>
      <c r="AC796" s="114" t="s">
        <v>142</v>
      </c>
      <c r="AD796" s="119">
        <v>2996411</v>
      </c>
      <c r="AE796" s="119">
        <v>177021</v>
      </c>
      <c r="AF796" s="114" t="s">
        <v>2654</v>
      </c>
      <c r="AG796" s="114" t="s">
        <v>113</v>
      </c>
      <c r="AH796" s="114" t="s">
        <v>114</v>
      </c>
      <c r="AI796" s="114" t="s">
        <v>143</v>
      </c>
      <c r="AJ796" s="114" t="s">
        <v>144</v>
      </c>
      <c r="AK796" s="119">
        <v>18.32</v>
      </c>
      <c r="AL796" s="117">
        <v>6</v>
      </c>
      <c r="AM796" s="118">
        <v>109.89</v>
      </c>
      <c r="AN796" t="str">
        <f t="shared" si="12"/>
        <v>2000</v>
      </c>
    </row>
    <row r="797" spans="1:40" ht="15.75" thickBot="1" x14ac:dyDescent="0.3">
      <c r="A797" s="119">
        <v>2023</v>
      </c>
      <c r="B797" s="119">
        <v>8</v>
      </c>
      <c r="C797" s="119">
        <v>201988</v>
      </c>
      <c r="D797" s="114" t="s">
        <v>94</v>
      </c>
      <c r="E797" s="114" t="s">
        <v>95</v>
      </c>
      <c r="F797" s="114" t="s">
        <v>96</v>
      </c>
      <c r="G797" s="114" t="s">
        <v>97</v>
      </c>
      <c r="H797" s="114" t="s">
        <v>98</v>
      </c>
      <c r="I797" s="119">
        <v>1764401</v>
      </c>
      <c r="J797" s="114" t="s">
        <v>139</v>
      </c>
      <c r="K797" s="119">
        <v>210001</v>
      </c>
      <c r="L797" s="114" t="s">
        <v>2581</v>
      </c>
      <c r="M797" s="119">
        <v>1764401</v>
      </c>
      <c r="N797" s="114" t="s">
        <v>139</v>
      </c>
      <c r="O797" s="119">
        <v>202305</v>
      </c>
      <c r="P797" s="116">
        <v>44993</v>
      </c>
      <c r="Q797" s="116">
        <v>44993</v>
      </c>
      <c r="R797" s="116">
        <v>44985</v>
      </c>
      <c r="S797" s="119">
        <v>202305</v>
      </c>
      <c r="T797" s="114" t="s">
        <v>171</v>
      </c>
      <c r="U797" s="114" t="s">
        <v>172</v>
      </c>
      <c r="V797" s="119">
        <v>1180468</v>
      </c>
      <c r="W797" s="114" t="s">
        <v>2607</v>
      </c>
      <c r="X797" s="119">
        <v>1180468</v>
      </c>
      <c r="Y797" s="114" t="s">
        <v>2607</v>
      </c>
      <c r="Z797" s="119">
        <v>21104924</v>
      </c>
      <c r="AA797" s="114" t="s">
        <v>142</v>
      </c>
      <c r="AB797" s="119">
        <v>30481419</v>
      </c>
      <c r="AC797" s="114" t="s">
        <v>142</v>
      </c>
      <c r="AD797" s="119">
        <v>2997979</v>
      </c>
      <c r="AE797" s="119">
        <v>177036</v>
      </c>
      <c r="AF797" s="114" t="s">
        <v>2654</v>
      </c>
      <c r="AG797" s="114" t="s">
        <v>113</v>
      </c>
      <c r="AH797" s="114" t="s">
        <v>114</v>
      </c>
      <c r="AI797" s="114" t="s">
        <v>143</v>
      </c>
      <c r="AJ797" s="114" t="s">
        <v>144</v>
      </c>
      <c r="AK797" s="119">
        <v>17.22</v>
      </c>
      <c r="AL797" s="117">
        <v>6</v>
      </c>
      <c r="AM797" s="118">
        <v>103.34</v>
      </c>
      <c r="AN797" t="str">
        <f t="shared" si="12"/>
        <v>2000</v>
      </c>
    </row>
    <row r="798" spans="1:40" ht="15.75" thickBot="1" x14ac:dyDescent="0.3">
      <c r="A798" s="119">
        <v>2023</v>
      </c>
      <c r="B798" s="119">
        <v>8</v>
      </c>
      <c r="C798" s="119">
        <v>201988</v>
      </c>
      <c r="D798" s="114" t="s">
        <v>94</v>
      </c>
      <c r="E798" s="114" t="s">
        <v>95</v>
      </c>
      <c r="F798" s="114" t="s">
        <v>96</v>
      </c>
      <c r="G798" s="114" t="s">
        <v>97</v>
      </c>
      <c r="H798" s="114" t="s">
        <v>98</v>
      </c>
      <c r="I798" s="119">
        <v>1764401</v>
      </c>
      <c r="J798" s="114" t="s">
        <v>139</v>
      </c>
      <c r="K798" s="119">
        <v>210001</v>
      </c>
      <c r="L798" s="114" t="s">
        <v>2581</v>
      </c>
      <c r="M798" s="119">
        <v>1764401</v>
      </c>
      <c r="N798" s="114" t="s">
        <v>139</v>
      </c>
      <c r="O798" s="119">
        <v>202305</v>
      </c>
      <c r="P798" s="116">
        <v>44993</v>
      </c>
      <c r="Q798" s="116">
        <v>44993</v>
      </c>
      <c r="R798" s="116">
        <v>44985</v>
      </c>
      <c r="S798" s="119">
        <v>202305</v>
      </c>
      <c r="T798" s="114" t="s">
        <v>171</v>
      </c>
      <c r="U798" s="114" t="s">
        <v>172</v>
      </c>
      <c r="V798" s="119">
        <v>1189163</v>
      </c>
      <c r="W798" s="114" t="s">
        <v>2608</v>
      </c>
      <c r="X798" s="119">
        <v>1189163</v>
      </c>
      <c r="Y798" s="114" t="s">
        <v>2608</v>
      </c>
      <c r="Z798" s="119">
        <v>21104924</v>
      </c>
      <c r="AA798" s="114" t="s">
        <v>142</v>
      </c>
      <c r="AB798" s="119">
        <v>30481418</v>
      </c>
      <c r="AC798" s="114" t="s">
        <v>142</v>
      </c>
      <c r="AD798" s="119">
        <v>2999513</v>
      </c>
      <c r="AE798" s="119">
        <v>177038</v>
      </c>
      <c r="AF798" s="114" t="s">
        <v>2654</v>
      </c>
      <c r="AG798" s="114" t="s">
        <v>113</v>
      </c>
      <c r="AH798" s="114" t="s">
        <v>114</v>
      </c>
      <c r="AI798" s="114" t="s">
        <v>143</v>
      </c>
      <c r="AJ798" s="114" t="s">
        <v>144</v>
      </c>
      <c r="AK798" s="119">
        <v>17.22</v>
      </c>
      <c r="AL798" s="117">
        <v>6</v>
      </c>
      <c r="AM798" s="118">
        <v>103.34</v>
      </c>
      <c r="AN798" t="str">
        <f t="shared" si="12"/>
        <v>2000</v>
      </c>
    </row>
    <row r="799" spans="1:40" ht="15.75" thickBot="1" x14ac:dyDescent="0.3">
      <c r="A799" s="119">
        <v>2023</v>
      </c>
      <c r="B799" s="119">
        <v>8</v>
      </c>
      <c r="C799" s="119">
        <v>201988</v>
      </c>
      <c r="D799" s="114" t="s">
        <v>94</v>
      </c>
      <c r="E799" s="114" t="s">
        <v>95</v>
      </c>
      <c r="F799" s="114" t="s">
        <v>96</v>
      </c>
      <c r="G799" s="114" t="s">
        <v>97</v>
      </c>
      <c r="H799" s="114" t="s">
        <v>98</v>
      </c>
      <c r="I799" s="119">
        <v>1764401</v>
      </c>
      <c r="J799" s="114" t="s">
        <v>139</v>
      </c>
      <c r="K799" s="119">
        <v>210001</v>
      </c>
      <c r="L799" s="114" t="s">
        <v>2581</v>
      </c>
      <c r="M799" s="119">
        <v>1764401</v>
      </c>
      <c r="N799" s="114" t="s">
        <v>139</v>
      </c>
      <c r="O799" s="119">
        <v>202305</v>
      </c>
      <c r="P799" s="116">
        <v>44993</v>
      </c>
      <c r="Q799" s="116">
        <v>44993</v>
      </c>
      <c r="R799" s="116">
        <v>44985</v>
      </c>
      <c r="S799" s="119">
        <v>202305</v>
      </c>
      <c r="T799" s="114" t="s">
        <v>173</v>
      </c>
      <c r="U799" s="114" t="s">
        <v>174</v>
      </c>
      <c r="V799" s="119">
        <v>716245</v>
      </c>
      <c r="W799" s="114" t="s">
        <v>141</v>
      </c>
      <c r="X799" s="119">
        <v>716245</v>
      </c>
      <c r="Y799" s="114" t="s">
        <v>141</v>
      </c>
      <c r="Z799" s="119">
        <v>21104924</v>
      </c>
      <c r="AA799" s="114" t="s">
        <v>142</v>
      </c>
      <c r="AB799" s="119">
        <v>30481417</v>
      </c>
      <c r="AC799" s="114" t="s">
        <v>142</v>
      </c>
      <c r="AD799" s="119">
        <v>2996411</v>
      </c>
      <c r="AE799" s="119">
        <v>177021</v>
      </c>
      <c r="AF799" s="114" t="s">
        <v>2654</v>
      </c>
      <c r="AG799" s="114" t="s">
        <v>113</v>
      </c>
      <c r="AH799" s="114" t="s">
        <v>114</v>
      </c>
      <c r="AI799" s="114" t="s">
        <v>143</v>
      </c>
      <c r="AJ799" s="114" t="s">
        <v>144</v>
      </c>
      <c r="AK799" s="119">
        <v>18.32</v>
      </c>
      <c r="AL799" s="117">
        <v>6</v>
      </c>
      <c r="AM799" s="118">
        <v>109.89</v>
      </c>
      <c r="AN799" t="str">
        <f t="shared" si="12"/>
        <v>2000</v>
      </c>
    </row>
    <row r="800" spans="1:40" ht="15.75" thickBot="1" x14ac:dyDescent="0.3">
      <c r="A800" s="119">
        <v>2023</v>
      </c>
      <c r="B800" s="119">
        <v>8</v>
      </c>
      <c r="C800" s="119">
        <v>201988</v>
      </c>
      <c r="D800" s="114" t="s">
        <v>94</v>
      </c>
      <c r="E800" s="114" t="s">
        <v>95</v>
      </c>
      <c r="F800" s="114" t="s">
        <v>96</v>
      </c>
      <c r="G800" s="114" t="s">
        <v>97</v>
      </c>
      <c r="H800" s="114" t="s">
        <v>98</v>
      </c>
      <c r="I800" s="119">
        <v>1764401</v>
      </c>
      <c r="J800" s="114" t="s">
        <v>139</v>
      </c>
      <c r="K800" s="119">
        <v>210001</v>
      </c>
      <c r="L800" s="114" t="s">
        <v>2581</v>
      </c>
      <c r="M800" s="119">
        <v>1764401</v>
      </c>
      <c r="N800" s="114" t="s">
        <v>139</v>
      </c>
      <c r="O800" s="119">
        <v>202305</v>
      </c>
      <c r="P800" s="116">
        <v>44993</v>
      </c>
      <c r="Q800" s="116">
        <v>44993</v>
      </c>
      <c r="R800" s="116">
        <v>44985</v>
      </c>
      <c r="S800" s="119">
        <v>202305</v>
      </c>
      <c r="T800" s="114" t="s">
        <v>173</v>
      </c>
      <c r="U800" s="114" t="s">
        <v>174</v>
      </c>
      <c r="V800" s="119">
        <v>1180468</v>
      </c>
      <c r="W800" s="114" t="s">
        <v>2607</v>
      </c>
      <c r="X800" s="119">
        <v>1180468</v>
      </c>
      <c r="Y800" s="114" t="s">
        <v>2607</v>
      </c>
      <c r="Z800" s="119">
        <v>21104924</v>
      </c>
      <c r="AA800" s="114" t="s">
        <v>142</v>
      </c>
      <c r="AB800" s="119">
        <v>30481419</v>
      </c>
      <c r="AC800" s="114" t="s">
        <v>142</v>
      </c>
      <c r="AD800" s="119">
        <v>2997979</v>
      </c>
      <c r="AE800" s="119">
        <v>177036</v>
      </c>
      <c r="AF800" s="114" t="s">
        <v>2654</v>
      </c>
      <c r="AG800" s="114" t="s">
        <v>113</v>
      </c>
      <c r="AH800" s="114" t="s">
        <v>114</v>
      </c>
      <c r="AI800" s="114" t="s">
        <v>143</v>
      </c>
      <c r="AJ800" s="114" t="s">
        <v>144</v>
      </c>
      <c r="AK800" s="119">
        <v>17.22</v>
      </c>
      <c r="AL800" s="117">
        <v>6</v>
      </c>
      <c r="AM800" s="118">
        <v>103.34</v>
      </c>
      <c r="AN800" t="str">
        <f t="shared" si="12"/>
        <v>2000</v>
      </c>
    </row>
    <row r="801" spans="1:40" ht="15.75" thickBot="1" x14ac:dyDescent="0.3">
      <c r="A801" s="119">
        <v>2023</v>
      </c>
      <c r="B801" s="119">
        <v>8</v>
      </c>
      <c r="C801" s="119">
        <v>201988</v>
      </c>
      <c r="D801" s="114" t="s">
        <v>94</v>
      </c>
      <c r="E801" s="114" t="s">
        <v>95</v>
      </c>
      <c r="F801" s="114" t="s">
        <v>96</v>
      </c>
      <c r="G801" s="114" t="s">
        <v>97</v>
      </c>
      <c r="H801" s="114" t="s">
        <v>98</v>
      </c>
      <c r="I801" s="119">
        <v>1764401</v>
      </c>
      <c r="J801" s="114" t="s">
        <v>139</v>
      </c>
      <c r="K801" s="119">
        <v>210001</v>
      </c>
      <c r="L801" s="114" t="s">
        <v>2581</v>
      </c>
      <c r="M801" s="119">
        <v>1764401</v>
      </c>
      <c r="N801" s="114" t="s">
        <v>139</v>
      </c>
      <c r="O801" s="119">
        <v>202305</v>
      </c>
      <c r="P801" s="116">
        <v>44993</v>
      </c>
      <c r="Q801" s="116">
        <v>44993</v>
      </c>
      <c r="R801" s="116">
        <v>44985</v>
      </c>
      <c r="S801" s="119">
        <v>202305</v>
      </c>
      <c r="T801" s="119">
        <v>1061</v>
      </c>
      <c r="U801" s="114" t="s">
        <v>158</v>
      </c>
      <c r="V801" s="119">
        <v>716245</v>
      </c>
      <c r="W801" s="114" t="s">
        <v>141</v>
      </c>
      <c r="X801" s="119">
        <v>716245</v>
      </c>
      <c r="Y801" s="114" t="s">
        <v>141</v>
      </c>
      <c r="Z801" s="119">
        <v>21104924</v>
      </c>
      <c r="AA801" s="114" t="s">
        <v>142</v>
      </c>
      <c r="AB801" s="119">
        <v>30481417</v>
      </c>
      <c r="AC801" s="114" t="s">
        <v>142</v>
      </c>
      <c r="AD801" s="119">
        <v>2996411</v>
      </c>
      <c r="AE801" s="119">
        <v>177021</v>
      </c>
      <c r="AF801" s="114" t="s">
        <v>2654</v>
      </c>
      <c r="AG801" s="114" t="s">
        <v>113</v>
      </c>
      <c r="AH801" s="114" t="s">
        <v>114</v>
      </c>
      <c r="AI801" s="114" t="s">
        <v>143</v>
      </c>
      <c r="AJ801" s="114" t="s">
        <v>144</v>
      </c>
      <c r="AK801" s="119">
        <v>0.22</v>
      </c>
      <c r="AL801" s="117">
        <v>54</v>
      </c>
      <c r="AM801" s="118">
        <v>11.82</v>
      </c>
      <c r="AN801" t="str">
        <f t="shared" si="12"/>
        <v>2000</v>
      </c>
    </row>
    <row r="802" spans="1:40" ht="15.75" thickBot="1" x14ac:dyDescent="0.3">
      <c r="A802" s="119">
        <v>2023</v>
      </c>
      <c r="B802" s="119">
        <v>8</v>
      </c>
      <c r="C802" s="119">
        <v>201988</v>
      </c>
      <c r="D802" s="114" t="s">
        <v>94</v>
      </c>
      <c r="E802" s="114" t="s">
        <v>95</v>
      </c>
      <c r="F802" s="114" t="s">
        <v>96</v>
      </c>
      <c r="G802" s="114" t="s">
        <v>97</v>
      </c>
      <c r="H802" s="114" t="s">
        <v>98</v>
      </c>
      <c r="I802" s="119">
        <v>1764401</v>
      </c>
      <c r="J802" s="114" t="s">
        <v>139</v>
      </c>
      <c r="K802" s="119">
        <v>320201</v>
      </c>
      <c r="L802" s="114" t="s">
        <v>159</v>
      </c>
      <c r="M802" s="119">
        <v>1764401</v>
      </c>
      <c r="N802" s="114" t="s">
        <v>139</v>
      </c>
      <c r="O802" s="119">
        <v>202304</v>
      </c>
      <c r="P802" s="116">
        <v>44980</v>
      </c>
      <c r="Q802" s="116">
        <v>44980</v>
      </c>
      <c r="R802" s="116">
        <v>44985</v>
      </c>
      <c r="S802" s="119">
        <v>202304</v>
      </c>
      <c r="T802" s="119">
        <v>4952</v>
      </c>
      <c r="U802" s="114" t="s">
        <v>160</v>
      </c>
      <c r="V802" s="119">
        <v>716245</v>
      </c>
      <c r="W802" s="114" t="s">
        <v>141</v>
      </c>
      <c r="X802" s="119">
        <v>716245</v>
      </c>
      <c r="Y802" s="114" t="s">
        <v>141</v>
      </c>
      <c r="Z802" s="119">
        <v>21104924</v>
      </c>
      <c r="AA802" s="114" t="s">
        <v>142</v>
      </c>
      <c r="AB802" s="119">
        <v>30481417</v>
      </c>
      <c r="AC802" s="114" t="s">
        <v>142</v>
      </c>
      <c r="AD802" s="119">
        <v>2992725</v>
      </c>
      <c r="AE802" s="119">
        <v>176838</v>
      </c>
      <c r="AF802" s="114" t="s">
        <v>2654</v>
      </c>
      <c r="AG802" s="114" t="s">
        <v>113</v>
      </c>
      <c r="AH802" s="114" t="s">
        <v>114</v>
      </c>
      <c r="AI802" s="114" t="s">
        <v>143</v>
      </c>
      <c r="AJ802" s="114" t="s">
        <v>144</v>
      </c>
      <c r="AK802" s="119">
        <v>0</v>
      </c>
      <c r="AL802" s="117">
        <v>0</v>
      </c>
      <c r="AM802" s="118">
        <v>310.33999999999997</v>
      </c>
      <c r="AN802" t="str">
        <f t="shared" si="12"/>
        <v>2000</v>
      </c>
    </row>
    <row r="803" spans="1:40" ht="15.75" thickBot="1" x14ac:dyDescent="0.3">
      <c r="A803" s="119">
        <v>2023</v>
      </c>
      <c r="B803" s="119">
        <v>8</v>
      </c>
      <c r="C803" s="119">
        <v>201988</v>
      </c>
      <c r="D803" s="114" t="s">
        <v>94</v>
      </c>
      <c r="E803" s="114" t="s">
        <v>95</v>
      </c>
      <c r="F803" s="114" t="s">
        <v>96</v>
      </c>
      <c r="G803" s="114" t="s">
        <v>97</v>
      </c>
      <c r="H803" s="114" t="s">
        <v>98</v>
      </c>
      <c r="I803" s="119">
        <v>1764401</v>
      </c>
      <c r="J803" s="114" t="s">
        <v>139</v>
      </c>
      <c r="K803" s="119">
        <v>320201</v>
      </c>
      <c r="L803" s="114" t="s">
        <v>159</v>
      </c>
      <c r="M803" s="119">
        <v>1764401</v>
      </c>
      <c r="N803" s="114" t="s">
        <v>139</v>
      </c>
      <c r="O803" s="119">
        <v>202304</v>
      </c>
      <c r="P803" s="116">
        <v>44980</v>
      </c>
      <c r="Q803" s="116">
        <v>44980</v>
      </c>
      <c r="R803" s="116">
        <v>44985</v>
      </c>
      <c r="S803" s="119">
        <v>202304</v>
      </c>
      <c r="T803" s="119">
        <v>4952</v>
      </c>
      <c r="U803" s="114" t="s">
        <v>160</v>
      </c>
      <c r="V803" s="119">
        <v>1180468</v>
      </c>
      <c r="W803" s="114" t="s">
        <v>2607</v>
      </c>
      <c r="X803" s="119">
        <v>1180468</v>
      </c>
      <c r="Y803" s="114" t="s">
        <v>2607</v>
      </c>
      <c r="Z803" s="119">
        <v>21104924</v>
      </c>
      <c r="AA803" s="114" t="s">
        <v>142</v>
      </c>
      <c r="AB803" s="119">
        <v>30481419</v>
      </c>
      <c r="AC803" s="114" t="s">
        <v>142</v>
      </c>
      <c r="AD803" s="119">
        <v>2992766</v>
      </c>
      <c r="AE803" s="119">
        <v>176855</v>
      </c>
      <c r="AF803" s="114" t="s">
        <v>2654</v>
      </c>
      <c r="AG803" s="114" t="s">
        <v>113</v>
      </c>
      <c r="AH803" s="114" t="s">
        <v>114</v>
      </c>
      <c r="AI803" s="114" t="s">
        <v>143</v>
      </c>
      <c r="AJ803" s="114" t="s">
        <v>144</v>
      </c>
      <c r="AK803" s="119">
        <v>0</v>
      </c>
      <c r="AL803" s="117">
        <v>0</v>
      </c>
      <c r="AM803" s="118">
        <v>288.39999999999998</v>
      </c>
      <c r="AN803" t="str">
        <f t="shared" si="12"/>
        <v>2000</v>
      </c>
    </row>
    <row r="804" spans="1:40" ht="15.75" thickBot="1" x14ac:dyDescent="0.3">
      <c r="A804" s="119">
        <v>2023</v>
      </c>
      <c r="B804" s="119">
        <v>8</v>
      </c>
      <c r="C804" s="119">
        <v>201988</v>
      </c>
      <c r="D804" s="114" t="s">
        <v>94</v>
      </c>
      <c r="E804" s="114" t="s">
        <v>95</v>
      </c>
      <c r="F804" s="114" t="s">
        <v>96</v>
      </c>
      <c r="G804" s="114" t="s">
        <v>97</v>
      </c>
      <c r="H804" s="114" t="s">
        <v>98</v>
      </c>
      <c r="I804" s="119">
        <v>1764401</v>
      </c>
      <c r="J804" s="114" t="s">
        <v>139</v>
      </c>
      <c r="K804" s="119">
        <v>320201</v>
      </c>
      <c r="L804" s="114" t="s">
        <v>159</v>
      </c>
      <c r="M804" s="119">
        <v>1764401</v>
      </c>
      <c r="N804" s="114" t="s">
        <v>139</v>
      </c>
      <c r="O804" s="119">
        <v>202304</v>
      </c>
      <c r="P804" s="116">
        <v>44980</v>
      </c>
      <c r="Q804" s="116">
        <v>44980</v>
      </c>
      <c r="R804" s="116">
        <v>44985</v>
      </c>
      <c r="S804" s="119">
        <v>202304</v>
      </c>
      <c r="T804" s="119">
        <v>4952</v>
      </c>
      <c r="U804" s="114" t="s">
        <v>160</v>
      </c>
      <c r="V804" s="119">
        <v>1189163</v>
      </c>
      <c r="W804" s="114" t="s">
        <v>2608</v>
      </c>
      <c r="X804" s="119">
        <v>1189163</v>
      </c>
      <c r="Y804" s="114" t="s">
        <v>2608</v>
      </c>
      <c r="Z804" s="119">
        <v>21104924</v>
      </c>
      <c r="AA804" s="114" t="s">
        <v>142</v>
      </c>
      <c r="AB804" s="119">
        <v>30481418</v>
      </c>
      <c r="AC804" s="114" t="s">
        <v>142</v>
      </c>
      <c r="AD804" s="119">
        <v>2992796</v>
      </c>
      <c r="AE804" s="119">
        <v>176856</v>
      </c>
      <c r="AF804" s="114" t="s">
        <v>2654</v>
      </c>
      <c r="AG804" s="114" t="s">
        <v>113</v>
      </c>
      <c r="AH804" s="114" t="s">
        <v>114</v>
      </c>
      <c r="AI804" s="114" t="s">
        <v>143</v>
      </c>
      <c r="AJ804" s="114" t="s">
        <v>144</v>
      </c>
      <c r="AK804" s="119">
        <v>0</v>
      </c>
      <c r="AL804" s="117">
        <v>0</v>
      </c>
      <c r="AM804" s="118">
        <v>288.39999999999998</v>
      </c>
      <c r="AN804" t="str">
        <f t="shared" si="12"/>
        <v>2000</v>
      </c>
    </row>
    <row r="805" spans="1:40" ht="15.75" thickBot="1" x14ac:dyDescent="0.3">
      <c r="A805" s="119">
        <v>2023</v>
      </c>
      <c r="B805" s="119">
        <v>8</v>
      </c>
      <c r="C805" s="119">
        <v>201988</v>
      </c>
      <c r="D805" s="114" t="s">
        <v>94</v>
      </c>
      <c r="E805" s="114" t="s">
        <v>95</v>
      </c>
      <c r="F805" s="114" t="s">
        <v>96</v>
      </c>
      <c r="G805" s="114" t="s">
        <v>97</v>
      </c>
      <c r="H805" s="114" t="s">
        <v>98</v>
      </c>
      <c r="I805" s="119">
        <v>1764401</v>
      </c>
      <c r="J805" s="114" t="s">
        <v>139</v>
      </c>
      <c r="K805" s="119">
        <v>320201</v>
      </c>
      <c r="L805" s="114" t="s">
        <v>159</v>
      </c>
      <c r="M805" s="119">
        <v>1764401</v>
      </c>
      <c r="N805" s="114" t="s">
        <v>139</v>
      </c>
      <c r="O805" s="119">
        <v>202305</v>
      </c>
      <c r="P805" s="116">
        <v>44993</v>
      </c>
      <c r="Q805" s="116">
        <v>44993</v>
      </c>
      <c r="R805" s="116">
        <v>44985</v>
      </c>
      <c r="S805" s="119">
        <v>202305</v>
      </c>
      <c r="T805" s="119">
        <v>4952</v>
      </c>
      <c r="U805" s="114" t="s">
        <v>160</v>
      </c>
      <c r="V805" s="119">
        <v>716245</v>
      </c>
      <c r="W805" s="114" t="s">
        <v>141</v>
      </c>
      <c r="X805" s="119">
        <v>716245</v>
      </c>
      <c r="Y805" s="114" t="s">
        <v>141</v>
      </c>
      <c r="Z805" s="119">
        <v>21104924</v>
      </c>
      <c r="AA805" s="114" t="s">
        <v>142</v>
      </c>
      <c r="AB805" s="119">
        <v>30481417</v>
      </c>
      <c r="AC805" s="114" t="s">
        <v>142</v>
      </c>
      <c r="AD805" s="119">
        <v>2996411</v>
      </c>
      <c r="AE805" s="119">
        <v>177021</v>
      </c>
      <c r="AF805" s="114" t="s">
        <v>2654</v>
      </c>
      <c r="AG805" s="114" t="s">
        <v>113</v>
      </c>
      <c r="AH805" s="114" t="s">
        <v>114</v>
      </c>
      <c r="AI805" s="114" t="s">
        <v>143</v>
      </c>
      <c r="AJ805" s="114" t="s">
        <v>144</v>
      </c>
      <c r="AK805" s="119">
        <v>0</v>
      </c>
      <c r="AL805" s="117">
        <v>0</v>
      </c>
      <c r="AM805" s="118">
        <v>253.92</v>
      </c>
      <c r="AN805" t="str">
        <f t="shared" si="12"/>
        <v>2000</v>
      </c>
    </row>
    <row r="806" spans="1:40" ht="15.75" thickBot="1" x14ac:dyDescent="0.3">
      <c r="A806" s="119">
        <v>2023</v>
      </c>
      <c r="B806" s="119">
        <v>8</v>
      </c>
      <c r="C806" s="119">
        <v>201988</v>
      </c>
      <c r="D806" s="114" t="s">
        <v>94</v>
      </c>
      <c r="E806" s="114" t="s">
        <v>95</v>
      </c>
      <c r="F806" s="114" t="s">
        <v>96</v>
      </c>
      <c r="G806" s="114" t="s">
        <v>97</v>
      </c>
      <c r="H806" s="114" t="s">
        <v>98</v>
      </c>
      <c r="I806" s="119">
        <v>1764401</v>
      </c>
      <c r="J806" s="114" t="s">
        <v>139</v>
      </c>
      <c r="K806" s="119">
        <v>320201</v>
      </c>
      <c r="L806" s="114" t="s">
        <v>159</v>
      </c>
      <c r="M806" s="119">
        <v>1764401</v>
      </c>
      <c r="N806" s="114" t="s">
        <v>139</v>
      </c>
      <c r="O806" s="119">
        <v>202305</v>
      </c>
      <c r="P806" s="116">
        <v>44993</v>
      </c>
      <c r="Q806" s="116">
        <v>44993</v>
      </c>
      <c r="R806" s="116">
        <v>44985</v>
      </c>
      <c r="S806" s="119">
        <v>202305</v>
      </c>
      <c r="T806" s="119">
        <v>4952</v>
      </c>
      <c r="U806" s="114" t="s">
        <v>160</v>
      </c>
      <c r="V806" s="119">
        <v>1180468</v>
      </c>
      <c r="W806" s="114" t="s">
        <v>2607</v>
      </c>
      <c r="X806" s="119">
        <v>1180468</v>
      </c>
      <c r="Y806" s="114" t="s">
        <v>2607</v>
      </c>
      <c r="Z806" s="119">
        <v>21104924</v>
      </c>
      <c r="AA806" s="114" t="s">
        <v>142</v>
      </c>
      <c r="AB806" s="119">
        <v>30481419</v>
      </c>
      <c r="AC806" s="114" t="s">
        <v>142</v>
      </c>
      <c r="AD806" s="119">
        <v>2997979</v>
      </c>
      <c r="AE806" s="119">
        <v>177036</v>
      </c>
      <c r="AF806" s="114" t="s">
        <v>2654</v>
      </c>
      <c r="AG806" s="114" t="s">
        <v>113</v>
      </c>
      <c r="AH806" s="114" t="s">
        <v>114</v>
      </c>
      <c r="AI806" s="114" t="s">
        <v>143</v>
      </c>
      <c r="AJ806" s="114" t="s">
        <v>144</v>
      </c>
      <c r="AK806" s="119">
        <v>0</v>
      </c>
      <c r="AL806" s="117">
        <v>0</v>
      </c>
      <c r="AM806" s="118">
        <v>235.96</v>
      </c>
      <c r="AN806" t="str">
        <f t="shared" si="12"/>
        <v>2000</v>
      </c>
    </row>
    <row r="807" spans="1:40" ht="15.75" thickBot="1" x14ac:dyDescent="0.3">
      <c r="A807" s="119">
        <v>2023</v>
      </c>
      <c r="B807" s="119">
        <v>8</v>
      </c>
      <c r="C807" s="119">
        <v>201988</v>
      </c>
      <c r="D807" s="114" t="s">
        <v>94</v>
      </c>
      <c r="E807" s="114" t="s">
        <v>95</v>
      </c>
      <c r="F807" s="114" t="s">
        <v>96</v>
      </c>
      <c r="G807" s="114" t="s">
        <v>97</v>
      </c>
      <c r="H807" s="114" t="s">
        <v>98</v>
      </c>
      <c r="I807" s="119">
        <v>1764401</v>
      </c>
      <c r="J807" s="114" t="s">
        <v>139</v>
      </c>
      <c r="K807" s="119">
        <v>320201</v>
      </c>
      <c r="L807" s="114" t="s">
        <v>159</v>
      </c>
      <c r="M807" s="119">
        <v>1764401</v>
      </c>
      <c r="N807" s="114" t="s">
        <v>139</v>
      </c>
      <c r="O807" s="119">
        <v>202305</v>
      </c>
      <c r="P807" s="116">
        <v>44993</v>
      </c>
      <c r="Q807" s="116">
        <v>44993</v>
      </c>
      <c r="R807" s="116">
        <v>44985</v>
      </c>
      <c r="S807" s="119">
        <v>202305</v>
      </c>
      <c r="T807" s="119">
        <v>4952</v>
      </c>
      <c r="U807" s="114" t="s">
        <v>160</v>
      </c>
      <c r="V807" s="119">
        <v>1189163</v>
      </c>
      <c r="W807" s="114" t="s">
        <v>2608</v>
      </c>
      <c r="X807" s="119">
        <v>1189163</v>
      </c>
      <c r="Y807" s="114" t="s">
        <v>2608</v>
      </c>
      <c r="Z807" s="119">
        <v>21104924</v>
      </c>
      <c r="AA807" s="114" t="s">
        <v>142</v>
      </c>
      <c r="AB807" s="119">
        <v>30481418</v>
      </c>
      <c r="AC807" s="114" t="s">
        <v>142</v>
      </c>
      <c r="AD807" s="119">
        <v>2999513</v>
      </c>
      <c r="AE807" s="119">
        <v>177038</v>
      </c>
      <c r="AF807" s="114" t="s">
        <v>2654</v>
      </c>
      <c r="AG807" s="114" t="s">
        <v>113</v>
      </c>
      <c r="AH807" s="114" t="s">
        <v>114</v>
      </c>
      <c r="AI807" s="114" t="s">
        <v>143</v>
      </c>
      <c r="AJ807" s="114" t="s">
        <v>144</v>
      </c>
      <c r="AK807" s="119">
        <v>0</v>
      </c>
      <c r="AL807" s="117">
        <v>0</v>
      </c>
      <c r="AM807" s="118">
        <v>235.96</v>
      </c>
      <c r="AN807" t="str">
        <f t="shared" si="12"/>
        <v>2000</v>
      </c>
    </row>
    <row r="808" spans="1:40" ht="15.75" thickBot="1" x14ac:dyDescent="0.3">
      <c r="A808" s="119">
        <v>2023</v>
      </c>
      <c r="B808" s="119">
        <v>8</v>
      </c>
      <c r="C808" s="119">
        <v>201988</v>
      </c>
      <c r="D808" s="114" t="s">
        <v>94</v>
      </c>
      <c r="E808" s="114" t="s">
        <v>95</v>
      </c>
      <c r="F808" s="114" t="s">
        <v>96</v>
      </c>
      <c r="G808" s="114" t="s">
        <v>97</v>
      </c>
      <c r="H808" s="114" t="s">
        <v>98</v>
      </c>
      <c r="I808" s="119">
        <v>1764401</v>
      </c>
      <c r="J808" s="114" t="s">
        <v>139</v>
      </c>
      <c r="K808" s="119">
        <v>330201</v>
      </c>
      <c r="L808" s="114" t="s">
        <v>2587</v>
      </c>
      <c r="M808" s="119">
        <v>1764401</v>
      </c>
      <c r="N808" s="114" t="s">
        <v>139</v>
      </c>
      <c r="O808" s="119">
        <v>202304</v>
      </c>
      <c r="P808" s="116">
        <v>44980</v>
      </c>
      <c r="Q808" s="116">
        <v>44980</v>
      </c>
      <c r="R808" s="116">
        <v>44985</v>
      </c>
      <c r="S808" s="119">
        <v>202304</v>
      </c>
      <c r="T808" s="119">
        <v>4954</v>
      </c>
      <c r="U808" s="114" t="s">
        <v>162</v>
      </c>
      <c r="V808" s="119">
        <v>716245</v>
      </c>
      <c r="W808" s="114" t="s">
        <v>141</v>
      </c>
      <c r="X808" s="119">
        <v>716245</v>
      </c>
      <c r="Y808" s="114" t="s">
        <v>141</v>
      </c>
      <c r="Z808" s="119">
        <v>21104924</v>
      </c>
      <c r="AA808" s="114" t="s">
        <v>142</v>
      </c>
      <c r="AB808" s="119">
        <v>30481417</v>
      </c>
      <c r="AC808" s="114" t="s">
        <v>142</v>
      </c>
      <c r="AD808" s="119">
        <v>2992725</v>
      </c>
      <c r="AE808" s="119">
        <v>176838</v>
      </c>
      <c r="AF808" s="114" t="s">
        <v>2654</v>
      </c>
      <c r="AG808" s="114" t="s">
        <v>113</v>
      </c>
      <c r="AH808" s="114" t="s">
        <v>114</v>
      </c>
      <c r="AI808" s="114" t="s">
        <v>143</v>
      </c>
      <c r="AJ808" s="114" t="s">
        <v>144</v>
      </c>
      <c r="AK808" s="119">
        <v>0</v>
      </c>
      <c r="AL808" s="117">
        <v>0</v>
      </c>
      <c r="AM808" s="118">
        <v>75.84</v>
      </c>
      <c r="AN808" t="str">
        <f t="shared" si="12"/>
        <v>2000</v>
      </c>
    </row>
    <row r="809" spans="1:40" ht="15.75" thickBot="1" x14ac:dyDescent="0.3">
      <c r="A809" s="119">
        <v>2023</v>
      </c>
      <c r="B809" s="119">
        <v>8</v>
      </c>
      <c r="C809" s="119">
        <v>201988</v>
      </c>
      <c r="D809" s="114" t="s">
        <v>94</v>
      </c>
      <c r="E809" s="114" t="s">
        <v>95</v>
      </c>
      <c r="F809" s="114" t="s">
        <v>96</v>
      </c>
      <c r="G809" s="114" t="s">
        <v>97</v>
      </c>
      <c r="H809" s="114" t="s">
        <v>98</v>
      </c>
      <c r="I809" s="119">
        <v>1764401</v>
      </c>
      <c r="J809" s="114" t="s">
        <v>139</v>
      </c>
      <c r="K809" s="119">
        <v>330201</v>
      </c>
      <c r="L809" s="114" t="s">
        <v>2587</v>
      </c>
      <c r="M809" s="119">
        <v>1764401</v>
      </c>
      <c r="N809" s="114" t="s">
        <v>139</v>
      </c>
      <c r="O809" s="119">
        <v>202304</v>
      </c>
      <c r="P809" s="116">
        <v>44980</v>
      </c>
      <c r="Q809" s="116">
        <v>44980</v>
      </c>
      <c r="R809" s="116">
        <v>44985</v>
      </c>
      <c r="S809" s="119">
        <v>202304</v>
      </c>
      <c r="T809" s="119">
        <v>4954</v>
      </c>
      <c r="U809" s="114" t="s">
        <v>162</v>
      </c>
      <c r="V809" s="119">
        <v>1180468</v>
      </c>
      <c r="W809" s="114" t="s">
        <v>2607</v>
      </c>
      <c r="X809" s="119">
        <v>1180468</v>
      </c>
      <c r="Y809" s="114" t="s">
        <v>2607</v>
      </c>
      <c r="Z809" s="119">
        <v>21104924</v>
      </c>
      <c r="AA809" s="114" t="s">
        <v>142</v>
      </c>
      <c r="AB809" s="119">
        <v>30481419</v>
      </c>
      <c r="AC809" s="114" t="s">
        <v>142</v>
      </c>
      <c r="AD809" s="119">
        <v>2992766</v>
      </c>
      <c r="AE809" s="119">
        <v>176855</v>
      </c>
      <c r="AF809" s="114" t="s">
        <v>2654</v>
      </c>
      <c r="AG809" s="114" t="s">
        <v>113</v>
      </c>
      <c r="AH809" s="114" t="s">
        <v>114</v>
      </c>
      <c r="AI809" s="114" t="s">
        <v>143</v>
      </c>
      <c r="AJ809" s="114" t="s">
        <v>144</v>
      </c>
      <c r="AK809" s="119">
        <v>0</v>
      </c>
      <c r="AL809" s="117">
        <v>0</v>
      </c>
      <c r="AM809" s="118">
        <v>63.5</v>
      </c>
      <c r="AN809" t="str">
        <f t="shared" si="12"/>
        <v>2000</v>
      </c>
    </row>
    <row r="810" spans="1:40" ht="15.75" thickBot="1" x14ac:dyDescent="0.3">
      <c r="A810" s="119">
        <v>2023</v>
      </c>
      <c r="B810" s="119">
        <v>8</v>
      </c>
      <c r="C810" s="119">
        <v>201988</v>
      </c>
      <c r="D810" s="114" t="s">
        <v>94</v>
      </c>
      <c r="E810" s="114" t="s">
        <v>95</v>
      </c>
      <c r="F810" s="114" t="s">
        <v>96</v>
      </c>
      <c r="G810" s="114" t="s">
        <v>97</v>
      </c>
      <c r="H810" s="114" t="s">
        <v>98</v>
      </c>
      <c r="I810" s="119">
        <v>1764401</v>
      </c>
      <c r="J810" s="114" t="s">
        <v>139</v>
      </c>
      <c r="K810" s="119">
        <v>330201</v>
      </c>
      <c r="L810" s="114" t="s">
        <v>2587</v>
      </c>
      <c r="M810" s="119">
        <v>1764401</v>
      </c>
      <c r="N810" s="114" t="s">
        <v>139</v>
      </c>
      <c r="O810" s="119">
        <v>202304</v>
      </c>
      <c r="P810" s="116">
        <v>44980</v>
      </c>
      <c r="Q810" s="116">
        <v>44980</v>
      </c>
      <c r="R810" s="116">
        <v>44985</v>
      </c>
      <c r="S810" s="119">
        <v>202304</v>
      </c>
      <c r="T810" s="119">
        <v>4954</v>
      </c>
      <c r="U810" s="114" t="s">
        <v>162</v>
      </c>
      <c r="V810" s="119">
        <v>1189163</v>
      </c>
      <c r="W810" s="114" t="s">
        <v>2608</v>
      </c>
      <c r="X810" s="119">
        <v>1189163</v>
      </c>
      <c r="Y810" s="114" t="s">
        <v>2608</v>
      </c>
      <c r="Z810" s="119">
        <v>21104924</v>
      </c>
      <c r="AA810" s="114" t="s">
        <v>142</v>
      </c>
      <c r="AB810" s="119">
        <v>30481418</v>
      </c>
      <c r="AC810" s="114" t="s">
        <v>142</v>
      </c>
      <c r="AD810" s="119">
        <v>2992796</v>
      </c>
      <c r="AE810" s="119">
        <v>176856</v>
      </c>
      <c r="AF810" s="114" t="s">
        <v>2654</v>
      </c>
      <c r="AG810" s="114" t="s">
        <v>113</v>
      </c>
      <c r="AH810" s="114" t="s">
        <v>114</v>
      </c>
      <c r="AI810" s="114" t="s">
        <v>143</v>
      </c>
      <c r="AJ810" s="114" t="s">
        <v>144</v>
      </c>
      <c r="AK810" s="119">
        <v>0</v>
      </c>
      <c r="AL810" s="117">
        <v>0</v>
      </c>
      <c r="AM810" s="118">
        <v>70.48</v>
      </c>
      <c r="AN810" t="str">
        <f t="shared" si="12"/>
        <v>2000</v>
      </c>
    </row>
    <row r="811" spans="1:40" ht="15.75" thickBot="1" x14ac:dyDescent="0.3">
      <c r="A811" s="119">
        <v>2023</v>
      </c>
      <c r="B811" s="119">
        <v>8</v>
      </c>
      <c r="C811" s="119">
        <v>201988</v>
      </c>
      <c r="D811" s="114" t="s">
        <v>94</v>
      </c>
      <c r="E811" s="114" t="s">
        <v>95</v>
      </c>
      <c r="F811" s="114" t="s">
        <v>96</v>
      </c>
      <c r="G811" s="114" t="s">
        <v>97</v>
      </c>
      <c r="H811" s="114" t="s">
        <v>98</v>
      </c>
      <c r="I811" s="119">
        <v>1764401</v>
      </c>
      <c r="J811" s="114" t="s">
        <v>139</v>
      </c>
      <c r="K811" s="119">
        <v>330201</v>
      </c>
      <c r="L811" s="114" t="s">
        <v>2587</v>
      </c>
      <c r="M811" s="119">
        <v>1764401</v>
      </c>
      <c r="N811" s="114" t="s">
        <v>139</v>
      </c>
      <c r="O811" s="119">
        <v>202305</v>
      </c>
      <c r="P811" s="116">
        <v>44993</v>
      </c>
      <c r="Q811" s="116">
        <v>44993</v>
      </c>
      <c r="R811" s="116">
        <v>44985</v>
      </c>
      <c r="S811" s="119">
        <v>202305</v>
      </c>
      <c r="T811" s="119">
        <v>4954</v>
      </c>
      <c r="U811" s="114" t="s">
        <v>162</v>
      </c>
      <c r="V811" s="119">
        <v>716245</v>
      </c>
      <c r="W811" s="114" t="s">
        <v>141</v>
      </c>
      <c r="X811" s="119">
        <v>716245</v>
      </c>
      <c r="Y811" s="114" t="s">
        <v>141</v>
      </c>
      <c r="Z811" s="119">
        <v>21104924</v>
      </c>
      <c r="AA811" s="114" t="s">
        <v>142</v>
      </c>
      <c r="AB811" s="119">
        <v>30481417</v>
      </c>
      <c r="AC811" s="114" t="s">
        <v>142</v>
      </c>
      <c r="AD811" s="119">
        <v>2996411</v>
      </c>
      <c r="AE811" s="119">
        <v>177021</v>
      </c>
      <c r="AF811" s="114" t="s">
        <v>2654</v>
      </c>
      <c r="AG811" s="114" t="s">
        <v>113</v>
      </c>
      <c r="AH811" s="114" t="s">
        <v>114</v>
      </c>
      <c r="AI811" s="114" t="s">
        <v>143</v>
      </c>
      <c r="AJ811" s="114" t="s">
        <v>144</v>
      </c>
      <c r="AK811" s="119">
        <v>0</v>
      </c>
      <c r="AL811" s="117">
        <v>0</v>
      </c>
      <c r="AM811" s="118">
        <v>62.05</v>
      </c>
      <c r="AN811" t="str">
        <f t="shared" si="12"/>
        <v>2000</v>
      </c>
    </row>
    <row r="812" spans="1:40" ht="15.75" thickBot="1" x14ac:dyDescent="0.3">
      <c r="A812" s="119">
        <v>2023</v>
      </c>
      <c r="B812" s="119">
        <v>8</v>
      </c>
      <c r="C812" s="119">
        <v>201988</v>
      </c>
      <c r="D812" s="114" t="s">
        <v>94</v>
      </c>
      <c r="E812" s="114" t="s">
        <v>95</v>
      </c>
      <c r="F812" s="114" t="s">
        <v>96</v>
      </c>
      <c r="G812" s="114" t="s">
        <v>97</v>
      </c>
      <c r="H812" s="114" t="s">
        <v>98</v>
      </c>
      <c r="I812" s="119">
        <v>1764401</v>
      </c>
      <c r="J812" s="114" t="s">
        <v>139</v>
      </c>
      <c r="K812" s="119">
        <v>330201</v>
      </c>
      <c r="L812" s="114" t="s">
        <v>2587</v>
      </c>
      <c r="M812" s="119">
        <v>1764401</v>
      </c>
      <c r="N812" s="114" t="s">
        <v>139</v>
      </c>
      <c r="O812" s="119">
        <v>202305</v>
      </c>
      <c r="P812" s="116">
        <v>44993</v>
      </c>
      <c r="Q812" s="116">
        <v>44993</v>
      </c>
      <c r="R812" s="116">
        <v>44985</v>
      </c>
      <c r="S812" s="119">
        <v>202305</v>
      </c>
      <c r="T812" s="119">
        <v>4954</v>
      </c>
      <c r="U812" s="114" t="s">
        <v>162</v>
      </c>
      <c r="V812" s="119">
        <v>1180468</v>
      </c>
      <c r="W812" s="114" t="s">
        <v>2607</v>
      </c>
      <c r="X812" s="119">
        <v>1180468</v>
      </c>
      <c r="Y812" s="114" t="s">
        <v>2607</v>
      </c>
      <c r="Z812" s="119">
        <v>21104924</v>
      </c>
      <c r="AA812" s="114" t="s">
        <v>142</v>
      </c>
      <c r="AB812" s="119">
        <v>30481419</v>
      </c>
      <c r="AC812" s="114" t="s">
        <v>142</v>
      </c>
      <c r="AD812" s="119">
        <v>2997979</v>
      </c>
      <c r="AE812" s="119">
        <v>177036</v>
      </c>
      <c r="AF812" s="114" t="s">
        <v>2654</v>
      </c>
      <c r="AG812" s="114" t="s">
        <v>113</v>
      </c>
      <c r="AH812" s="114" t="s">
        <v>114</v>
      </c>
      <c r="AI812" s="114" t="s">
        <v>143</v>
      </c>
      <c r="AJ812" s="114" t="s">
        <v>144</v>
      </c>
      <c r="AK812" s="119">
        <v>0</v>
      </c>
      <c r="AL812" s="117">
        <v>0</v>
      </c>
      <c r="AM812" s="118">
        <v>50.69</v>
      </c>
      <c r="AN812" t="str">
        <f t="shared" si="12"/>
        <v>2000</v>
      </c>
    </row>
    <row r="813" spans="1:40" ht="15.75" thickBot="1" x14ac:dyDescent="0.3">
      <c r="A813" s="119">
        <v>2023</v>
      </c>
      <c r="B813" s="119">
        <v>8</v>
      </c>
      <c r="C813" s="119">
        <v>201988</v>
      </c>
      <c r="D813" s="114" t="s">
        <v>94</v>
      </c>
      <c r="E813" s="114" t="s">
        <v>95</v>
      </c>
      <c r="F813" s="114" t="s">
        <v>96</v>
      </c>
      <c r="G813" s="114" t="s">
        <v>97</v>
      </c>
      <c r="H813" s="114" t="s">
        <v>98</v>
      </c>
      <c r="I813" s="119">
        <v>1764401</v>
      </c>
      <c r="J813" s="114" t="s">
        <v>139</v>
      </c>
      <c r="K813" s="119">
        <v>330201</v>
      </c>
      <c r="L813" s="114" t="s">
        <v>2587</v>
      </c>
      <c r="M813" s="119">
        <v>1764401</v>
      </c>
      <c r="N813" s="114" t="s">
        <v>139</v>
      </c>
      <c r="O813" s="119">
        <v>202305</v>
      </c>
      <c r="P813" s="116">
        <v>44993</v>
      </c>
      <c r="Q813" s="116">
        <v>44993</v>
      </c>
      <c r="R813" s="116">
        <v>44985</v>
      </c>
      <c r="S813" s="119">
        <v>202305</v>
      </c>
      <c r="T813" s="119">
        <v>4954</v>
      </c>
      <c r="U813" s="114" t="s">
        <v>162</v>
      </c>
      <c r="V813" s="119">
        <v>1189163</v>
      </c>
      <c r="W813" s="114" t="s">
        <v>2608</v>
      </c>
      <c r="X813" s="119">
        <v>1189163</v>
      </c>
      <c r="Y813" s="114" t="s">
        <v>2608</v>
      </c>
      <c r="Z813" s="119">
        <v>21104924</v>
      </c>
      <c r="AA813" s="114" t="s">
        <v>142</v>
      </c>
      <c r="AB813" s="119">
        <v>30481418</v>
      </c>
      <c r="AC813" s="114" t="s">
        <v>142</v>
      </c>
      <c r="AD813" s="119">
        <v>2999513</v>
      </c>
      <c r="AE813" s="119">
        <v>177038</v>
      </c>
      <c r="AF813" s="114" t="s">
        <v>2654</v>
      </c>
      <c r="AG813" s="114" t="s">
        <v>113</v>
      </c>
      <c r="AH813" s="114" t="s">
        <v>114</v>
      </c>
      <c r="AI813" s="114" t="s">
        <v>143</v>
      </c>
      <c r="AJ813" s="114" t="s">
        <v>144</v>
      </c>
      <c r="AK813" s="119">
        <v>0</v>
      </c>
      <c r="AL813" s="117">
        <v>0</v>
      </c>
      <c r="AM813" s="118">
        <v>57.67</v>
      </c>
      <c r="AN813" t="str">
        <f t="shared" si="12"/>
        <v>2000</v>
      </c>
    </row>
    <row r="814" spans="1:40" ht="15.75" thickBot="1" x14ac:dyDescent="0.3">
      <c r="A814" s="119">
        <v>2023</v>
      </c>
      <c r="B814" s="119">
        <v>8</v>
      </c>
      <c r="C814" s="119">
        <v>201988</v>
      </c>
      <c r="D814" s="114" t="s">
        <v>94</v>
      </c>
      <c r="E814" s="114" t="s">
        <v>95</v>
      </c>
      <c r="F814" s="114" t="s">
        <v>96</v>
      </c>
      <c r="G814" s="114" t="s">
        <v>97</v>
      </c>
      <c r="H814" s="114" t="s">
        <v>98</v>
      </c>
      <c r="I814" s="119">
        <v>1764401</v>
      </c>
      <c r="J814" s="114" t="s">
        <v>139</v>
      </c>
      <c r="K814" s="119">
        <v>330202</v>
      </c>
      <c r="L814" s="114" t="s">
        <v>2582</v>
      </c>
      <c r="M814" s="119">
        <v>1764401</v>
      </c>
      <c r="N814" s="114" t="s">
        <v>139</v>
      </c>
      <c r="O814" s="119">
        <v>202304</v>
      </c>
      <c r="P814" s="116">
        <v>44980</v>
      </c>
      <c r="Q814" s="116">
        <v>44980</v>
      </c>
      <c r="R814" s="116">
        <v>44985</v>
      </c>
      <c r="S814" s="119">
        <v>202304</v>
      </c>
      <c r="T814" s="119">
        <v>4956</v>
      </c>
      <c r="U814" s="114" t="s">
        <v>120</v>
      </c>
      <c r="V814" s="119">
        <v>716245</v>
      </c>
      <c r="W814" s="114" t="s">
        <v>141</v>
      </c>
      <c r="X814" s="119">
        <v>716245</v>
      </c>
      <c r="Y814" s="114" t="s">
        <v>141</v>
      </c>
      <c r="Z814" s="119">
        <v>21104924</v>
      </c>
      <c r="AA814" s="114" t="s">
        <v>142</v>
      </c>
      <c r="AB814" s="119">
        <v>30481417</v>
      </c>
      <c r="AC814" s="114" t="s">
        <v>142</v>
      </c>
      <c r="AD814" s="119">
        <v>2992725</v>
      </c>
      <c r="AE814" s="119">
        <v>176838</v>
      </c>
      <c r="AF814" s="114" t="s">
        <v>2654</v>
      </c>
      <c r="AG814" s="114" t="s">
        <v>113</v>
      </c>
      <c r="AH814" s="114" t="s">
        <v>114</v>
      </c>
      <c r="AI814" s="114" t="s">
        <v>143</v>
      </c>
      <c r="AJ814" s="114" t="s">
        <v>144</v>
      </c>
      <c r="AK814" s="119">
        <v>0</v>
      </c>
      <c r="AL814" s="117">
        <v>0</v>
      </c>
      <c r="AM814" s="118">
        <v>17.73</v>
      </c>
      <c r="AN814" t="str">
        <f t="shared" si="12"/>
        <v>2000</v>
      </c>
    </row>
    <row r="815" spans="1:40" ht="15.75" thickBot="1" x14ac:dyDescent="0.3">
      <c r="A815" s="119">
        <v>2023</v>
      </c>
      <c r="B815" s="119">
        <v>8</v>
      </c>
      <c r="C815" s="119">
        <v>201988</v>
      </c>
      <c r="D815" s="114" t="s">
        <v>94</v>
      </c>
      <c r="E815" s="114" t="s">
        <v>95</v>
      </c>
      <c r="F815" s="114" t="s">
        <v>96</v>
      </c>
      <c r="G815" s="114" t="s">
        <v>97</v>
      </c>
      <c r="H815" s="114" t="s">
        <v>98</v>
      </c>
      <c r="I815" s="119">
        <v>1764401</v>
      </c>
      <c r="J815" s="114" t="s">
        <v>139</v>
      </c>
      <c r="K815" s="119">
        <v>330202</v>
      </c>
      <c r="L815" s="114" t="s">
        <v>2582</v>
      </c>
      <c r="M815" s="119">
        <v>1764401</v>
      </c>
      <c r="N815" s="114" t="s">
        <v>139</v>
      </c>
      <c r="O815" s="119">
        <v>202304</v>
      </c>
      <c r="P815" s="116">
        <v>44980</v>
      </c>
      <c r="Q815" s="116">
        <v>44980</v>
      </c>
      <c r="R815" s="116">
        <v>44985</v>
      </c>
      <c r="S815" s="119">
        <v>202304</v>
      </c>
      <c r="T815" s="119">
        <v>4956</v>
      </c>
      <c r="U815" s="114" t="s">
        <v>120</v>
      </c>
      <c r="V815" s="119">
        <v>1180468</v>
      </c>
      <c r="W815" s="114" t="s">
        <v>2607</v>
      </c>
      <c r="X815" s="119">
        <v>1180468</v>
      </c>
      <c r="Y815" s="114" t="s">
        <v>2607</v>
      </c>
      <c r="Z815" s="119">
        <v>21104924</v>
      </c>
      <c r="AA815" s="114" t="s">
        <v>142</v>
      </c>
      <c r="AB815" s="119">
        <v>30481419</v>
      </c>
      <c r="AC815" s="114" t="s">
        <v>142</v>
      </c>
      <c r="AD815" s="119">
        <v>2992766</v>
      </c>
      <c r="AE815" s="119">
        <v>176855</v>
      </c>
      <c r="AF815" s="114" t="s">
        <v>2654</v>
      </c>
      <c r="AG815" s="114" t="s">
        <v>113</v>
      </c>
      <c r="AH815" s="114" t="s">
        <v>114</v>
      </c>
      <c r="AI815" s="114" t="s">
        <v>143</v>
      </c>
      <c r="AJ815" s="114" t="s">
        <v>144</v>
      </c>
      <c r="AK815" s="119">
        <v>0</v>
      </c>
      <c r="AL815" s="117">
        <v>0</v>
      </c>
      <c r="AM815" s="118">
        <v>14.86</v>
      </c>
      <c r="AN815" t="str">
        <f t="shared" si="12"/>
        <v>2000</v>
      </c>
    </row>
    <row r="816" spans="1:40" ht="15.75" thickBot="1" x14ac:dyDescent="0.3">
      <c r="A816" s="119">
        <v>2023</v>
      </c>
      <c r="B816" s="119">
        <v>8</v>
      </c>
      <c r="C816" s="119">
        <v>201988</v>
      </c>
      <c r="D816" s="114" t="s">
        <v>94</v>
      </c>
      <c r="E816" s="114" t="s">
        <v>95</v>
      </c>
      <c r="F816" s="114" t="s">
        <v>96</v>
      </c>
      <c r="G816" s="114" t="s">
        <v>97</v>
      </c>
      <c r="H816" s="114" t="s">
        <v>98</v>
      </c>
      <c r="I816" s="119">
        <v>1764401</v>
      </c>
      <c r="J816" s="114" t="s">
        <v>139</v>
      </c>
      <c r="K816" s="119">
        <v>330202</v>
      </c>
      <c r="L816" s="114" t="s">
        <v>2582</v>
      </c>
      <c r="M816" s="119">
        <v>1764401</v>
      </c>
      <c r="N816" s="114" t="s">
        <v>139</v>
      </c>
      <c r="O816" s="119">
        <v>202304</v>
      </c>
      <c r="P816" s="116">
        <v>44980</v>
      </c>
      <c r="Q816" s="116">
        <v>44980</v>
      </c>
      <c r="R816" s="116">
        <v>44985</v>
      </c>
      <c r="S816" s="119">
        <v>202304</v>
      </c>
      <c r="T816" s="119">
        <v>4956</v>
      </c>
      <c r="U816" s="114" t="s">
        <v>120</v>
      </c>
      <c r="V816" s="119">
        <v>1189163</v>
      </c>
      <c r="W816" s="114" t="s">
        <v>2608</v>
      </c>
      <c r="X816" s="119">
        <v>1189163</v>
      </c>
      <c r="Y816" s="114" t="s">
        <v>2608</v>
      </c>
      <c r="Z816" s="119">
        <v>21104924</v>
      </c>
      <c r="AA816" s="114" t="s">
        <v>142</v>
      </c>
      <c r="AB816" s="119">
        <v>30481418</v>
      </c>
      <c r="AC816" s="114" t="s">
        <v>142</v>
      </c>
      <c r="AD816" s="119">
        <v>2992796</v>
      </c>
      <c r="AE816" s="119">
        <v>176856</v>
      </c>
      <c r="AF816" s="114" t="s">
        <v>2654</v>
      </c>
      <c r="AG816" s="114" t="s">
        <v>113</v>
      </c>
      <c r="AH816" s="114" t="s">
        <v>114</v>
      </c>
      <c r="AI816" s="114" t="s">
        <v>143</v>
      </c>
      <c r="AJ816" s="114" t="s">
        <v>144</v>
      </c>
      <c r="AK816" s="119">
        <v>0</v>
      </c>
      <c r="AL816" s="117">
        <v>0</v>
      </c>
      <c r="AM816" s="118">
        <v>16.48</v>
      </c>
      <c r="AN816" t="str">
        <f t="shared" si="12"/>
        <v>2000</v>
      </c>
    </row>
    <row r="817" spans="1:40" ht="15.75" thickBot="1" x14ac:dyDescent="0.3">
      <c r="A817" s="119">
        <v>2023</v>
      </c>
      <c r="B817" s="119">
        <v>8</v>
      </c>
      <c r="C817" s="119">
        <v>201988</v>
      </c>
      <c r="D817" s="114" t="s">
        <v>94</v>
      </c>
      <c r="E817" s="114" t="s">
        <v>95</v>
      </c>
      <c r="F817" s="114" t="s">
        <v>96</v>
      </c>
      <c r="G817" s="114" t="s">
        <v>97</v>
      </c>
      <c r="H817" s="114" t="s">
        <v>98</v>
      </c>
      <c r="I817" s="119">
        <v>1764401</v>
      </c>
      <c r="J817" s="114" t="s">
        <v>139</v>
      </c>
      <c r="K817" s="119">
        <v>330202</v>
      </c>
      <c r="L817" s="114" t="s">
        <v>2582</v>
      </c>
      <c r="M817" s="119">
        <v>1764401</v>
      </c>
      <c r="N817" s="114" t="s">
        <v>139</v>
      </c>
      <c r="O817" s="119">
        <v>202305</v>
      </c>
      <c r="P817" s="116">
        <v>44993</v>
      </c>
      <c r="Q817" s="116">
        <v>44993</v>
      </c>
      <c r="R817" s="116">
        <v>44985</v>
      </c>
      <c r="S817" s="119">
        <v>202305</v>
      </c>
      <c r="T817" s="119">
        <v>4956</v>
      </c>
      <c r="U817" s="114" t="s">
        <v>120</v>
      </c>
      <c r="V817" s="119">
        <v>716245</v>
      </c>
      <c r="W817" s="114" t="s">
        <v>141</v>
      </c>
      <c r="X817" s="119">
        <v>716245</v>
      </c>
      <c r="Y817" s="114" t="s">
        <v>141</v>
      </c>
      <c r="Z817" s="119">
        <v>21104924</v>
      </c>
      <c r="AA817" s="114" t="s">
        <v>142</v>
      </c>
      <c r="AB817" s="119">
        <v>30481417</v>
      </c>
      <c r="AC817" s="114" t="s">
        <v>142</v>
      </c>
      <c r="AD817" s="119">
        <v>2996411</v>
      </c>
      <c r="AE817" s="119">
        <v>177021</v>
      </c>
      <c r="AF817" s="114" t="s">
        <v>2654</v>
      </c>
      <c r="AG817" s="114" t="s">
        <v>113</v>
      </c>
      <c r="AH817" s="114" t="s">
        <v>114</v>
      </c>
      <c r="AI817" s="114" t="s">
        <v>143</v>
      </c>
      <c r="AJ817" s="114" t="s">
        <v>144</v>
      </c>
      <c r="AK817" s="119">
        <v>0</v>
      </c>
      <c r="AL817" s="117">
        <v>0</v>
      </c>
      <c r="AM817" s="118">
        <v>14.52</v>
      </c>
      <c r="AN817" t="str">
        <f t="shared" si="12"/>
        <v>2000</v>
      </c>
    </row>
    <row r="818" spans="1:40" ht="15.75" thickBot="1" x14ac:dyDescent="0.3">
      <c r="A818" s="119">
        <v>2023</v>
      </c>
      <c r="B818" s="119">
        <v>8</v>
      </c>
      <c r="C818" s="119">
        <v>201988</v>
      </c>
      <c r="D818" s="114" t="s">
        <v>94</v>
      </c>
      <c r="E818" s="114" t="s">
        <v>95</v>
      </c>
      <c r="F818" s="114" t="s">
        <v>96</v>
      </c>
      <c r="G818" s="114" t="s">
        <v>97</v>
      </c>
      <c r="H818" s="114" t="s">
        <v>98</v>
      </c>
      <c r="I818" s="119">
        <v>1764401</v>
      </c>
      <c r="J818" s="114" t="s">
        <v>139</v>
      </c>
      <c r="K818" s="119">
        <v>330202</v>
      </c>
      <c r="L818" s="114" t="s">
        <v>2582</v>
      </c>
      <c r="M818" s="119">
        <v>1764401</v>
      </c>
      <c r="N818" s="114" t="s">
        <v>139</v>
      </c>
      <c r="O818" s="119">
        <v>202305</v>
      </c>
      <c r="P818" s="116">
        <v>44993</v>
      </c>
      <c r="Q818" s="116">
        <v>44993</v>
      </c>
      <c r="R818" s="116">
        <v>44985</v>
      </c>
      <c r="S818" s="119">
        <v>202305</v>
      </c>
      <c r="T818" s="119">
        <v>4956</v>
      </c>
      <c r="U818" s="114" t="s">
        <v>120</v>
      </c>
      <c r="V818" s="119">
        <v>1180468</v>
      </c>
      <c r="W818" s="114" t="s">
        <v>2607</v>
      </c>
      <c r="X818" s="119">
        <v>1180468</v>
      </c>
      <c r="Y818" s="114" t="s">
        <v>2607</v>
      </c>
      <c r="Z818" s="119">
        <v>21104924</v>
      </c>
      <c r="AA818" s="114" t="s">
        <v>142</v>
      </c>
      <c r="AB818" s="119">
        <v>30481419</v>
      </c>
      <c r="AC818" s="114" t="s">
        <v>142</v>
      </c>
      <c r="AD818" s="119">
        <v>2997979</v>
      </c>
      <c r="AE818" s="119">
        <v>177036</v>
      </c>
      <c r="AF818" s="114" t="s">
        <v>2654</v>
      </c>
      <c r="AG818" s="114" t="s">
        <v>113</v>
      </c>
      <c r="AH818" s="114" t="s">
        <v>114</v>
      </c>
      <c r="AI818" s="114" t="s">
        <v>143</v>
      </c>
      <c r="AJ818" s="114" t="s">
        <v>144</v>
      </c>
      <c r="AK818" s="119">
        <v>0</v>
      </c>
      <c r="AL818" s="117">
        <v>0</v>
      </c>
      <c r="AM818" s="118">
        <v>11.85</v>
      </c>
      <c r="AN818" t="str">
        <f t="shared" si="12"/>
        <v>2000</v>
      </c>
    </row>
    <row r="819" spans="1:40" ht="15.75" thickBot="1" x14ac:dyDescent="0.3">
      <c r="A819" s="119">
        <v>2023</v>
      </c>
      <c r="B819" s="119">
        <v>8</v>
      </c>
      <c r="C819" s="119">
        <v>201988</v>
      </c>
      <c r="D819" s="114" t="s">
        <v>94</v>
      </c>
      <c r="E819" s="114" t="s">
        <v>95</v>
      </c>
      <c r="F819" s="114" t="s">
        <v>96</v>
      </c>
      <c r="G819" s="114" t="s">
        <v>97</v>
      </c>
      <c r="H819" s="114" t="s">
        <v>98</v>
      </c>
      <c r="I819" s="119">
        <v>1764401</v>
      </c>
      <c r="J819" s="114" t="s">
        <v>139</v>
      </c>
      <c r="K819" s="119">
        <v>330202</v>
      </c>
      <c r="L819" s="114" t="s">
        <v>2582</v>
      </c>
      <c r="M819" s="119">
        <v>1764401</v>
      </c>
      <c r="N819" s="114" t="s">
        <v>139</v>
      </c>
      <c r="O819" s="119">
        <v>202305</v>
      </c>
      <c r="P819" s="116">
        <v>44993</v>
      </c>
      <c r="Q819" s="116">
        <v>44993</v>
      </c>
      <c r="R819" s="116">
        <v>44985</v>
      </c>
      <c r="S819" s="119">
        <v>202305</v>
      </c>
      <c r="T819" s="119">
        <v>4956</v>
      </c>
      <c r="U819" s="114" t="s">
        <v>120</v>
      </c>
      <c r="V819" s="119">
        <v>1189163</v>
      </c>
      <c r="W819" s="114" t="s">
        <v>2608</v>
      </c>
      <c r="X819" s="119">
        <v>1189163</v>
      </c>
      <c r="Y819" s="114" t="s">
        <v>2608</v>
      </c>
      <c r="Z819" s="119">
        <v>21104924</v>
      </c>
      <c r="AA819" s="114" t="s">
        <v>142</v>
      </c>
      <c r="AB819" s="119">
        <v>30481418</v>
      </c>
      <c r="AC819" s="114" t="s">
        <v>142</v>
      </c>
      <c r="AD819" s="119">
        <v>2999513</v>
      </c>
      <c r="AE819" s="119">
        <v>177038</v>
      </c>
      <c r="AF819" s="114" t="s">
        <v>2654</v>
      </c>
      <c r="AG819" s="114" t="s">
        <v>113</v>
      </c>
      <c r="AH819" s="114" t="s">
        <v>114</v>
      </c>
      <c r="AI819" s="114" t="s">
        <v>143</v>
      </c>
      <c r="AJ819" s="114" t="s">
        <v>144</v>
      </c>
      <c r="AK819" s="119">
        <v>0</v>
      </c>
      <c r="AL819" s="117">
        <v>0</v>
      </c>
      <c r="AM819" s="118">
        <v>13.49</v>
      </c>
      <c r="AN819" t="str">
        <f t="shared" si="12"/>
        <v>2000</v>
      </c>
    </row>
    <row r="820" spans="1:40" ht="15.75" thickBot="1" x14ac:dyDescent="0.3">
      <c r="A820" s="119">
        <v>2023</v>
      </c>
      <c r="B820" s="119">
        <v>8</v>
      </c>
      <c r="C820" s="119">
        <v>201988</v>
      </c>
      <c r="D820" s="114" t="s">
        <v>94</v>
      </c>
      <c r="E820" s="114" t="s">
        <v>95</v>
      </c>
      <c r="F820" s="114" t="s">
        <v>96</v>
      </c>
      <c r="G820" s="114" t="s">
        <v>97</v>
      </c>
      <c r="H820" s="114" t="s">
        <v>98</v>
      </c>
      <c r="I820" s="119">
        <v>1764401</v>
      </c>
      <c r="J820" s="114" t="s">
        <v>139</v>
      </c>
      <c r="K820" s="119">
        <v>340201</v>
      </c>
      <c r="L820" s="114" t="s">
        <v>2588</v>
      </c>
      <c r="M820" s="119">
        <v>1764401</v>
      </c>
      <c r="N820" s="114" t="s">
        <v>139</v>
      </c>
      <c r="O820" s="119">
        <v>202304</v>
      </c>
      <c r="P820" s="116">
        <v>44980</v>
      </c>
      <c r="Q820" s="116">
        <v>44980</v>
      </c>
      <c r="R820" s="116">
        <v>44985</v>
      </c>
      <c r="S820" s="119">
        <v>202304</v>
      </c>
      <c r="T820" s="119">
        <v>4927</v>
      </c>
      <c r="U820" s="114" t="s">
        <v>124</v>
      </c>
      <c r="V820" s="119">
        <v>716245</v>
      </c>
      <c r="W820" s="114" t="s">
        <v>141</v>
      </c>
      <c r="X820" s="119">
        <v>716245</v>
      </c>
      <c r="Y820" s="114" t="s">
        <v>141</v>
      </c>
      <c r="Z820" s="119">
        <v>21104924</v>
      </c>
      <c r="AA820" s="114" t="s">
        <v>142</v>
      </c>
      <c r="AB820" s="119">
        <v>30481417</v>
      </c>
      <c r="AC820" s="114" t="s">
        <v>142</v>
      </c>
      <c r="AD820" s="119">
        <v>2992725</v>
      </c>
      <c r="AE820" s="119">
        <v>176838</v>
      </c>
      <c r="AF820" s="114" t="s">
        <v>2654</v>
      </c>
      <c r="AG820" s="114" t="s">
        <v>113</v>
      </c>
      <c r="AH820" s="114" t="s">
        <v>114</v>
      </c>
      <c r="AI820" s="114" t="s">
        <v>143</v>
      </c>
      <c r="AJ820" s="114" t="s">
        <v>144</v>
      </c>
      <c r="AK820" s="119">
        <v>0</v>
      </c>
      <c r="AL820" s="117">
        <v>0</v>
      </c>
      <c r="AM820" s="118">
        <v>1183.33</v>
      </c>
      <c r="AN820" t="str">
        <f t="shared" si="12"/>
        <v>2000</v>
      </c>
    </row>
    <row r="821" spans="1:40" ht="15.75" thickBot="1" x14ac:dyDescent="0.3">
      <c r="A821" s="119">
        <v>2023</v>
      </c>
      <c r="B821" s="119">
        <v>8</v>
      </c>
      <c r="C821" s="119">
        <v>201988</v>
      </c>
      <c r="D821" s="114" t="s">
        <v>94</v>
      </c>
      <c r="E821" s="114" t="s">
        <v>95</v>
      </c>
      <c r="F821" s="114" t="s">
        <v>96</v>
      </c>
      <c r="G821" s="114" t="s">
        <v>97</v>
      </c>
      <c r="H821" s="114" t="s">
        <v>98</v>
      </c>
      <c r="I821" s="119">
        <v>1764401</v>
      </c>
      <c r="J821" s="114" t="s">
        <v>139</v>
      </c>
      <c r="K821" s="119">
        <v>340201</v>
      </c>
      <c r="L821" s="114" t="s">
        <v>2588</v>
      </c>
      <c r="M821" s="119">
        <v>1764401</v>
      </c>
      <c r="N821" s="114" t="s">
        <v>139</v>
      </c>
      <c r="O821" s="119">
        <v>202304</v>
      </c>
      <c r="P821" s="116">
        <v>44980</v>
      </c>
      <c r="Q821" s="116">
        <v>44980</v>
      </c>
      <c r="R821" s="116">
        <v>44985</v>
      </c>
      <c r="S821" s="119">
        <v>202304</v>
      </c>
      <c r="T821" s="119">
        <v>4927</v>
      </c>
      <c r="U821" s="114" t="s">
        <v>124</v>
      </c>
      <c r="V821" s="119">
        <v>1189163</v>
      </c>
      <c r="W821" s="114" t="s">
        <v>2608</v>
      </c>
      <c r="X821" s="119">
        <v>1189163</v>
      </c>
      <c r="Y821" s="114" t="s">
        <v>2608</v>
      </c>
      <c r="Z821" s="119">
        <v>21104924</v>
      </c>
      <c r="AA821" s="114" t="s">
        <v>142</v>
      </c>
      <c r="AB821" s="119">
        <v>30481418</v>
      </c>
      <c r="AC821" s="114" t="s">
        <v>142</v>
      </c>
      <c r="AD821" s="119">
        <v>2992796</v>
      </c>
      <c r="AE821" s="119">
        <v>176856</v>
      </c>
      <c r="AF821" s="114" t="s">
        <v>2654</v>
      </c>
      <c r="AG821" s="114" t="s">
        <v>113</v>
      </c>
      <c r="AH821" s="114" t="s">
        <v>114</v>
      </c>
      <c r="AI821" s="114" t="s">
        <v>143</v>
      </c>
      <c r="AJ821" s="114" t="s">
        <v>144</v>
      </c>
      <c r="AK821" s="119">
        <v>0</v>
      </c>
      <c r="AL821" s="117">
        <v>0</v>
      </c>
      <c r="AM821" s="118">
        <v>1183.33</v>
      </c>
      <c r="AN821" t="str">
        <f t="shared" si="12"/>
        <v>2000</v>
      </c>
    </row>
    <row r="822" spans="1:40" ht="15.75" thickBot="1" x14ac:dyDescent="0.3">
      <c r="A822" s="119">
        <v>2023</v>
      </c>
      <c r="B822" s="119">
        <v>8</v>
      </c>
      <c r="C822" s="119">
        <v>201988</v>
      </c>
      <c r="D822" s="114" t="s">
        <v>94</v>
      </c>
      <c r="E822" s="114" t="s">
        <v>95</v>
      </c>
      <c r="F822" s="114" t="s">
        <v>96</v>
      </c>
      <c r="G822" s="114" t="s">
        <v>97</v>
      </c>
      <c r="H822" s="114" t="s">
        <v>98</v>
      </c>
      <c r="I822" s="119">
        <v>1764401</v>
      </c>
      <c r="J822" s="114" t="s">
        <v>139</v>
      </c>
      <c r="K822" s="119">
        <v>350201</v>
      </c>
      <c r="L822" s="114" t="s">
        <v>2584</v>
      </c>
      <c r="M822" s="119">
        <v>1764401</v>
      </c>
      <c r="N822" s="114" t="s">
        <v>139</v>
      </c>
      <c r="O822" s="119">
        <v>202304</v>
      </c>
      <c r="P822" s="116">
        <v>44980</v>
      </c>
      <c r="Q822" s="116">
        <v>44980</v>
      </c>
      <c r="R822" s="116">
        <v>44985</v>
      </c>
      <c r="S822" s="119">
        <v>202304</v>
      </c>
      <c r="T822" s="119">
        <v>4960</v>
      </c>
      <c r="U822" s="114" t="s">
        <v>126</v>
      </c>
      <c r="V822" s="119">
        <v>716245</v>
      </c>
      <c r="W822" s="114" t="s">
        <v>141</v>
      </c>
      <c r="X822" s="119">
        <v>716245</v>
      </c>
      <c r="Y822" s="114" t="s">
        <v>141</v>
      </c>
      <c r="Z822" s="119">
        <v>21104924</v>
      </c>
      <c r="AA822" s="114" t="s">
        <v>142</v>
      </c>
      <c r="AB822" s="119">
        <v>30481417</v>
      </c>
      <c r="AC822" s="114" t="s">
        <v>142</v>
      </c>
      <c r="AD822" s="119">
        <v>2992725</v>
      </c>
      <c r="AE822" s="119">
        <v>176838</v>
      </c>
      <c r="AF822" s="114" t="s">
        <v>2654</v>
      </c>
      <c r="AG822" s="114" t="s">
        <v>113</v>
      </c>
      <c r="AH822" s="114" t="s">
        <v>114</v>
      </c>
      <c r="AI822" s="114" t="s">
        <v>143</v>
      </c>
      <c r="AJ822" s="114" t="s">
        <v>144</v>
      </c>
      <c r="AK822" s="119">
        <v>0</v>
      </c>
      <c r="AL822" s="117">
        <v>0</v>
      </c>
      <c r="AM822" s="118">
        <v>6.12</v>
      </c>
      <c r="AN822" t="str">
        <f t="shared" si="12"/>
        <v>2000</v>
      </c>
    </row>
    <row r="823" spans="1:40" ht="15.75" thickBot="1" x14ac:dyDescent="0.3">
      <c r="A823" s="119">
        <v>2023</v>
      </c>
      <c r="B823" s="119">
        <v>8</v>
      </c>
      <c r="C823" s="119">
        <v>201988</v>
      </c>
      <c r="D823" s="114" t="s">
        <v>94</v>
      </c>
      <c r="E823" s="114" t="s">
        <v>95</v>
      </c>
      <c r="F823" s="114" t="s">
        <v>96</v>
      </c>
      <c r="G823" s="114" t="s">
        <v>97</v>
      </c>
      <c r="H823" s="114" t="s">
        <v>98</v>
      </c>
      <c r="I823" s="119">
        <v>1764401</v>
      </c>
      <c r="J823" s="114" t="s">
        <v>139</v>
      </c>
      <c r="K823" s="119">
        <v>350201</v>
      </c>
      <c r="L823" s="114" t="s">
        <v>2584</v>
      </c>
      <c r="M823" s="119">
        <v>1764401</v>
      </c>
      <c r="N823" s="114" t="s">
        <v>139</v>
      </c>
      <c r="O823" s="119">
        <v>202304</v>
      </c>
      <c r="P823" s="116">
        <v>44980</v>
      </c>
      <c r="Q823" s="116">
        <v>44980</v>
      </c>
      <c r="R823" s="116">
        <v>44985</v>
      </c>
      <c r="S823" s="119">
        <v>202304</v>
      </c>
      <c r="T823" s="119">
        <v>4960</v>
      </c>
      <c r="U823" s="114" t="s">
        <v>126</v>
      </c>
      <c r="V823" s="119">
        <v>1180468</v>
      </c>
      <c r="W823" s="114" t="s">
        <v>2607</v>
      </c>
      <c r="X823" s="119">
        <v>1180468</v>
      </c>
      <c r="Y823" s="114" t="s">
        <v>2607</v>
      </c>
      <c r="Z823" s="119">
        <v>21104924</v>
      </c>
      <c r="AA823" s="114" t="s">
        <v>142</v>
      </c>
      <c r="AB823" s="119">
        <v>30481419</v>
      </c>
      <c r="AC823" s="114" t="s">
        <v>142</v>
      </c>
      <c r="AD823" s="119">
        <v>2992766</v>
      </c>
      <c r="AE823" s="119">
        <v>176855</v>
      </c>
      <c r="AF823" s="114" t="s">
        <v>2654</v>
      </c>
      <c r="AG823" s="114" t="s">
        <v>113</v>
      </c>
      <c r="AH823" s="114" t="s">
        <v>114</v>
      </c>
      <c r="AI823" s="114" t="s">
        <v>143</v>
      </c>
      <c r="AJ823" s="114" t="s">
        <v>144</v>
      </c>
      <c r="AK823" s="119">
        <v>0</v>
      </c>
      <c r="AL823" s="117">
        <v>0</v>
      </c>
      <c r="AM823" s="118">
        <v>5.13</v>
      </c>
      <c r="AN823" t="str">
        <f t="shared" si="12"/>
        <v>2000</v>
      </c>
    </row>
    <row r="824" spans="1:40" ht="15.75" thickBot="1" x14ac:dyDescent="0.3">
      <c r="A824" s="119">
        <v>2023</v>
      </c>
      <c r="B824" s="119">
        <v>8</v>
      </c>
      <c r="C824" s="119">
        <v>201988</v>
      </c>
      <c r="D824" s="114" t="s">
        <v>94</v>
      </c>
      <c r="E824" s="114" t="s">
        <v>95</v>
      </c>
      <c r="F824" s="114" t="s">
        <v>96</v>
      </c>
      <c r="G824" s="114" t="s">
        <v>97</v>
      </c>
      <c r="H824" s="114" t="s">
        <v>98</v>
      </c>
      <c r="I824" s="119">
        <v>1764401</v>
      </c>
      <c r="J824" s="114" t="s">
        <v>139</v>
      </c>
      <c r="K824" s="119">
        <v>350201</v>
      </c>
      <c r="L824" s="114" t="s">
        <v>2584</v>
      </c>
      <c r="M824" s="119">
        <v>1764401</v>
      </c>
      <c r="N824" s="114" t="s">
        <v>139</v>
      </c>
      <c r="O824" s="119">
        <v>202304</v>
      </c>
      <c r="P824" s="116">
        <v>44980</v>
      </c>
      <c r="Q824" s="116">
        <v>44980</v>
      </c>
      <c r="R824" s="116">
        <v>44985</v>
      </c>
      <c r="S824" s="119">
        <v>202304</v>
      </c>
      <c r="T824" s="119">
        <v>4960</v>
      </c>
      <c r="U824" s="114" t="s">
        <v>126</v>
      </c>
      <c r="V824" s="119">
        <v>1189163</v>
      </c>
      <c r="W824" s="114" t="s">
        <v>2608</v>
      </c>
      <c r="X824" s="119">
        <v>1189163</v>
      </c>
      <c r="Y824" s="114" t="s">
        <v>2608</v>
      </c>
      <c r="Z824" s="119">
        <v>21104924</v>
      </c>
      <c r="AA824" s="114" t="s">
        <v>142</v>
      </c>
      <c r="AB824" s="119">
        <v>30481418</v>
      </c>
      <c r="AC824" s="114" t="s">
        <v>142</v>
      </c>
      <c r="AD824" s="119">
        <v>2992796</v>
      </c>
      <c r="AE824" s="119">
        <v>176856</v>
      </c>
      <c r="AF824" s="114" t="s">
        <v>2654</v>
      </c>
      <c r="AG824" s="114" t="s">
        <v>113</v>
      </c>
      <c r="AH824" s="114" t="s">
        <v>114</v>
      </c>
      <c r="AI824" s="114" t="s">
        <v>143</v>
      </c>
      <c r="AJ824" s="114" t="s">
        <v>144</v>
      </c>
      <c r="AK824" s="119">
        <v>0</v>
      </c>
      <c r="AL824" s="117">
        <v>0</v>
      </c>
      <c r="AM824" s="118">
        <v>5.68</v>
      </c>
      <c r="AN824" t="str">
        <f t="shared" si="12"/>
        <v>2000</v>
      </c>
    </row>
    <row r="825" spans="1:40" ht="15.75" thickBot="1" x14ac:dyDescent="0.3">
      <c r="A825" s="119">
        <v>2023</v>
      </c>
      <c r="B825" s="119">
        <v>8</v>
      </c>
      <c r="C825" s="119">
        <v>201988</v>
      </c>
      <c r="D825" s="114" t="s">
        <v>94</v>
      </c>
      <c r="E825" s="114" t="s">
        <v>95</v>
      </c>
      <c r="F825" s="114" t="s">
        <v>96</v>
      </c>
      <c r="G825" s="114" t="s">
        <v>97</v>
      </c>
      <c r="H825" s="114" t="s">
        <v>98</v>
      </c>
      <c r="I825" s="119">
        <v>1764401</v>
      </c>
      <c r="J825" s="114" t="s">
        <v>139</v>
      </c>
      <c r="K825" s="119">
        <v>350201</v>
      </c>
      <c r="L825" s="114" t="s">
        <v>2584</v>
      </c>
      <c r="M825" s="119">
        <v>1764401</v>
      </c>
      <c r="N825" s="114" t="s">
        <v>139</v>
      </c>
      <c r="O825" s="119">
        <v>202305</v>
      </c>
      <c r="P825" s="116">
        <v>44993</v>
      </c>
      <c r="Q825" s="116">
        <v>44993</v>
      </c>
      <c r="R825" s="116">
        <v>44985</v>
      </c>
      <c r="S825" s="119">
        <v>202305</v>
      </c>
      <c r="T825" s="119">
        <v>4960</v>
      </c>
      <c r="U825" s="114" t="s">
        <v>126</v>
      </c>
      <c r="V825" s="119">
        <v>716245</v>
      </c>
      <c r="W825" s="114" t="s">
        <v>141</v>
      </c>
      <c r="X825" s="119">
        <v>716245</v>
      </c>
      <c r="Y825" s="114" t="s">
        <v>141</v>
      </c>
      <c r="Z825" s="119">
        <v>21104924</v>
      </c>
      <c r="AA825" s="114" t="s">
        <v>142</v>
      </c>
      <c r="AB825" s="119">
        <v>30481417</v>
      </c>
      <c r="AC825" s="114" t="s">
        <v>142</v>
      </c>
      <c r="AD825" s="119">
        <v>2996411</v>
      </c>
      <c r="AE825" s="119">
        <v>177021</v>
      </c>
      <c r="AF825" s="114" t="s">
        <v>2654</v>
      </c>
      <c r="AG825" s="114" t="s">
        <v>113</v>
      </c>
      <c r="AH825" s="114" t="s">
        <v>114</v>
      </c>
      <c r="AI825" s="114" t="s">
        <v>143</v>
      </c>
      <c r="AJ825" s="114" t="s">
        <v>144</v>
      </c>
      <c r="AK825" s="119">
        <v>0</v>
      </c>
      <c r="AL825" s="117">
        <v>0</v>
      </c>
      <c r="AM825" s="118">
        <v>5</v>
      </c>
      <c r="AN825" t="str">
        <f t="shared" si="12"/>
        <v>2000</v>
      </c>
    </row>
    <row r="826" spans="1:40" ht="15.75" thickBot="1" x14ac:dyDescent="0.3">
      <c r="A826" s="119">
        <v>2023</v>
      </c>
      <c r="B826" s="119">
        <v>8</v>
      </c>
      <c r="C826" s="119">
        <v>201988</v>
      </c>
      <c r="D826" s="114" t="s">
        <v>94</v>
      </c>
      <c r="E826" s="114" t="s">
        <v>95</v>
      </c>
      <c r="F826" s="114" t="s">
        <v>96</v>
      </c>
      <c r="G826" s="114" t="s">
        <v>97</v>
      </c>
      <c r="H826" s="114" t="s">
        <v>98</v>
      </c>
      <c r="I826" s="119">
        <v>1764401</v>
      </c>
      <c r="J826" s="114" t="s">
        <v>139</v>
      </c>
      <c r="K826" s="119">
        <v>350201</v>
      </c>
      <c r="L826" s="114" t="s">
        <v>2584</v>
      </c>
      <c r="M826" s="119">
        <v>1764401</v>
      </c>
      <c r="N826" s="114" t="s">
        <v>139</v>
      </c>
      <c r="O826" s="119">
        <v>202305</v>
      </c>
      <c r="P826" s="116">
        <v>44993</v>
      </c>
      <c r="Q826" s="116">
        <v>44993</v>
      </c>
      <c r="R826" s="116">
        <v>44985</v>
      </c>
      <c r="S826" s="119">
        <v>202305</v>
      </c>
      <c r="T826" s="119">
        <v>4960</v>
      </c>
      <c r="U826" s="114" t="s">
        <v>126</v>
      </c>
      <c r="V826" s="119">
        <v>1180468</v>
      </c>
      <c r="W826" s="114" t="s">
        <v>2607</v>
      </c>
      <c r="X826" s="119">
        <v>1180468</v>
      </c>
      <c r="Y826" s="114" t="s">
        <v>2607</v>
      </c>
      <c r="Z826" s="119">
        <v>21104924</v>
      </c>
      <c r="AA826" s="114" t="s">
        <v>142</v>
      </c>
      <c r="AB826" s="119">
        <v>30481419</v>
      </c>
      <c r="AC826" s="114" t="s">
        <v>142</v>
      </c>
      <c r="AD826" s="119">
        <v>2997979</v>
      </c>
      <c r="AE826" s="119">
        <v>177036</v>
      </c>
      <c r="AF826" s="114" t="s">
        <v>2654</v>
      </c>
      <c r="AG826" s="114" t="s">
        <v>113</v>
      </c>
      <c r="AH826" s="114" t="s">
        <v>114</v>
      </c>
      <c r="AI826" s="114" t="s">
        <v>143</v>
      </c>
      <c r="AJ826" s="114" t="s">
        <v>144</v>
      </c>
      <c r="AK826" s="119">
        <v>0</v>
      </c>
      <c r="AL826" s="117">
        <v>0</v>
      </c>
      <c r="AM826" s="118">
        <v>4.08</v>
      </c>
      <c r="AN826" t="str">
        <f t="shared" si="12"/>
        <v>2000</v>
      </c>
    </row>
    <row r="827" spans="1:40" ht="15.75" thickBot="1" x14ac:dyDescent="0.3">
      <c r="A827" s="119">
        <v>2023</v>
      </c>
      <c r="B827" s="119">
        <v>8</v>
      </c>
      <c r="C827" s="119">
        <v>201988</v>
      </c>
      <c r="D827" s="114" t="s">
        <v>94</v>
      </c>
      <c r="E827" s="114" t="s">
        <v>95</v>
      </c>
      <c r="F827" s="114" t="s">
        <v>96</v>
      </c>
      <c r="G827" s="114" t="s">
        <v>97</v>
      </c>
      <c r="H827" s="114" t="s">
        <v>98</v>
      </c>
      <c r="I827" s="119">
        <v>1764401</v>
      </c>
      <c r="J827" s="114" t="s">
        <v>139</v>
      </c>
      <c r="K827" s="119">
        <v>350201</v>
      </c>
      <c r="L827" s="114" t="s">
        <v>2584</v>
      </c>
      <c r="M827" s="119">
        <v>1764401</v>
      </c>
      <c r="N827" s="114" t="s">
        <v>139</v>
      </c>
      <c r="O827" s="119">
        <v>202305</v>
      </c>
      <c r="P827" s="116">
        <v>44993</v>
      </c>
      <c r="Q827" s="116">
        <v>44993</v>
      </c>
      <c r="R827" s="116">
        <v>44985</v>
      </c>
      <c r="S827" s="119">
        <v>202305</v>
      </c>
      <c r="T827" s="119">
        <v>4960</v>
      </c>
      <c r="U827" s="114" t="s">
        <v>126</v>
      </c>
      <c r="V827" s="119">
        <v>1189163</v>
      </c>
      <c r="W827" s="114" t="s">
        <v>2608</v>
      </c>
      <c r="X827" s="119">
        <v>1189163</v>
      </c>
      <c r="Y827" s="114" t="s">
        <v>2608</v>
      </c>
      <c r="Z827" s="119">
        <v>21104924</v>
      </c>
      <c r="AA827" s="114" t="s">
        <v>142</v>
      </c>
      <c r="AB827" s="119">
        <v>30481418</v>
      </c>
      <c r="AC827" s="114" t="s">
        <v>142</v>
      </c>
      <c r="AD827" s="119">
        <v>2999513</v>
      </c>
      <c r="AE827" s="119">
        <v>177038</v>
      </c>
      <c r="AF827" s="114" t="s">
        <v>2654</v>
      </c>
      <c r="AG827" s="114" t="s">
        <v>113</v>
      </c>
      <c r="AH827" s="114" t="s">
        <v>114</v>
      </c>
      <c r="AI827" s="114" t="s">
        <v>143</v>
      </c>
      <c r="AJ827" s="114" t="s">
        <v>144</v>
      </c>
      <c r="AK827" s="119">
        <v>0</v>
      </c>
      <c r="AL827" s="117">
        <v>0</v>
      </c>
      <c r="AM827" s="118">
        <v>4.6500000000000004</v>
      </c>
      <c r="AN827" t="str">
        <f t="shared" si="12"/>
        <v>2000</v>
      </c>
    </row>
    <row r="828" spans="1:40" ht="15.75" thickBot="1" x14ac:dyDescent="0.3">
      <c r="A828" s="119">
        <v>2023</v>
      </c>
      <c r="B828" s="119">
        <v>8</v>
      </c>
      <c r="C828" s="119">
        <v>201988</v>
      </c>
      <c r="D828" s="114" t="s">
        <v>94</v>
      </c>
      <c r="E828" s="114" t="s">
        <v>95</v>
      </c>
      <c r="F828" s="114" t="s">
        <v>96</v>
      </c>
      <c r="G828" s="114" t="s">
        <v>97</v>
      </c>
      <c r="H828" s="114" t="s">
        <v>98</v>
      </c>
      <c r="I828" s="119">
        <v>1764401</v>
      </c>
      <c r="J828" s="114" t="s">
        <v>139</v>
      </c>
      <c r="K828" s="119">
        <v>360201</v>
      </c>
      <c r="L828" s="114" t="s">
        <v>2585</v>
      </c>
      <c r="M828" s="119">
        <v>1764401</v>
      </c>
      <c r="N828" s="114" t="s">
        <v>139</v>
      </c>
      <c r="O828" s="119">
        <v>202304</v>
      </c>
      <c r="P828" s="116">
        <v>44980</v>
      </c>
      <c r="Q828" s="116">
        <v>44980</v>
      </c>
      <c r="R828" s="116">
        <v>44985</v>
      </c>
      <c r="S828" s="119">
        <v>202304</v>
      </c>
      <c r="T828" s="114" t="s">
        <v>128</v>
      </c>
      <c r="U828" s="114" t="s">
        <v>129</v>
      </c>
      <c r="V828" s="119">
        <v>716245</v>
      </c>
      <c r="W828" s="114" t="s">
        <v>141</v>
      </c>
      <c r="X828" s="119">
        <v>716245</v>
      </c>
      <c r="Y828" s="114" t="s">
        <v>141</v>
      </c>
      <c r="Z828" s="119">
        <v>21104924</v>
      </c>
      <c r="AA828" s="114" t="s">
        <v>142</v>
      </c>
      <c r="AB828" s="119">
        <v>30481417</v>
      </c>
      <c r="AC828" s="114" t="s">
        <v>142</v>
      </c>
      <c r="AD828" s="119">
        <v>2992725</v>
      </c>
      <c r="AE828" s="119">
        <v>176838</v>
      </c>
      <c r="AF828" s="114" t="s">
        <v>2654</v>
      </c>
      <c r="AG828" s="114" t="s">
        <v>113</v>
      </c>
      <c r="AH828" s="114" t="s">
        <v>114</v>
      </c>
      <c r="AI828" s="114" t="s">
        <v>143</v>
      </c>
      <c r="AJ828" s="114" t="s">
        <v>144</v>
      </c>
      <c r="AK828" s="119">
        <v>0</v>
      </c>
      <c r="AL828" s="117">
        <v>0</v>
      </c>
      <c r="AM828" s="118">
        <v>32.17</v>
      </c>
      <c r="AN828" t="str">
        <f t="shared" si="12"/>
        <v>2000</v>
      </c>
    </row>
    <row r="829" spans="1:40" ht="15.75" thickBot="1" x14ac:dyDescent="0.3">
      <c r="A829" s="119">
        <v>2023</v>
      </c>
      <c r="B829" s="119">
        <v>8</v>
      </c>
      <c r="C829" s="119">
        <v>201988</v>
      </c>
      <c r="D829" s="114" t="s">
        <v>94</v>
      </c>
      <c r="E829" s="114" t="s">
        <v>95</v>
      </c>
      <c r="F829" s="114" t="s">
        <v>96</v>
      </c>
      <c r="G829" s="114" t="s">
        <v>97</v>
      </c>
      <c r="H829" s="114" t="s">
        <v>98</v>
      </c>
      <c r="I829" s="119">
        <v>1764401</v>
      </c>
      <c r="J829" s="114" t="s">
        <v>139</v>
      </c>
      <c r="K829" s="119">
        <v>360201</v>
      </c>
      <c r="L829" s="114" t="s">
        <v>2585</v>
      </c>
      <c r="M829" s="119">
        <v>1764401</v>
      </c>
      <c r="N829" s="114" t="s">
        <v>139</v>
      </c>
      <c r="O829" s="119">
        <v>202304</v>
      </c>
      <c r="P829" s="116">
        <v>44980</v>
      </c>
      <c r="Q829" s="116">
        <v>44980</v>
      </c>
      <c r="R829" s="116">
        <v>44985</v>
      </c>
      <c r="S829" s="119">
        <v>202304</v>
      </c>
      <c r="T829" s="114" t="s">
        <v>128</v>
      </c>
      <c r="U829" s="114" t="s">
        <v>129</v>
      </c>
      <c r="V829" s="119">
        <v>1180468</v>
      </c>
      <c r="W829" s="114" t="s">
        <v>2607</v>
      </c>
      <c r="X829" s="119">
        <v>1180468</v>
      </c>
      <c r="Y829" s="114" t="s">
        <v>2607</v>
      </c>
      <c r="Z829" s="119">
        <v>21104924</v>
      </c>
      <c r="AA829" s="114" t="s">
        <v>142</v>
      </c>
      <c r="AB829" s="119">
        <v>30481419</v>
      </c>
      <c r="AC829" s="114" t="s">
        <v>142</v>
      </c>
      <c r="AD829" s="119">
        <v>2992766</v>
      </c>
      <c r="AE829" s="119">
        <v>176855</v>
      </c>
      <c r="AF829" s="114" t="s">
        <v>2654</v>
      </c>
      <c r="AG829" s="114" t="s">
        <v>113</v>
      </c>
      <c r="AH829" s="114" t="s">
        <v>114</v>
      </c>
      <c r="AI829" s="114" t="s">
        <v>143</v>
      </c>
      <c r="AJ829" s="114" t="s">
        <v>144</v>
      </c>
      <c r="AK829" s="119">
        <v>0</v>
      </c>
      <c r="AL829" s="117">
        <v>0</v>
      </c>
      <c r="AM829" s="118">
        <v>29.9</v>
      </c>
      <c r="AN829" t="str">
        <f t="shared" si="12"/>
        <v>2000</v>
      </c>
    </row>
    <row r="830" spans="1:40" ht="15.75" thickBot="1" x14ac:dyDescent="0.3">
      <c r="A830" s="119">
        <v>2023</v>
      </c>
      <c r="B830" s="119">
        <v>8</v>
      </c>
      <c r="C830" s="119">
        <v>201988</v>
      </c>
      <c r="D830" s="114" t="s">
        <v>94</v>
      </c>
      <c r="E830" s="114" t="s">
        <v>95</v>
      </c>
      <c r="F830" s="114" t="s">
        <v>96</v>
      </c>
      <c r="G830" s="114" t="s">
        <v>97</v>
      </c>
      <c r="H830" s="114" t="s">
        <v>98</v>
      </c>
      <c r="I830" s="119">
        <v>1764401</v>
      </c>
      <c r="J830" s="114" t="s">
        <v>139</v>
      </c>
      <c r="K830" s="119">
        <v>360201</v>
      </c>
      <c r="L830" s="114" t="s">
        <v>2585</v>
      </c>
      <c r="M830" s="119">
        <v>1764401</v>
      </c>
      <c r="N830" s="114" t="s">
        <v>139</v>
      </c>
      <c r="O830" s="119">
        <v>202304</v>
      </c>
      <c r="P830" s="116">
        <v>44980</v>
      </c>
      <c r="Q830" s="116">
        <v>44980</v>
      </c>
      <c r="R830" s="116">
        <v>44985</v>
      </c>
      <c r="S830" s="119">
        <v>202304</v>
      </c>
      <c r="T830" s="114" t="s">
        <v>128</v>
      </c>
      <c r="U830" s="114" t="s">
        <v>129</v>
      </c>
      <c r="V830" s="119">
        <v>1189163</v>
      </c>
      <c r="W830" s="114" t="s">
        <v>2608</v>
      </c>
      <c r="X830" s="119">
        <v>1189163</v>
      </c>
      <c r="Y830" s="114" t="s">
        <v>2608</v>
      </c>
      <c r="Z830" s="119">
        <v>21104924</v>
      </c>
      <c r="AA830" s="114" t="s">
        <v>142</v>
      </c>
      <c r="AB830" s="119">
        <v>30481418</v>
      </c>
      <c r="AC830" s="114" t="s">
        <v>142</v>
      </c>
      <c r="AD830" s="119">
        <v>2992796</v>
      </c>
      <c r="AE830" s="119">
        <v>176856</v>
      </c>
      <c r="AF830" s="114" t="s">
        <v>2654</v>
      </c>
      <c r="AG830" s="114" t="s">
        <v>113</v>
      </c>
      <c r="AH830" s="114" t="s">
        <v>114</v>
      </c>
      <c r="AI830" s="114" t="s">
        <v>143</v>
      </c>
      <c r="AJ830" s="114" t="s">
        <v>144</v>
      </c>
      <c r="AK830" s="119">
        <v>0</v>
      </c>
      <c r="AL830" s="117">
        <v>0</v>
      </c>
      <c r="AM830" s="118">
        <v>29.9</v>
      </c>
      <c r="AN830" t="str">
        <f t="shared" si="12"/>
        <v>2000</v>
      </c>
    </row>
    <row r="831" spans="1:40" ht="15.75" thickBot="1" x14ac:dyDescent="0.3">
      <c r="A831" s="119">
        <v>2023</v>
      </c>
      <c r="B831" s="119">
        <v>8</v>
      </c>
      <c r="C831" s="119">
        <v>201988</v>
      </c>
      <c r="D831" s="114" t="s">
        <v>94</v>
      </c>
      <c r="E831" s="114" t="s">
        <v>95</v>
      </c>
      <c r="F831" s="114" t="s">
        <v>96</v>
      </c>
      <c r="G831" s="114" t="s">
        <v>97</v>
      </c>
      <c r="H831" s="114" t="s">
        <v>98</v>
      </c>
      <c r="I831" s="119">
        <v>1764401</v>
      </c>
      <c r="J831" s="114" t="s">
        <v>139</v>
      </c>
      <c r="K831" s="119">
        <v>360201</v>
      </c>
      <c r="L831" s="114" t="s">
        <v>2585</v>
      </c>
      <c r="M831" s="119">
        <v>1764401</v>
      </c>
      <c r="N831" s="114" t="s">
        <v>139</v>
      </c>
      <c r="O831" s="119">
        <v>202305</v>
      </c>
      <c r="P831" s="116">
        <v>44993</v>
      </c>
      <c r="Q831" s="116">
        <v>44993</v>
      </c>
      <c r="R831" s="116">
        <v>44985</v>
      </c>
      <c r="S831" s="119">
        <v>202305</v>
      </c>
      <c r="T831" s="114" t="s">
        <v>128</v>
      </c>
      <c r="U831" s="114" t="s">
        <v>129</v>
      </c>
      <c r="V831" s="119">
        <v>716245</v>
      </c>
      <c r="W831" s="114" t="s">
        <v>141</v>
      </c>
      <c r="X831" s="119">
        <v>716245</v>
      </c>
      <c r="Y831" s="114" t="s">
        <v>141</v>
      </c>
      <c r="Z831" s="119">
        <v>21104924</v>
      </c>
      <c r="AA831" s="114" t="s">
        <v>142</v>
      </c>
      <c r="AB831" s="119">
        <v>30481417</v>
      </c>
      <c r="AC831" s="114" t="s">
        <v>142</v>
      </c>
      <c r="AD831" s="119">
        <v>2996411</v>
      </c>
      <c r="AE831" s="119">
        <v>177021</v>
      </c>
      <c r="AF831" s="114" t="s">
        <v>2654</v>
      </c>
      <c r="AG831" s="114" t="s">
        <v>113</v>
      </c>
      <c r="AH831" s="114" t="s">
        <v>114</v>
      </c>
      <c r="AI831" s="114" t="s">
        <v>143</v>
      </c>
      <c r="AJ831" s="114" t="s">
        <v>144</v>
      </c>
      <c r="AK831" s="119">
        <v>0</v>
      </c>
      <c r="AL831" s="117">
        <v>0</v>
      </c>
      <c r="AM831" s="118">
        <v>26.32</v>
      </c>
      <c r="AN831" t="str">
        <f t="shared" si="12"/>
        <v>2000</v>
      </c>
    </row>
    <row r="832" spans="1:40" ht="15.75" thickBot="1" x14ac:dyDescent="0.3">
      <c r="A832" s="119">
        <v>2023</v>
      </c>
      <c r="B832" s="119">
        <v>8</v>
      </c>
      <c r="C832" s="119">
        <v>201988</v>
      </c>
      <c r="D832" s="114" t="s">
        <v>94</v>
      </c>
      <c r="E832" s="114" t="s">
        <v>95</v>
      </c>
      <c r="F832" s="114" t="s">
        <v>96</v>
      </c>
      <c r="G832" s="114" t="s">
        <v>97</v>
      </c>
      <c r="H832" s="114" t="s">
        <v>98</v>
      </c>
      <c r="I832" s="119">
        <v>1764401</v>
      </c>
      <c r="J832" s="114" t="s">
        <v>139</v>
      </c>
      <c r="K832" s="119">
        <v>360201</v>
      </c>
      <c r="L832" s="114" t="s">
        <v>2585</v>
      </c>
      <c r="M832" s="119">
        <v>1764401</v>
      </c>
      <c r="N832" s="114" t="s">
        <v>139</v>
      </c>
      <c r="O832" s="119">
        <v>202305</v>
      </c>
      <c r="P832" s="116">
        <v>44993</v>
      </c>
      <c r="Q832" s="116">
        <v>44993</v>
      </c>
      <c r="R832" s="116">
        <v>44985</v>
      </c>
      <c r="S832" s="119">
        <v>202305</v>
      </c>
      <c r="T832" s="114" t="s">
        <v>128</v>
      </c>
      <c r="U832" s="114" t="s">
        <v>129</v>
      </c>
      <c r="V832" s="119">
        <v>1180468</v>
      </c>
      <c r="W832" s="114" t="s">
        <v>2607</v>
      </c>
      <c r="X832" s="119">
        <v>1180468</v>
      </c>
      <c r="Y832" s="114" t="s">
        <v>2607</v>
      </c>
      <c r="Z832" s="119">
        <v>21104924</v>
      </c>
      <c r="AA832" s="114" t="s">
        <v>142</v>
      </c>
      <c r="AB832" s="119">
        <v>30481419</v>
      </c>
      <c r="AC832" s="114" t="s">
        <v>142</v>
      </c>
      <c r="AD832" s="119">
        <v>2997979</v>
      </c>
      <c r="AE832" s="119">
        <v>177036</v>
      </c>
      <c r="AF832" s="114" t="s">
        <v>2654</v>
      </c>
      <c r="AG832" s="114" t="s">
        <v>113</v>
      </c>
      <c r="AH832" s="114" t="s">
        <v>114</v>
      </c>
      <c r="AI832" s="114" t="s">
        <v>143</v>
      </c>
      <c r="AJ832" s="114" t="s">
        <v>144</v>
      </c>
      <c r="AK832" s="119">
        <v>0</v>
      </c>
      <c r="AL832" s="117">
        <v>0</v>
      </c>
      <c r="AM832" s="118">
        <v>24.46</v>
      </c>
      <c r="AN832" t="str">
        <f t="shared" si="12"/>
        <v>2000</v>
      </c>
    </row>
    <row r="833" spans="1:40" ht="15.75" thickBot="1" x14ac:dyDescent="0.3">
      <c r="A833" s="119">
        <v>2023</v>
      </c>
      <c r="B833" s="119">
        <v>8</v>
      </c>
      <c r="C833" s="119">
        <v>201988</v>
      </c>
      <c r="D833" s="114" t="s">
        <v>94</v>
      </c>
      <c r="E833" s="114" t="s">
        <v>95</v>
      </c>
      <c r="F833" s="114" t="s">
        <v>96</v>
      </c>
      <c r="G833" s="114" t="s">
        <v>97</v>
      </c>
      <c r="H833" s="114" t="s">
        <v>98</v>
      </c>
      <c r="I833" s="119">
        <v>1764401</v>
      </c>
      <c r="J833" s="114" t="s">
        <v>139</v>
      </c>
      <c r="K833" s="119">
        <v>360201</v>
      </c>
      <c r="L833" s="114" t="s">
        <v>2585</v>
      </c>
      <c r="M833" s="119">
        <v>1764401</v>
      </c>
      <c r="N833" s="114" t="s">
        <v>139</v>
      </c>
      <c r="O833" s="119">
        <v>202305</v>
      </c>
      <c r="P833" s="116">
        <v>44993</v>
      </c>
      <c r="Q833" s="116">
        <v>44993</v>
      </c>
      <c r="R833" s="116">
        <v>44985</v>
      </c>
      <c r="S833" s="119">
        <v>202305</v>
      </c>
      <c r="T833" s="114" t="s">
        <v>128</v>
      </c>
      <c r="U833" s="114" t="s">
        <v>129</v>
      </c>
      <c r="V833" s="119">
        <v>1189163</v>
      </c>
      <c r="W833" s="114" t="s">
        <v>2608</v>
      </c>
      <c r="X833" s="119">
        <v>1189163</v>
      </c>
      <c r="Y833" s="114" t="s">
        <v>2608</v>
      </c>
      <c r="Z833" s="119">
        <v>21104924</v>
      </c>
      <c r="AA833" s="114" t="s">
        <v>142</v>
      </c>
      <c r="AB833" s="119">
        <v>30481418</v>
      </c>
      <c r="AC833" s="114" t="s">
        <v>142</v>
      </c>
      <c r="AD833" s="119">
        <v>2999513</v>
      </c>
      <c r="AE833" s="119">
        <v>177038</v>
      </c>
      <c r="AF833" s="114" t="s">
        <v>2654</v>
      </c>
      <c r="AG833" s="114" t="s">
        <v>113</v>
      </c>
      <c r="AH833" s="114" t="s">
        <v>114</v>
      </c>
      <c r="AI833" s="114" t="s">
        <v>143</v>
      </c>
      <c r="AJ833" s="114" t="s">
        <v>144</v>
      </c>
      <c r="AK833" s="119">
        <v>0</v>
      </c>
      <c r="AL833" s="117">
        <v>0</v>
      </c>
      <c r="AM833" s="118">
        <v>24.46</v>
      </c>
      <c r="AN833" t="str">
        <f t="shared" si="12"/>
        <v>2000</v>
      </c>
    </row>
    <row r="834" spans="1:40" ht="15.75" thickBot="1" x14ac:dyDescent="0.3">
      <c r="A834" s="119">
        <v>2023</v>
      </c>
      <c r="B834" s="119">
        <v>8</v>
      </c>
      <c r="C834" s="119">
        <v>201988</v>
      </c>
      <c r="D834" s="114" t="s">
        <v>94</v>
      </c>
      <c r="E834" s="114" t="s">
        <v>95</v>
      </c>
      <c r="F834" s="114" t="s">
        <v>96</v>
      </c>
      <c r="G834" s="114" t="s">
        <v>97</v>
      </c>
      <c r="H834" s="114" t="s">
        <v>98</v>
      </c>
      <c r="I834" s="119">
        <v>1764401</v>
      </c>
      <c r="J834" s="114" t="s">
        <v>139</v>
      </c>
      <c r="K834" s="119">
        <v>370201</v>
      </c>
      <c r="L834" s="114" t="s">
        <v>2589</v>
      </c>
      <c r="M834" s="119">
        <v>1764401</v>
      </c>
      <c r="N834" s="114" t="s">
        <v>139</v>
      </c>
      <c r="O834" s="119">
        <v>202304</v>
      </c>
      <c r="P834" s="116">
        <v>44980</v>
      </c>
      <c r="Q834" s="116">
        <v>44980</v>
      </c>
      <c r="R834" s="116">
        <v>44985</v>
      </c>
      <c r="S834" s="119">
        <v>202304</v>
      </c>
      <c r="T834" s="119">
        <v>4928</v>
      </c>
      <c r="U834" s="114" t="s">
        <v>131</v>
      </c>
      <c r="V834" s="119">
        <v>716245</v>
      </c>
      <c r="W834" s="114" t="s">
        <v>141</v>
      </c>
      <c r="X834" s="119">
        <v>716245</v>
      </c>
      <c r="Y834" s="114" t="s">
        <v>141</v>
      </c>
      <c r="Z834" s="119">
        <v>21104924</v>
      </c>
      <c r="AA834" s="114" t="s">
        <v>142</v>
      </c>
      <c r="AB834" s="119">
        <v>30481417</v>
      </c>
      <c r="AC834" s="114" t="s">
        <v>142</v>
      </c>
      <c r="AD834" s="119">
        <v>2992725</v>
      </c>
      <c r="AE834" s="119">
        <v>176838</v>
      </c>
      <c r="AF834" s="114" t="s">
        <v>2654</v>
      </c>
      <c r="AG834" s="114" t="s">
        <v>113</v>
      </c>
      <c r="AH834" s="114" t="s">
        <v>114</v>
      </c>
      <c r="AI834" s="114" t="s">
        <v>143</v>
      </c>
      <c r="AJ834" s="114" t="s">
        <v>144</v>
      </c>
      <c r="AK834" s="119">
        <v>0</v>
      </c>
      <c r="AL834" s="117">
        <v>0</v>
      </c>
      <c r="AM834" s="118">
        <v>375</v>
      </c>
      <c r="AN834" t="str">
        <f t="shared" si="12"/>
        <v>2000</v>
      </c>
    </row>
    <row r="835" spans="1:40" ht="15.75" thickBot="1" x14ac:dyDescent="0.3">
      <c r="A835" s="119">
        <v>2023</v>
      </c>
      <c r="B835" s="119">
        <v>8</v>
      </c>
      <c r="C835" s="119">
        <v>201988</v>
      </c>
      <c r="D835" s="114" t="s">
        <v>94</v>
      </c>
      <c r="E835" s="114" t="s">
        <v>95</v>
      </c>
      <c r="F835" s="114" t="s">
        <v>96</v>
      </c>
      <c r="G835" s="114" t="s">
        <v>97</v>
      </c>
      <c r="H835" s="114" t="s">
        <v>98</v>
      </c>
      <c r="I835" s="119">
        <v>1764401</v>
      </c>
      <c r="J835" s="114" t="s">
        <v>139</v>
      </c>
      <c r="K835" s="119">
        <v>370201</v>
      </c>
      <c r="L835" s="114" t="s">
        <v>2589</v>
      </c>
      <c r="M835" s="119">
        <v>1764401</v>
      </c>
      <c r="N835" s="114" t="s">
        <v>139</v>
      </c>
      <c r="O835" s="119">
        <v>202304</v>
      </c>
      <c r="P835" s="116">
        <v>44980</v>
      </c>
      <c r="Q835" s="116">
        <v>44980</v>
      </c>
      <c r="R835" s="116">
        <v>44985</v>
      </c>
      <c r="S835" s="119">
        <v>202304</v>
      </c>
      <c r="T835" s="119">
        <v>4928</v>
      </c>
      <c r="U835" s="114" t="s">
        <v>131</v>
      </c>
      <c r="V835" s="119">
        <v>1189163</v>
      </c>
      <c r="W835" s="114" t="s">
        <v>2608</v>
      </c>
      <c r="X835" s="119">
        <v>1189163</v>
      </c>
      <c r="Y835" s="114" t="s">
        <v>2608</v>
      </c>
      <c r="Z835" s="119">
        <v>21104924</v>
      </c>
      <c r="AA835" s="114" t="s">
        <v>142</v>
      </c>
      <c r="AB835" s="119">
        <v>30481418</v>
      </c>
      <c r="AC835" s="114" t="s">
        <v>142</v>
      </c>
      <c r="AD835" s="119">
        <v>2992796</v>
      </c>
      <c r="AE835" s="119">
        <v>176856</v>
      </c>
      <c r="AF835" s="114" t="s">
        <v>2654</v>
      </c>
      <c r="AG835" s="114" t="s">
        <v>113</v>
      </c>
      <c r="AH835" s="114" t="s">
        <v>114</v>
      </c>
      <c r="AI835" s="114" t="s">
        <v>143</v>
      </c>
      <c r="AJ835" s="114" t="s">
        <v>144</v>
      </c>
      <c r="AK835" s="119">
        <v>0</v>
      </c>
      <c r="AL835" s="117">
        <v>0</v>
      </c>
      <c r="AM835" s="118">
        <v>375</v>
      </c>
      <c r="AN835" t="str">
        <f t="shared" si="12"/>
        <v>2000</v>
      </c>
    </row>
    <row r="836" spans="1:40" ht="15.75" thickBot="1" x14ac:dyDescent="0.3">
      <c r="A836" s="119">
        <v>2023</v>
      </c>
      <c r="B836" s="119">
        <v>8</v>
      </c>
      <c r="C836" s="119">
        <v>201988</v>
      </c>
      <c r="D836" s="114" t="s">
        <v>94</v>
      </c>
      <c r="E836" s="114" t="s">
        <v>95</v>
      </c>
      <c r="F836" s="114" t="s">
        <v>175</v>
      </c>
      <c r="G836" s="114" t="s">
        <v>97</v>
      </c>
      <c r="H836" s="114" t="s">
        <v>98</v>
      </c>
      <c r="I836" s="119">
        <v>1465801</v>
      </c>
      <c r="J836" s="114" t="s">
        <v>132</v>
      </c>
      <c r="K836" s="119">
        <v>330102</v>
      </c>
      <c r="L836" s="114" t="s">
        <v>2558</v>
      </c>
      <c r="M836" s="119">
        <v>1465801</v>
      </c>
      <c r="N836" s="114" t="s">
        <v>132</v>
      </c>
      <c r="O836" s="119">
        <v>202211</v>
      </c>
      <c r="P836" s="116">
        <v>44869</v>
      </c>
      <c r="Q836" s="116">
        <v>44967</v>
      </c>
      <c r="R836" s="116">
        <v>44967</v>
      </c>
      <c r="S836" s="114" t="s">
        <v>155</v>
      </c>
      <c r="T836" s="119">
        <v>4956</v>
      </c>
      <c r="U836" s="114" t="s">
        <v>120</v>
      </c>
      <c r="V836" s="119">
        <v>688293</v>
      </c>
      <c r="W836" s="114" t="s">
        <v>147</v>
      </c>
      <c r="X836" s="119">
        <v>688293</v>
      </c>
      <c r="Y836" s="114" t="s">
        <v>147</v>
      </c>
      <c r="Z836" s="119">
        <v>13200500</v>
      </c>
      <c r="AA836" s="114" t="s">
        <v>148</v>
      </c>
      <c r="AB836" s="119">
        <v>30459612</v>
      </c>
      <c r="AC836" s="114" t="s">
        <v>148</v>
      </c>
      <c r="AD836" s="119">
        <v>2992560</v>
      </c>
      <c r="AE836" s="119">
        <v>176735</v>
      </c>
      <c r="AF836" s="114" t="s">
        <v>2654</v>
      </c>
      <c r="AG836" s="114" t="s">
        <v>105</v>
      </c>
      <c r="AH836" s="114" t="s">
        <v>106</v>
      </c>
      <c r="AI836" s="114" t="s">
        <v>149</v>
      </c>
      <c r="AJ836" s="114" t="s">
        <v>150</v>
      </c>
      <c r="AK836" s="119">
        <v>0</v>
      </c>
      <c r="AL836" s="117">
        <v>0</v>
      </c>
      <c r="AM836" s="118">
        <v>-0.01</v>
      </c>
      <c r="AN836" t="str">
        <f t="shared" si="12"/>
        <v>1000</v>
      </c>
    </row>
    <row r="837" spans="1:40" ht="15.75" thickBot="1" x14ac:dyDescent="0.3">
      <c r="A837" s="119">
        <v>2023</v>
      </c>
      <c r="B837" s="119">
        <v>8</v>
      </c>
      <c r="C837" s="119">
        <v>201988</v>
      </c>
      <c r="D837" s="114" t="s">
        <v>94</v>
      </c>
      <c r="E837" s="114" t="s">
        <v>95</v>
      </c>
      <c r="F837" s="114" t="s">
        <v>175</v>
      </c>
      <c r="G837" s="114" t="s">
        <v>97</v>
      </c>
      <c r="H837" s="114" t="s">
        <v>98</v>
      </c>
      <c r="I837" s="119">
        <v>1465801</v>
      </c>
      <c r="J837" s="114" t="s">
        <v>132</v>
      </c>
      <c r="K837" s="119">
        <v>350101</v>
      </c>
      <c r="L837" s="114" t="s">
        <v>2560</v>
      </c>
      <c r="M837" s="119">
        <v>1465801</v>
      </c>
      <c r="N837" s="114" t="s">
        <v>132</v>
      </c>
      <c r="O837" s="119">
        <v>202211</v>
      </c>
      <c r="P837" s="116">
        <v>44869</v>
      </c>
      <c r="Q837" s="116">
        <v>44967</v>
      </c>
      <c r="R837" s="116">
        <v>44967</v>
      </c>
      <c r="S837" s="114" t="s">
        <v>155</v>
      </c>
      <c r="T837" s="119">
        <v>4960</v>
      </c>
      <c r="U837" s="114" t="s">
        <v>126</v>
      </c>
      <c r="V837" s="119">
        <v>688293</v>
      </c>
      <c r="W837" s="114" t="s">
        <v>147</v>
      </c>
      <c r="X837" s="119">
        <v>688293</v>
      </c>
      <c r="Y837" s="114" t="s">
        <v>147</v>
      </c>
      <c r="Z837" s="119">
        <v>13200500</v>
      </c>
      <c r="AA837" s="114" t="s">
        <v>148</v>
      </c>
      <c r="AB837" s="119">
        <v>30459612</v>
      </c>
      <c r="AC837" s="114" t="s">
        <v>148</v>
      </c>
      <c r="AD837" s="119">
        <v>2992560</v>
      </c>
      <c r="AE837" s="119">
        <v>176735</v>
      </c>
      <c r="AF837" s="114" t="s">
        <v>2654</v>
      </c>
      <c r="AG837" s="114" t="s">
        <v>105</v>
      </c>
      <c r="AH837" s="114" t="s">
        <v>106</v>
      </c>
      <c r="AI837" s="114" t="s">
        <v>149</v>
      </c>
      <c r="AJ837" s="114" t="s">
        <v>150</v>
      </c>
      <c r="AK837" s="119">
        <v>0</v>
      </c>
      <c r="AL837" s="117">
        <v>0</v>
      </c>
      <c r="AM837" s="118">
        <v>-0.01</v>
      </c>
      <c r="AN837" t="str">
        <f t="shared" si="12"/>
        <v>1000</v>
      </c>
    </row>
    <row r="838" spans="1:40" ht="15.75" thickBot="1" x14ac:dyDescent="0.3">
      <c r="A838" s="119">
        <v>2023</v>
      </c>
      <c r="B838" s="119">
        <v>8</v>
      </c>
      <c r="C838" s="119">
        <v>201988</v>
      </c>
      <c r="D838" s="114" t="s">
        <v>94</v>
      </c>
      <c r="E838" s="114" t="s">
        <v>95</v>
      </c>
      <c r="F838" s="114" t="s">
        <v>146</v>
      </c>
      <c r="G838" s="114" t="s">
        <v>97</v>
      </c>
      <c r="H838" s="114" t="s">
        <v>98</v>
      </c>
      <c r="I838" s="119">
        <v>1465801</v>
      </c>
      <c r="J838" s="114" t="s">
        <v>132</v>
      </c>
      <c r="K838" s="119">
        <v>330102</v>
      </c>
      <c r="L838" s="114" t="s">
        <v>2558</v>
      </c>
      <c r="M838" s="119">
        <v>1465801</v>
      </c>
      <c r="N838" s="114" t="s">
        <v>132</v>
      </c>
      <c r="O838" s="119">
        <v>202210</v>
      </c>
      <c r="P838" s="116">
        <v>44839</v>
      </c>
      <c r="Q838" s="116">
        <v>44967</v>
      </c>
      <c r="R838" s="116">
        <v>44967</v>
      </c>
      <c r="S838" s="114" t="s">
        <v>155</v>
      </c>
      <c r="T838" s="119">
        <v>4956</v>
      </c>
      <c r="U838" s="114" t="s">
        <v>120</v>
      </c>
      <c r="V838" s="119">
        <v>688293</v>
      </c>
      <c r="W838" s="114" t="s">
        <v>147</v>
      </c>
      <c r="X838" s="119">
        <v>688293</v>
      </c>
      <c r="Y838" s="114" t="s">
        <v>147</v>
      </c>
      <c r="Z838" s="119">
        <v>13200500</v>
      </c>
      <c r="AA838" s="114" t="s">
        <v>148</v>
      </c>
      <c r="AB838" s="119">
        <v>30459612</v>
      </c>
      <c r="AC838" s="114" t="s">
        <v>148</v>
      </c>
      <c r="AD838" s="119">
        <v>2992560</v>
      </c>
      <c r="AE838" s="119">
        <v>176735</v>
      </c>
      <c r="AF838" s="114" t="s">
        <v>2654</v>
      </c>
      <c r="AG838" s="114" t="s">
        <v>105</v>
      </c>
      <c r="AH838" s="114" t="s">
        <v>106</v>
      </c>
      <c r="AI838" s="114" t="s">
        <v>149</v>
      </c>
      <c r="AJ838" s="114" t="s">
        <v>150</v>
      </c>
      <c r="AK838" s="119">
        <v>0</v>
      </c>
      <c r="AL838" s="117">
        <v>0</v>
      </c>
      <c r="AM838" s="118">
        <v>-0.1</v>
      </c>
      <c r="AN838" t="str">
        <f t="shared" si="12"/>
        <v>1000</v>
      </c>
    </row>
    <row r="839" spans="1:40" ht="15.75" thickBot="1" x14ac:dyDescent="0.3">
      <c r="A839" s="119">
        <v>2023</v>
      </c>
      <c r="B839" s="119">
        <v>8</v>
      </c>
      <c r="C839" s="119">
        <v>201988</v>
      </c>
      <c r="D839" s="114" t="s">
        <v>94</v>
      </c>
      <c r="E839" s="114" t="s">
        <v>95</v>
      </c>
      <c r="F839" s="114" t="s">
        <v>146</v>
      </c>
      <c r="G839" s="114" t="s">
        <v>97</v>
      </c>
      <c r="H839" s="114" t="s">
        <v>98</v>
      </c>
      <c r="I839" s="119">
        <v>1465801</v>
      </c>
      <c r="J839" s="114" t="s">
        <v>132</v>
      </c>
      <c r="K839" s="119">
        <v>330102</v>
      </c>
      <c r="L839" s="114" t="s">
        <v>2558</v>
      </c>
      <c r="M839" s="119">
        <v>1465801</v>
      </c>
      <c r="N839" s="114" t="s">
        <v>132</v>
      </c>
      <c r="O839" s="119">
        <v>202211</v>
      </c>
      <c r="P839" s="116">
        <v>44869</v>
      </c>
      <c r="Q839" s="116">
        <v>44967</v>
      </c>
      <c r="R839" s="116">
        <v>44967</v>
      </c>
      <c r="S839" s="114" t="s">
        <v>155</v>
      </c>
      <c r="T839" s="119">
        <v>4956</v>
      </c>
      <c r="U839" s="114" t="s">
        <v>120</v>
      </c>
      <c r="V839" s="119">
        <v>688293</v>
      </c>
      <c r="W839" s="114" t="s">
        <v>147</v>
      </c>
      <c r="X839" s="119">
        <v>688293</v>
      </c>
      <c r="Y839" s="114" t="s">
        <v>147</v>
      </c>
      <c r="Z839" s="119">
        <v>13200500</v>
      </c>
      <c r="AA839" s="114" t="s">
        <v>148</v>
      </c>
      <c r="AB839" s="119">
        <v>30459612</v>
      </c>
      <c r="AC839" s="114" t="s">
        <v>148</v>
      </c>
      <c r="AD839" s="119">
        <v>2992560</v>
      </c>
      <c r="AE839" s="119">
        <v>176735</v>
      </c>
      <c r="AF839" s="114" t="s">
        <v>2654</v>
      </c>
      <c r="AG839" s="114" t="s">
        <v>105</v>
      </c>
      <c r="AH839" s="114" t="s">
        <v>106</v>
      </c>
      <c r="AI839" s="114" t="s">
        <v>149</v>
      </c>
      <c r="AJ839" s="114" t="s">
        <v>150</v>
      </c>
      <c r="AK839" s="119">
        <v>0</v>
      </c>
      <c r="AL839" s="117">
        <v>0</v>
      </c>
      <c r="AM839" s="118">
        <v>-0.01</v>
      </c>
      <c r="AN839" t="str">
        <f t="shared" si="12"/>
        <v>1000</v>
      </c>
    </row>
    <row r="840" spans="1:40" ht="15.75" thickBot="1" x14ac:dyDescent="0.3">
      <c r="A840" s="119">
        <v>2023</v>
      </c>
      <c r="B840" s="119">
        <v>8</v>
      </c>
      <c r="C840" s="119">
        <v>201988</v>
      </c>
      <c r="D840" s="114" t="s">
        <v>94</v>
      </c>
      <c r="E840" s="114" t="s">
        <v>95</v>
      </c>
      <c r="F840" s="114" t="s">
        <v>146</v>
      </c>
      <c r="G840" s="114" t="s">
        <v>97</v>
      </c>
      <c r="H840" s="114" t="s">
        <v>98</v>
      </c>
      <c r="I840" s="119">
        <v>1465801</v>
      </c>
      <c r="J840" s="114" t="s">
        <v>132</v>
      </c>
      <c r="K840" s="119">
        <v>350101</v>
      </c>
      <c r="L840" s="114" t="s">
        <v>2560</v>
      </c>
      <c r="M840" s="119">
        <v>1465801</v>
      </c>
      <c r="N840" s="114" t="s">
        <v>132</v>
      </c>
      <c r="O840" s="119">
        <v>202210</v>
      </c>
      <c r="P840" s="116">
        <v>44839</v>
      </c>
      <c r="Q840" s="116">
        <v>44967</v>
      </c>
      <c r="R840" s="116">
        <v>44967</v>
      </c>
      <c r="S840" s="114" t="s">
        <v>155</v>
      </c>
      <c r="T840" s="119">
        <v>4960</v>
      </c>
      <c r="U840" s="114" t="s">
        <v>126</v>
      </c>
      <c r="V840" s="119">
        <v>688293</v>
      </c>
      <c r="W840" s="114" t="s">
        <v>147</v>
      </c>
      <c r="X840" s="119">
        <v>688293</v>
      </c>
      <c r="Y840" s="114" t="s">
        <v>147</v>
      </c>
      <c r="Z840" s="119">
        <v>13200500</v>
      </c>
      <c r="AA840" s="114" t="s">
        <v>148</v>
      </c>
      <c r="AB840" s="119">
        <v>30459612</v>
      </c>
      <c r="AC840" s="114" t="s">
        <v>148</v>
      </c>
      <c r="AD840" s="119">
        <v>2992560</v>
      </c>
      <c r="AE840" s="119">
        <v>176735</v>
      </c>
      <c r="AF840" s="114" t="s">
        <v>2654</v>
      </c>
      <c r="AG840" s="114" t="s">
        <v>105</v>
      </c>
      <c r="AH840" s="114" t="s">
        <v>106</v>
      </c>
      <c r="AI840" s="114" t="s">
        <v>149</v>
      </c>
      <c r="AJ840" s="114" t="s">
        <v>150</v>
      </c>
      <c r="AK840" s="119">
        <v>0</v>
      </c>
      <c r="AL840" s="117">
        <v>0</v>
      </c>
      <c r="AM840" s="118">
        <v>-0.03</v>
      </c>
      <c r="AN840" t="str">
        <f t="shared" ref="AN840:AN903" si="13">LEFT(Z840,1)&amp;"000"</f>
        <v>1000</v>
      </c>
    </row>
    <row r="841" spans="1:40" ht="15.75" thickBot="1" x14ac:dyDescent="0.3">
      <c r="A841" s="119">
        <v>2023</v>
      </c>
      <c r="B841" s="119">
        <v>8</v>
      </c>
      <c r="C841" s="119">
        <v>201988</v>
      </c>
      <c r="D841" s="114" t="s">
        <v>94</v>
      </c>
      <c r="E841" s="114" t="s">
        <v>95</v>
      </c>
      <c r="F841" s="114" t="s">
        <v>146</v>
      </c>
      <c r="G841" s="114" t="s">
        <v>97</v>
      </c>
      <c r="H841" s="114" t="s">
        <v>98</v>
      </c>
      <c r="I841" s="119">
        <v>1465801</v>
      </c>
      <c r="J841" s="114" t="s">
        <v>132</v>
      </c>
      <c r="K841" s="119">
        <v>350101</v>
      </c>
      <c r="L841" s="114" t="s">
        <v>2560</v>
      </c>
      <c r="M841" s="119">
        <v>1465801</v>
      </c>
      <c r="N841" s="114" t="s">
        <v>132</v>
      </c>
      <c r="O841" s="119">
        <v>202211</v>
      </c>
      <c r="P841" s="116">
        <v>44869</v>
      </c>
      <c r="Q841" s="116">
        <v>44967</v>
      </c>
      <c r="R841" s="116">
        <v>44967</v>
      </c>
      <c r="S841" s="114" t="s">
        <v>155</v>
      </c>
      <c r="T841" s="119">
        <v>4960</v>
      </c>
      <c r="U841" s="114" t="s">
        <v>126</v>
      </c>
      <c r="V841" s="119">
        <v>688293</v>
      </c>
      <c r="W841" s="114" t="s">
        <v>147</v>
      </c>
      <c r="X841" s="119">
        <v>688293</v>
      </c>
      <c r="Y841" s="114" t="s">
        <v>147</v>
      </c>
      <c r="Z841" s="119">
        <v>13200500</v>
      </c>
      <c r="AA841" s="114" t="s">
        <v>148</v>
      </c>
      <c r="AB841" s="119">
        <v>30459612</v>
      </c>
      <c r="AC841" s="114" t="s">
        <v>148</v>
      </c>
      <c r="AD841" s="119">
        <v>2992560</v>
      </c>
      <c r="AE841" s="119">
        <v>176735</v>
      </c>
      <c r="AF841" s="114" t="s">
        <v>2654</v>
      </c>
      <c r="AG841" s="114" t="s">
        <v>105</v>
      </c>
      <c r="AH841" s="114" t="s">
        <v>106</v>
      </c>
      <c r="AI841" s="114" t="s">
        <v>149</v>
      </c>
      <c r="AJ841" s="114" t="s">
        <v>150</v>
      </c>
      <c r="AK841" s="119">
        <v>0</v>
      </c>
      <c r="AL841" s="117">
        <v>0</v>
      </c>
      <c r="AM841" s="118">
        <v>-0.01</v>
      </c>
      <c r="AN841" t="str">
        <f t="shared" si="13"/>
        <v>1000</v>
      </c>
    </row>
    <row r="842" spans="1:40" ht="15.75" thickBot="1" x14ac:dyDescent="0.3">
      <c r="A842" s="119">
        <v>2023</v>
      </c>
      <c r="B842" s="119">
        <v>9</v>
      </c>
      <c r="C842" s="119">
        <v>201988</v>
      </c>
      <c r="D842" s="114" t="s">
        <v>94</v>
      </c>
      <c r="E842" s="114" t="s">
        <v>95</v>
      </c>
      <c r="F842" s="114" t="s">
        <v>96</v>
      </c>
      <c r="G842" s="114" t="s">
        <v>97</v>
      </c>
      <c r="H842" s="114" t="s">
        <v>98</v>
      </c>
      <c r="I842" s="119">
        <v>1401401</v>
      </c>
      <c r="J842" s="114" t="s">
        <v>99</v>
      </c>
      <c r="K842" s="119">
        <v>110001</v>
      </c>
      <c r="L842" s="114" t="s">
        <v>2572</v>
      </c>
      <c r="M842" s="119">
        <v>1401401</v>
      </c>
      <c r="N842" s="114" t="s">
        <v>99</v>
      </c>
      <c r="O842" s="119">
        <v>202303</v>
      </c>
      <c r="P842" s="116">
        <v>44988</v>
      </c>
      <c r="Q842" s="116">
        <v>44995</v>
      </c>
      <c r="R842" s="116">
        <v>44995</v>
      </c>
      <c r="S842" s="114" t="s">
        <v>155</v>
      </c>
      <c r="T842" s="114" t="s">
        <v>2605</v>
      </c>
      <c r="U842" s="114" t="s">
        <v>2606</v>
      </c>
      <c r="V842" s="119">
        <v>648899</v>
      </c>
      <c r="W842" s="114" t="s">
        <v>102</v>
      </c>
      <c r="X842" s="119">
        <v>648899</v>
      </c>
      <c r="Y842" s="114" t="s">
        <v>102</v>
      </c>
      <c r="Z842" s="119">
        <v>11100731</v>
      </c>
      <c r="AA842" s="114" t="s">
        <v>103</v>
      </c>
      <c r="AB842" s="119">
        <v>30481415</v>
      </c>
      <c r="AC842" s="114" t="s">
        <v>103</v>
      </c>
      <c r="AD842" s="119">
        <v>3001020</v>
      </c>
      <c r="AE842" s="119">
        <v>177167</v>
      </c>
      <c r="AF842" s="114" t="s">
        <v>2655</v>
      </c>
      <c r="AG842" s="114" t="s">
        <v>105</v>
      </c>
      <c r="AH842" s="114" t="s">
        <v>106</v>
      </c>
      <c r="AI842" s="114" t="s">
        <v>107</v>
      </c>
      <c r="AJ842" s="114" t="s">
        <v>108</v>
      </c>
      <c r="AK842" s="119">
        <v>77.94</v>
      </c>
      <c r="AL842" s="117">
        <v>6</v>
      </c>
      <c r="AM842" s="118">
        <v>467.64</v>
      </c>
      <c r="AN842" t="str">
        <f t="shared" si="13"/>
        <v>1000</v>
      </c>
    </row>
    <row r="843" spans="1:40" ht="15.75" thickBot="1" x14ac:dyDescent="0.3">
      <c r="A843" s="119">
        <v>2023</v>
      </c>
      <c r="B843" s="119">
        <v>9</v>
      </c>
      <c r="C843" s="119">
        <v>201988</v>
      </c>
      <c r="D843" s="114" t="s">
        <v>94</v>
      </c>
      <c r="E843" s="114" t="s">
        <v>95</v>
      </c>
      <c r="F843" s="114" t="s">
        <v>96</v>
      </c>
      <c r="G843" s="114" t="s">
        <v>97</v>
      </c>
      <c r="H843" s="114" t="s">
        <v>98</v>
      </c>
      <c r="I843" s="119">
        <v>1401401</v>
      </c>
      <c r="J843" s="114" t="s">
        <v>99</v>
      </c>
      <c r="K843" s="119">
        <v>110001</v>
      </c>
      <c r="L843" s="114" t="s">
        <v>2572</v>
      </c>
      <c r="M843" s="119">
        <v>1401401</v>
      </c>
      <c r="N843" s="114" t="s">
        <v>99</v>
      </c>
      <c r="O843" s="119">
        <v>202303</v>
      </c>
      <c r="P843" s="116">
        <v>44988</v>
      </c>
      <c r="Q843" s="116">
        <v>44995</v>
      </c>
      <c r="R843" s="116">
        <v>44995</v>
      </c>
      <c r="S843" s="114" t="s">
        <v>155</v>
      </c>
      <c r="T843" s="119">
        <v>4101</v>
      </c>
      <c r="U843" s="114" t="s">
        <v>101</v>
      </c>
      <c r="V843" s="119">
        <v>648899</v>
      </c>
      <c r="W843" s="114" t="s">
        <v>102</v>
      </c>
      <c r="X843" s="119">
        <v>648899</v>
      </c>
      <c r="Y843" s="114" t="s">
        <v>102</v>
      </c>
      <c r="Z843" s="119">
        <v>11100731</v>
      </c>
      <c r="AA843" s="114" t="s">
        <v>103</v>
      </c>
      <c r="AB843" s="119">
        <v>30481415</v>
      </c>
      <c r="AC843" s="114" t="s">
        <v>103</v>
      </c>
      <c r="AD843" s="119">
        <v>3001020</v>
      </c>
      <c r="AE843" s="119">
        <v>177167</v>
      </c>
      <c r="AF843" s="114" t="s">
        <v>2655</v>
      </c>
      <c r="AG843" s="114" t="s">
        <v>105</v>
      </c>
      <c r="AH843" s="114" t="s">
        <v>106</v>
      </c>
      <c r="AI843" s="114" t="s">
        <v>107</v>
      </c>
      <c r="AJ843" s="114" t="s">
        <v>108</v>
      </c>
      <c r="AK843" s="119">
        <v>0</v>
      </c>
      <c r="AL843" s="117">
        <v>-6</v>
      </c>
      <c r="AM843" s="118">
        <v>-467.64</v>
      </c>
      <c r="AN843" t="str">
        <f t="shared" si="13"/>
        <v>1000</v>
      </c>
    </row>
    <row r="844" spans="1:40" ht="15.75" thickBot="1" x14ac:dyDescent="0.3">
      <c r="A844" s="119">
        <v>2023</v>
      </c>
      <c r="B844" s="119">
        <v>9</v>
      </c>
      <c r="C844" s="119">
        <v>201988</v>
      </c>
      <c r="D844" s="114" t="s">
        <v>94</v>
      </c>
      <c r="E844" s="114" t="s">
        <v>95</v>
      </c>
      <c r="F844" s="114" t="s">
        <v>96</v>
      </c>
      <c r="G844" s="114" t="s">
        <v>97</v>
      </c>
      <c r="H844" s="114" t="s">
        <v>98</v>
      </c>
      <c r="I844" s="119">
        <v>1401401</v>
      </c>
      <c r="J844" s="114" t="s">
        <v>99</v>
      </c>
      <c r="K844" s="119">
        <v>110001</v>
      </c>
      <c r="L844" s="114" t="s">
        <v>2572</v>
      </c>
      <c r="M844" s="119">
        <v>1401401</v>
      </c>
      <c r="N844" s="114" t="s">
        <v>99</v>
      </c>
      <c r="O844" s="119">
        <v>202304</v>
      </c>
      <c r="P844" s="116">
        <v>45021</v>
      </c>
      <c r="Q844" s="116">
        <v>45021</v>
      </c>
      <c r="R844" s="116">
        <v>45016</v>
      </c>
      <c r="S844" s="119">
        <v>202304</v>
      </c>
      <c r="T844" s="119">
        <v>12</v>
      </c>
      <c r="U844" s="114" t="s">
        <v>2596</v>
      </c>
      <c r="V844" s="119">
        <v>648899</v>
      </c>
      <c r="W844" s="114" t="s">
        <v>102</v>
      </c>
      <c r="X844" s="119">
        <v>648899</v>
      </c>
      <c r="Y844" s="114" t="s">
        <v>102</v>
      </c>
      <c r="Z844" s="119">
        <v>11100731</v>
      </c>
      <c r="AA844" s="114" t="s">
        <v>103</v>
      </c>
      <c r="AB844" s="119">
        <v>30481415</v>
      </c>
      <c r="AC844" s="114" t="s">
        <v>103</v>
      </c>
      <c r="AD844" s="119">
        <v>3005453</v>
      </c>
      <c r="AE844" s="119">
        <v>177397</v>
      </c>
      <c r="AF844" s="114" t="s">
        <v>2655</v>
      </c>
      <c r="AG844" s="114" t="s">
        <v>105</v>
      </c>
      <c r="AH844" s="114" t="s">
        <v>106</v>
      </c>
      <c r="AI844" s="114" t="s">
        <v>107</v>
      </c>
      <c r="AJ844" s="114" t="s">
        <v>108</v>
      </c>
      <c r="AK844" s="119">
        <v>0</v>
      </c>
      <c r="AL844" s="117">
        <v>0</v>
      </c>
      <c r="AM844" s="118">
        <v>229.04</v>
      </c>
      <c r="AN844" t="str">
        <f t="shared" si="13"/>
        <v>1000</v>
      </c>
    </row>
    <row r="845" spans="1:40" ht="15.75" thickBot="1" x14ac:dyDescent="0.3">
      <c r="A845" s="119">
        <v>2023</v>
      </c>
      <c r="B845" s="119">
        <v>9</v>
      </c>
      <c r="C845" s="119">
        <v>201988</v>
      </c>
      <c r="D845" s="114" t="s">
        <v>94</v>
      </c>
      <c r="E845" s="114" t="s">
        <v>95</v>
      </c>
      <c r="F845" s="114" t="s">
        <v>96</v>
      </c>
      <c r="G845" s="114" t="s">
        <v>97</v>
      </c>
      <c r="H845" s="114" t="s">
        <v>98</v>
      </c>
      <c r="I845" s="119">
        <v>1401401</v>
      </c>
      <c r="J845" s="114" t="s">
        <v>99</v>
      </c>
      <c r="K845" s="119">
        <v>110001</v>
      </c>
      <c r="L845" s="114" t="s">
        <v>2572</v>
      </c>
      <c r="M845" s="119">
        <v>1401401</v>
      </c>
      <c r="N845" s="114" t="s">
        <v>99</v>
      </c>
      <c r="O845" s="119">
        <v>202304</v>
      </c>
      <c r="P845" s="116">
        <v>45021</v>
      </c>
      <c r="Q845" s="116">
        <v>45021</v>
      </c>
      <c r="R845" s="116">
        <v>45016</v>
      </c>
      <c r="S845" s="119">
        <v>202304</v>
      </c>
      <c r="T845" s="114" t="s">
        <v>2605</v>
      </c>
      <c r="U845" s="114" t="s">
        <v>2606</v>
      </c>
      <c r="V845" s="119">
        <v>648899</v>
      </c>
      <c r="W845" s="114" t="s">
        <v>102</v>
      </c>
      <c r="X845" s="119">
        <v>648899</v>
      </c>
      <c r="Y845" s="114" t="s">
        <v>102</v>
      </c>
      <c r="Z845" s="119">
        <v>11100731</v>
      </c>
      <c r="AA845" s="114" t="s">
        <v>103</v>
      </c>
      <c r="AB845" s="119">
        <v>30481415</v>
      </c>
      <c r="AC845" s="114" t="s">
        <v>103</v>
      </c>
      <c r="AD845" s="119">
        <v>3005453</v>
      </c>
      <c r="AE845" s="119">
        <v>177397</v>
      </c>
      <c r="AF845" s="114" t="s">
        <v>2655</v>
      </c>
      <c r="AG845" s="114" t="s">
        <v>105</v>
      </c>
      <c r="AH845" s="114" t="s">
        <v>106</v>
      </c>
      <c r="AI845" s="114" t="s">
        <v>107</v>
      </c>
      <c r="AJ845" s="114" t="s">
        <v>108</v>
      </c>
      <c r="AK845" s="119">
        <v>77.94</v>
      </c>
      <c r="AL845" s="117">
        <v>12</v>
      </c>
      <c r="AM845" s="118">
        <v>935.29</v>
      </c>
      <c r="AN845" t="str">
        <f t="shared" si="13"/>
        <v>1000</v>
      </c>
    </row>
    <row r="846" spans="1:40" ht="15.75" thickBot="1" x14ac:dyDescent="0.3">
      <c r="A846" s="119">
        <v>2023</v>
      </c>
      <c r="B846" s="119">
        <v>9</v>
      </c>
      <c r="C846" s="119">
        <v>201988</v>
      </c>
      <c r="D846" s="114" t="s">
        <v>94</v>
      </c>
      <c r="E846" s="114" t="s">
        <v>95</v>
      </c>
      <c r="F846" s="114" t="s">
        <v>96</v>
      </c>
      <c r="G846" s="114" t="s">
        <v>97</v>
      </c>
      <c r="H846" s="114" t="s">
        <v>98</v>
      </c>
      <c r="I846" s="119">
        <v>1401401</v>
      </c>
      <c r="J846" s="114" t="s">
        <v>99</v>
      </c>
      <c r="K846" s="119">
        <v>110001</v>
      </c>
      <c r="L846" s="114" t="s">
        <v>2572</v>
      </c>
      <c r="M846" s="119">
        <v>1401401</v>
      </c>
      <c r="N846" s="114" t="s">
        <v>99</v>
      </c>
      <c r="O846" s="119">
        <v>202304</v>
      </c>
      <c r="P846" s="116">
        <v>45021</v>
      </c>
      <c r="Q846" s="116">
        <v>45021</v>
      </c>
      <c r="R846" s="116">
        <v>45016</v>
      </c>
      <c r="S846" s="119">
        <v>202304</v>
      </c>
      <c r="T846" s="114" t="s">
        <v>2622</v>
      </c>
      <c r="U846" s="114" t="s">
        <v>2623</v>
      </c>
      <c r="V846" s="119">
        <v>648899</v>
      </c>
      <c r="W846" s="114" t="s">
        <v>102</v>
      </c>
      <c r="X846" s="119">
        <v>648899</v>
      </c>
      <c r="Y846" s="114" t="s">
        <v>102</v>
      </c>
      <c r="Z846" s="119">
        <v>11100731</v>
      </c>
      <c r="AA846" s="114" t="s">
        <v>103</v>
      </c>
      <c r="AB846" s="119">
        <v>30481415</v>
      </c>
      <c r="AC846" s="114" t="s">
        <v>103</v>
      </c>
      <c r="AD846" s="119">
        <v>3005453</v>
      </c>
      <c r="AE846" s="119">
        <v>177397</v>
      </c>
      <c r="AF846" s="114" t="s">
        <v>2655</v>
      </c>
      <c r="AG846" s="114" t="s">
        <v>105</v>
      </c>
      <c r="AH846" s="114" t="s">
        <v>106</v>
      </c>
      <c r="AI846" s="114" t="s">
        <v>107</v>
      </c>
      <c r="AJ846" s="114" t="s">
        <v>108</v>
      </c>
      <c r="AK846" s="119">
        <v>77.94</v>
      </c>
      <c r="AL846" s="117">
        <v>18</v>
      </c>
      <c r="AM846" s="118">
        <v>1402.94</v>
      </c>
      <c r="AN846" t="str">
        <f t="shared" si="13"/>
        <v>1000</v>
      </c>
    </row>
    <row r="847" spans="1:40" ht="15.75" thickBot="1" x14ac:dyDescent="0.3">
      <c r="A847" s="119">
        <v>2023</v>
      </c>
      <c r="B847" s="119">
        <v>9</v>
      </c>
      <c r="C847" s="119">
        <v>201988</v>
      </c>
      <c r="D847" s="114" t="s">
        <v>94</v>
      </c>
      <c r="E847" s="114" t="s">
        <v>95</v>
      </c>
      <c r="F847" s="114" t="s">
        <v>96</v>
      </c>
      <c r="G847" s="114" t="s">
        <v>97</v>
      </c>
      <c r="H847" s="114" t="s">
        <v>98</v>
      </c>
      <c r="I847" s="119">
        <v>1401401</v>
      </c>
      <c r="J847" s="114" t="s">
        <v>99</v>
      </c>
      <c r="K847" s="119">
        <v>110001</v>
      </c>
      <c r="L847" s="114" t="s">
        <v>2572</v>
      </c>
      <c r="M847" s="119">
        <v>1401401</v>
      </c>
      <c r="N847" s="114" t="s">
        <v>99</v>
      </c>
      <c r="O847" s="119">
        <v>202304</v>
      </c>
      <c r="P847" s="116">
        <v>45021</v>
      </c>
      <c r="Q847" s="116">
        <v>45021</v>
      </c>
      <c r="R847" s="116">
        <v>45016</v>
      </c>
      <c r="S847" s="119">
        <v>202304</v>
      </c>
      <c r="T847" s="119">
        <v>1301</v>
      </c>
      <c r="U847" s="114" t="s">
        <v>151</v>
      </c>
      <c r="V847" s="119">
        <v>648899</v>
      </c>
      <c r="W847" s="114" t="s">
        <v>102</v>
      </c>
      <c r="X847" s="119">
        <v>648899</v>
      </c>
      <c r="Y847" s="114" t="s">
        <v>102</v>
      </c>
      <c r="Z847" s="119">
        <v>11100731</v>
      </c>
      <c r="AA847" s="114" t="s">
        <v>103</v>
      </c>
      <c r="AB847" s="119">
        <v>30481415</v>
      </c>
      <c r="AC847" s="114" t="s">
        <v>103</v>
      </c>
      <c r="AD847" s="119">
        <v>3005453</v>
      </c>
      <c r="AE847" s="119">
        <v>177397</v>
      </c>
      <c r="AF847" s="114" t="s">
        <v>2655</v>
      </c>
      <c r="AG847" s="114" t="s">
        <v>105</v>
      </c>
      <c r="AH847" s="114" t="s">
        <v>106</v>
      </c>
      <c r="AI847" s="114" t="s">
        <v>107</v>
      </c>
      <c r="AJ847" s="114" t="s">
        <v>108</v>
      </c>
      <c r="AK847" s="119">
        <v>0.48</v>
      </c>
      <c r="AL847" s="117">
        <v>132</v>
      </c>
      <c r="AM847" s="118">
        <v>62.96</v>
      </c>
      <c r="AN847" t="str">
        <f t="shared" si="13"/>
        <v>1000</v>
      </c>
    </row>
    <row r="848" spans="1:40" ht="15.75" thickBot="1" x14ac:dyDescent="0.3">
      <c r="A848" s="119">
        <v>2023</v>
      </c>
      <c r="B848" s="119">
        <v>9</v>
      </c>
      <c r="C848" s="119">
        <v>201988</v>
      </c>
      <c r="D848" s="114" t="s">
        <v>94</v>
      </c>
      <c r="E848" s="114" t="s">
        <v>95</v>
      </c>
      <c r="F848" s="114" t="s">
        <v>96</v>
      </c>
      <c r="G848" s="114" t="s">
        <v>97</v>
      </c>
      <c r="H848" s="114" t="s">
        <v>98</v>
      </c>
      <c r="I848" s="119">
        <v>1401401</v>
      </c>
      <c r="J848" s="114" t="s">
        <v>99</v>
      </c>
      <c r="K848" s="119">
        <v>110001</v>
      </c>
      <c r="L848" s="114" t="s">
        <v>2572</v>
      </c>
      <c r="M848" s="119">
        <v>1401401</v>
      </c>
      <c r="N848" s="114" t="s">
        <v>99</v>
      </c>
      <c r="O848" s="119">
        <v>202304</v>
      </c>
      <c r="P848" s="116">
        <v>45021</v>
      </c>
      <c r="Q848" s="116">
        <v>45021</v>
      </c>
      <c r="R848" s="116">
        <v>45016</v>
      </c>
      <c r="S848" s="119">
        <v>202304</v>
      </c>
      <c r="T848" s="119">
        <v>4101</v>
      </c>
      <c r="U848" s="114" t="s">
        <v>101</v>
      </c>
      <c r="V848" s="119">
        <v>648899</v>
      </c>
      <c r="W848" s="114" t="s">
        <v>102</v>
      </c>
      <c r="X848" s="119">
        <v>648899</v>
      </c>
      <c r="Y848" s="114" t="s">
        <v>102</v>
      </c>
      <c r="Z848" s="119">
        <v>11100731</v>
      </c>
      <c r="AA848" s="114" t="s">
        <v>103</v>
      </c>
      <c r="AB848" s="119">
        <v>30481415</v>
      </c>
      <c r="AC848" s="114" t="s">
        <v>103</v>
      </c>
      <c r="AD848" s="119">
        <v>3005453</v>
      </c>
      <c r="AE848" s="119">
        <v>177397</v>
      </c>
      <c r="AF848" s="114" t="s">
        <v>2655</v>
      </c>
      <c r="AG848" s="114" t="s">
        <v>105</v>
      </c>
      <c r="AH848" s="114" t="s">
        <v>106</v>
      </c>
      <c r="AI848" s="114" t="s">
        <v>107</v>
      </c>
      <c r="AJ848" s="114" t="s">
        <v>108</v>
      </c>
      <c r="AK848" s="119">
        <v>0</v>
      </c>
      <c r="AL848" s="117">
        <v>102</v>
      </c>
      <c r="AM848" s="118">
        <v>5406.81</v>
      </c>
      <c r="AN848" t="str">
        <f t="shared" si="13"/>
        <v>1000</v>
      </c>
    </row>
    <row r="849" spans="1:40" ht="15.75" thickBot="1" x14ac:dyDescent="0.3">
      <c r="A849" s="119">
        <v>2023</v>
      </c>
      <c r="B849" s="119">
        <v>9</v>
      </c>
      <c r="C849" s="119">
        <v>201988</v>
      </c>
      <c r="D849" s="114" t="s">
        <v>94</v>
      </c>
      <c r="E849" s="114" t="s">
        <v>95</v>
      </c>
      <c r="F849" s="114" t="s">
        <v>96</v>
      </c>
      <c r="G849" s="114" t="s">
        <v>97</v>
      </c>
      <c r="H849" s="114" t="s">
        <v>98</v>
      </c>
      <c r="I849" s="119">
        <v>1401401</v>
      </c>
      <c r="J849" s="114" t="s">
        <v>99</v>
      </c>
      <c r="K849" s="119">
        <v>110004</v>
      </c>
      <c r="L849" s="114" t="s">
        <v>2557</v>
      </c>
      <c r="M849" s="119">
        <v>1401401</v>
      </c>
      <c r="N849" s="114" t="s">
        <v>99</v>
      </c>
      <c r="O849" s="119">
        <v>202302</v>
      </c>
      <c r="P849" s="116">
        <v>44960</v>
      </c>
      <c r="Q849" s="116">
        <v>44995</v>
      </c>
      <c r="R849" s="116">
        <v>44995</v>
      </c>
      <c r="S849" s="114" t="s">
        <v>155</v>
      </c>
      <c r="T849" s="119">
        <v>102</v>
      </c>
      <c r="U849" s="114" t="s">
        <v>2599</v>
      </c>
      <c r="V849" s="119">
        <v>565622</v>
      </c>
      <c r="W849" s="114" t="s">
        <v>2612</v>
      </c>
      <c r="X849" s="119">
        <v>565622</v>
      </c>
      <c r="Y849" s="114" t="s">
        <v>2612</v>
      </c>
      <c r="Z849" s="119">
        <v>11100731</v>
      </c>
      <c r="AA849" s="114" t="s">
        <v>103</v>
      </c>
      <c r="AB849" s="119">
        <v>30025228</v>
      </c>
      <c r="AC849" s="114" t="s">
        <v>138</v>
      </c>
      <c r="AD849" s="119">
        <v>3001019</v>
      </c>
      <c r="AE849" s="119">
        <v>177179</v>
      </c>
      <c r="AF849" s="114" t="s">
        <v>2655</v>
      </c>
      <c r="AG849" s="114" t="s">
        <v>105</v>
      </c>
      <c r="AH849" s="114" t="s">
        <v>106</v>
      </c>
      <c r="AI849" s="114" t="s">
        <v>107</v>
      </c>
      <c r="AJ849" s="114" t="s">
        <v>108</v>
      </c>
      <c r="AK849" s="119">
        <v>75.930000000000007</v>
      </c>
      <c r="AL849" s="117">
        <v>4</v>
      </c>
      <c r="AM849" s="118">
        <v>303.73</v>
      </c>
      <c r="AN849" t="str">
        <f t="shared" si="13"/>
        <v>1000</v>
      </c>
    </row>
    <row r="850" spans="1:40" ht="15.75" thickBot="1" x14ac:dyDescent="0.3">
      <c r="A850" s="119">
        <v>2023</v>
      </c>
      <c r="B850" s="119">
        <v>9</v>
      </c>
      <c r="C850" s="119">
        <v>201988</v>
      </c>
      <c r="D850" s="114" t="s">
        <v>94</v>
      </c>
      <c r="E850" s="114" t="s">
        <v>95</v>
      </c>
      <c r="F850" s="114" t="s">
        <v>96</v>
      </c>
      <c r="G850" s="114" t="s">
        <v>97</v>
      </c>
      <c r="H850" s="114" t="s">
        <v>98</v>
      </c>
      <c r="I850" s="119">
        <v>1401401</v>
      </c>
      <c r="J850" s="114" t="s">
        <v>99</v>
      </c>
      <c r="K850" s="119">
        <v>110004</v>
      </c>
      <c r="L850" s="114" t="s">
        <v>2557</v>
      </c>
      <c r="M850" s="119">
        <v>1401401</v>
      </c>
      <c r="N850" s="114" t="s">
        <v>99</v>
      </c>
      <c r="O850" s="119">
        <v>202302</v>
      </c>
      <c r="P850" s="116">
        <v>44960</v>
      </c>
      <c r="Q850" s="116">
        <v>44995</v>
      </c>
      <c r="R850" s="116">
        <v>44995</v>
      </c>
      <c r="S850" s="114" t="s">
        <v>155</v>
      </c>
      <c r="T850" s="119">
        <v>102</v>
      </c>
      <c r="U850" s="114" t="s">
        <v>2599</v>
      </c>
      <c r="V850" s="119">
        <v>625870</v>
      </c>
      <c r="W850" s="114" t="s">
        <v>2613</v>
      </c>
      <c r="X850" s="119">
        <v>625870</v>
      </c>
      <c r="Y850" s="114" t="s">
        <v>2613</v>
      </c>
      <c r="Z850" s="119">
        <v>11100731</v>
      </c>
      <c r="AA850" s="114" t="s">
        <v>103</v>
      </c>
      <c r="AB850" s="119">
        <v>30022450</v>
      </c>
      <c r="AC850" s="114" t="s">
        <v>138</v>
      </c>
      <c r="AD850" s="119">
        <v>3001093</v>
      </c>
      <c r="AE850" s="119">
        <v>177175</v>
      </c>
      <c r="AF850" s="114" t="s">
        <v>2655</v>
      </c>
      <c r="AG850" s="114" t="s">
        <v>105</v>
      </c>
      <c r="AH850" s="114" t="s">
        <v>106</v>
      </c>
      <c r="AI850" s="114" t="s">
        <v>107</v>
      </c>
      <c r="AJ850" s="114" t="s">
        <v>108</v>
      </c>
      <c r="AK850" s="119">
        <v>77.94</v>
      </c>
      <c r="AL850" s="117">
        <v>4</v>
      </c>
      <c r="AM850" s="118">
        <v>311.76</v>
      </c>
      <c r="AN850" t="str">
        <f t="shared" si="13"/>
        <v>1000</v>
      </c>
    </row>
    <row r="851" spans="1:40" ht="15.75" thickBot="1" x14ac:dyDescent="0.3">
      <c r="A851" s="119">
        <v>2023</v>
      </c>
      <c r="B851" s="119">
        <v>9</v>
      </c>
      <c r="C851" s="119">
        <v>201988</v>
      </c>
      <c r="D851" s="114" t="s">
        <v>94</v>
      </c>
      <c r="E851" s="114" t="s">
        <v>95</v>
      </c>
      <c r="F851" s="114" t="s">
        <v>96</v>
      </c>
      <c r="G851" s="114" t="s">
        <v>97</v>
      </c>
      <c r="H851" s="114" t="s">
        <v>98</v>
      </c>
      <c r="I851" s="119">
        <v>1401401</v>
      </c>
      <c r="J851" s="114" t="s">
        <v>99</v>
      </c>
      <c r="K851" s="119">
        <v>110004</v>
      </c>
      <c r="L851" s="114" t="s">
        <v>2557</v>
      </c>
      <c r="M851" s="119">
        <v>1401401</v>
      </c>
      <c r="N851" s="114" t="s">
        <v>99</v>
      </c>
      <c r="O851" s="119">
        <v>202302</v>
      </c>
      <c r="P851" s="116">
        <v>44960</v>
      </c>
      <c r="Q851" s="116">
        <v>44995</v>
      </c>
      <c r="R851" s="116">
        <v>44995</v>
      </c>
      <c r="S851" s="114" t="s">
        <v>155</v>
      </c>
      <c r="T851" s="119">
        <v>102</v>
      </c>
      <c r="U851" s="114" t="s">
        <v>2599</v>
      </c>
      <c r="V851" s="119">
        <v>626494</v>
      </c>
      <c r="W851" s="114" t="s">
        <v>2614</v>
      </c>
      <c r="X851" s="119">
        <v>626494</v>
      </c>
      <c r="Y851" s="114" t="s">
        <v>2614</v>
      </c>
      <c r="Z851" s="119">
        <v>11100731</v>
      </c>
      <c r="AA851" s="114" t="s">
        <v>103</v>
      </c>
      <c r="AB851" s="119">
        <v>30022880</v>
      </c>
      <c r="AC851" s="114" t="s">
        <v>138</v>
      </c>
      <c r="AD851" s="119">
        <v>3001093</v>
      </c>
      <c r="AE851" s="119">
        <v>177175</v>
      </c>
      <c r="AF851" s="114" t="s">
        <v>2655</v>
      </c>
      <c r="AG851" s="114" t="s">
        <v>105</v>
      </c>
      <c r="AH851" s="114" t="s">
        <v>106</v>
      </c>
      <c r="AI851" s="114" t="s">
        <v>107</v>
      </c>
      <c r="AJ851" s="114" t="s">
        <v>108</v>
      </c>
      <c r="AK851" s="119">
        <v>73.739999999999995</v>
      </c>
      <c r="AL851" s="117">
        <v>4</v>
      </c>
      <c r="AM851" s="118">
        <v>294.95</v>
      </c>
      <c r="AN851" t="str">
        <f t="shared" si="13"/>
        <v>1000</v>
      </c>
    </row>
    <row r="852" spans="1:40" ht="15.75" thickBot="1" x14ac:dyDescent="0.3">
      <c r="A852" s="119">
        <v>2023</v>
      </c>
      <c r="B852" s="119">
        <v>9</v>
      </c>
      <c r="C852" s="119">
        <v>201988</v>
      </c>
      <c r="D852" s="114" t="s">
        <v>94</v>
      </c>
      <c r="E852" s="114" t="s">
        <v>95</v>
      </c>
      <c r="F852" s="114" t="s">
        <v>96</v>
      </c>
      <c r="G852" s="114" t="s">
        <v>97</v>
      </c>
      <c r="H852" s="114" t="s">
        <v>98</v>
      </c>
      <c r="I852" s="119">
        <v>1401401</v>
      </c>
      <c r="J852" s="114" t="s">
        <v>99</v>
      </c>
      <c r="K852" s="119">
        <v>110004</v>
      </c>
      <c r="L852" s="114" t="s">
        <v>2557</v>
      </c>
      <c r="M852" s="119">
        <v>1401401</v>
      </c>
      <c r="N852" s="114" t="s">
        <v>99</v>
      </c>
      <c r="O852" s="119">
        <v>202302</v>
      </c>
      <c r="P852" s="116">
        <v>44960</v>
      </c>
      <c r="Q852" s="116">
        <v>44995</v>
      </c>
      <c r="R852" s="116">
        <v>44995</v>
      </c>
      <c r="S852" s="114" t="s">
        <v>155</v>
      </c>
      <c r="T852" s="119">
        <v>102</v>
      </c>
      <c r="U852" s="114" t="s">
        <v>2599</v>
      </c>
      <c r="V852" s="119">
        <v>648899</v>
      </c>
      <c r="W852" s="114" t="s">
        <v>102</v>
      </c>
      <c r="X852" s="119">
        <v>648899</v>
      </c>
      <c r="Y852" s="114" t="s">
        <v>102</v>
      </c>
      <c r="Z852" s="119">
        <v>11100731</v>
      </c>
      <c r="AA852" s="114" t="s">
        <v>103</v>
      </c>
      <c r="AB852" s="119">
        <v>30481415</v>
      </c>
      <c r="AC852" s="114" t="s">
        <v>103</v>
      </c>
      <c r="AD852" s="119">
        <v>3001020</v>
      </c>
      <c r="AE852" s="119">
        <v>177167</v>
      </c>
      <c r="AF852" s="114" t="s">
        <v>2655</v>
      </c>
      <c r="AG852" s="114" t="s">
        <v>105</v>
      </c>
      <c r="AH852" s="114" t="s">
        <v>106</v>
      </c>
      <c r="AI852" s="114" t="s">
        <v>107</v>
      </c>
      <c r="AJ852" s="114" t="s">
        <v>108</v>
      </c>
      <c r="AK852" s="119">
        <v>78.42</v>
      </c>
      <c r="AL852" s="117">
        <v>4</v>
      </c>
      <c r="AM852" s="118">
        <v>313.67</v>
      </c>
      <c r="AN852" t="str">
        <f t="shared" si="13"/>
        <v>1000</v>
      </c>
    </row>
    <row r="853" spans="1:40" ht="15.75" thickBot="1" x14ac:dyDescent="0.3">
      <c r="A853" s="119">
        <v>2023</v>
      </c>
      <c r="B853" s="119">
        <v>9</v>
      </c>
      <c r="C853" s="119">
        <v>201988</v>
      </c>
      <c r="D853" s="114" t="s">
        <v>94</v>
      </c>
      <c r="E853" s="114" t="s">
        <v>95</v>
      </c>
      <c r="F853" s="114" t="s">
        <v>96</v>
      </c>
      <c r="G853" s="114" t="s">
        <v>97</v>
      </c>
      <c r="H853" s="114" t="s">
        <v>98</v>
      </c>
      <c r="I853" s="119">
        <v>1401401</v>
      </c>
      <c r="J853" s="114" t="s">
        <v>99</v>
      </c>
      <c r="K853" s="119">
        <v>110004</v>
      </c>
      <c r="L853" s="114" t="s">
        <v>2557</v>
      </c>
      <c r="M853" s="119">
        <v>1401401</v>
      </c>
      <c r="N853" s="114" t="s">
        <v>99</v>
      </c>
      <c r="O853" s="119">
        <v>202302</v>
      </c>
      <c r="P853" s="116">
        <v>44960</v>
      </c>
      <c r="Q853" s="116">
        <v>44995</v>
      </c>
      <c r="R853" s="116">
        <v>44995</v>
      </c>
      <c r="S853" s="114" t="s">
        <v>155</v>
      </c>
      <c r="T853" s="119">
        <v>102</v>
      </c>
      <c r="U853" s="114" t="s">
        <v>2599</v>
      </c>
      <c r="V853" s="119">
        <v>1141934</v>
      </c>
      <c r="W853" s="114" t="s">
        <v>2615</v>
      </c>
      <c r="X853" s="119">
        <v>1141934</v>
      </c>
      <c r="Y853" s="114" t="s">
        <v>2615</v>
      </c>
      <c r="Z853" s="119">
        <v>11100731</v>
      </c>
      <c r="AA853" s="114" t="s">
        <v>103</v>
      </c>
      <c r="AB853" s="119">
        <v>30010251</v>
      </c>
      <c r="AC853" s="114" t="s">
        <v>138</v>
      </c>
      <c r="AD853" s="119">
        <v>3001068</v>
      </c>
      <c r="AE853" s="119">
        <v>177188</v>
      </c>
      <c r="AF853" s="114" t="s">
        <v>2655</v>
      </c>
      <c r="AG853" s="114" t="s">
        <v>105</v>
      </c>
      <c r="AH853" s="114" t="s">
        <v>106</v>
      </c>
      <c r="AI853" s="114" t="s">
        <v>107</v>
      </c>
      <c r="AJ853" s="114" t="s">
        <v>108</v>
      </c>
      <c r="AK853" s="119">
        <v>54.23</v>
      </c>
      <c r="AL853" s="117">
        <v>4</v>
      </c>
      <c r="AM853" s="118">
        <v>216.93</v>
      </c>
      <c r="AN853" t="str">
        <f t="shared" si="13"/>
        <v>1000</v>
      </c>
    </row>
    <row r="854" spans="1:40" ht="15.75" thickBot="1" x14ac:dyDescent="0.3">
      <c r="A854" s="119">
        <v>2023</v>
      </c>
      <c r="B854" s="119">
        <v>9</v>
      </c>
      <c r="C854" s="119">
        <v>201988</v>
      </c>
      <c r="D854" s="114" t="s">
        <v>94</v>
      </c>
      <c r="E854" s="114" t="s">
        <v>95</v>
      </c>
      <c r="F854" s="114" t="s">
        <v>96</v>
      </c>
      <c r="G854" s="114" t="s">
        <v>97</v>
      </c>
      <c r="H854" s="114" t="s">
        <v>98</v>
      </c>
      <c r="I854" s="119">
        <v>1401401</v>
      </c>
      <c r="J854" s="114" t="s">
        <v>99</v>
      </c>
      <c r="K854" s="119">
        <v>110004</v>
      </c>
      <c r="L854" s="114" t="s">
        <v>2557</v>
      </c>
      <c r="M854" s="119">
        <v>1401401</v>
      </c>
      <c r="N854" s="114" t="s">
        <v>99</v>
      </c>
      <c r="O854" s="119">
        <v>202303</v>
      </c>
      <c r="P854" s="116">
        <v>44988</v>
      </c>
      <c r="Q854" s="116">
        <v>44995</v>
      </c>
      <c r="R854" s="116">
        <v>44995</v>
      </c>
      <c r="S854" s="114" t="s">
        <v>155</v>
      </c>
      <c r="T854" s="119">
        <v>102</v>
      </c>
      <c r="U854" s="114" t="s">
        <v>2599</v>
      </c>
      <c r="V854" s="119">
        <v>565622</v>
      </c>
      <c r="W854" s="114" t="s">
        <v>2612</v>
      </c>
      <c r="X854" s="119">
        <v>565622</v>
      </c>
      <c r="Y854" s="114" t="s">
        <v>2612</v>
      </c>
      <c r="Z854" s="119">
        <v>11100731</v>
      </c>
      <c r="AA854" s="114" t="s">
        <v>103</v>
      </c>
      <c r="AB854" s="119">
        <v>30025228</v>
      </c>
      <c r="AC854" s="114" t="s">
        <v>138</v>
      </c>
      <c r="AD854" s="119">
        <v>3001019</v>
      </c>
      <c r="AE854" s="119">
        <v>177179</v>
      </c>
      <c r="AF854" s="114" t="s">
        <v>2655</v>
      </c>
      <c r="AG854" s="114" t="s">
        <v>105</v>
      </c>
      <c r="AH854" s="114" t="s">
        <v>106</v>
      </c>
      <c r="AI854" s="114" t="s">
        <v>107</v>
      </c>
      <c r="AJ854" s="114" t="s">
        <v>108</v>
      </c>
      <c r="AK854" s="119">
        <v>75.930000000000007</v>
      </c>
      <c r="AL854" s="117">
        <v>5.5</v>
      </c>
      <c r="AM854" s="118">
        <v>417.62</v>
      </c>
      <c r="AN854" t="str">
        <f t="shared" si="13"/>
        <v>1000</v>
      </c>
    </row>
    <row r="855" spans="1:40" ht="15.75" thickBot="1" x14ac:dyDescent="0.3">
      <c r="A855" s="119">
        <v>2023</v>
      </c>
      <c r="B855" s="119">
        <v>9</v>
      </c>
      <c r="C855" s="119">
        <v>201988</v>
      </c>
      <c r="D855" s="114" t="s">
        <v>94</v>
      </c>
      <c r="E855" s="114" t="s">
        <v>95</v>
      </c>
      <c r="F855" s="114" t="s">
        <v>96</v>
      </c>
      <c r="G855" s="114" t="s">
        <v>97</v>
      </c>
      <c r="H855" s="114" t="s">
        <v>98</v>
      </c>
      <c r="I855" s="119">
        <v>1401401</v>
      </c>
      <c r="J855" s="114" t="s">
        <v>99</v>
      </c>
      <c r="K855" s="119">
        <v>110004</v>
      </c>
      <c r="L855" s="114" t="s">
        <v>2557</v>
      </c>
      <c r="M855" s="119">
        <v>1401401</v>
      </c>
      <c r="N855" s="114" t="s">
        <v>99</v>
      </c>
      <c r="O855" s="119">
        <v>202303</v>
      </c>
      <c r="P855" s="116">
        <v>44988</v>
      </c>
      <c r="Q855" s="116">
        <v>44995</v>
      </c>
      <c r="R855" s="116">
        <v>44995</v>
      </c>
      <c r="S855" s="114" t="s">
        <v>155</v>
      </c>
      <c r="T855" s="119">
        <v>102</v>
      </c>
      <c r="U855" s="114" t="s">
        <v>2599</v>
      </c>
      <c r="V855" s="119">
        <v>625870</v>
      </c>
      <c r="W855" s="114" t="s">
        <v>2613</v>
      </c>
      <c r="X855" s="119">
        <v>625870</v>
      </c>
      <c r="Y855" s="114" t="s">
        <v>2613</v>
      </c>
      <c r="Z855" s="119">
        <v>11100731</v>
      </c>
      <c r="AA855" s="114" t="s">
        <v>103</v>
      </c>
      <c r="AB855" s="119">
        <v>30022450</v>
      </c>
      <c r="AC855" s="114" t="s">
        <v>138</v>
      </c>
      <c r="AD855" s="119">
        <v>3001093</v>
      </c>
      <c r="AE855" s="119">
        <v>177175</v>
      </c>
      <c r="AF855" s="114" t="s">
        <v>2655</v>
      </c>
      <c r="AG855" s="114" t="s">
        <v>105</v>
      </c>
      <c r="AH855" s="114" t="s">
        <v>106</v>
      </c>
      <c r="AI855" s="114" t="s">
        <v>107</v>
      </c>
      <c r="AJ855" s="114" t="s">
        <v>108</v>
      </c>
      <c r="AK855" s="119">
        <v>77.94</v>
      </c>
      <c r="AL855" s="117">
        <v>5.5</v>
      </c>
      <c r="AM855" s="118">
        <v>428.67</v>
      </c>
      <c r="AN855" t="str">
        <f t="shared" si="13"/>
        <v>1000</v>
      </c>
    </row>
    <row r="856" spans="1:40" ht="15.75" thickBot="1" x14ac:dyDescent="0.3">
      <c r="A856" s="119">
        <v>2023</v>
      </c>
      <c r="B856" s="119">
        <v>9</v>
      </c>
      <c r="C856" s="119">
        <v>201988</v>
      </c>
      <c r="D856" s="114" t="s">
        <v>94</v>
      </c>
      <c r="E856" s="114" t="s">
        <v>95</v>
      </c>
      <c r="F856" s="114" t="s">
        <v>96</v>
      </c>
      <c r="G856" s="114" t="s">
        <v>97</v>
      </c>
      <c r="H856" s="114" t="s">
        <v>98</v>
      </c>
      <c r="I856" s="119">
        <v>1401401</v>
      </c>
      <c r="J856" s="114" t="s">
        <v>99</v>
      </c>
      <c r="K856" s="119">
        <v>110004</v>
      </c>
      <c r="L856" s="114" t="s">
        <v>2557</v>
      </c>
      <c r="M856" s="119">
        <v>1401401</v>
      </c>
      <c r="N856" s="114" t="s">
        <v>99</v>
      </c>
      <c r="O856" s="119">
        <v>202303</v>
      </c>
      <c r="P856" s="116">
        <v>44988</v>
      </c>
      <c r="Q856" s="116">
        <v>44995</v>
      </c>
      <c r="R856" s="116">
        <v>44995</v>
      </c>
      <c r="S856" s="114" t="s">
        <v>155</v>
      </c>
      <c r="T856" s="119">
        <v>102</v>
      </c>
      <c r="U856" s="114" t="s">
        <v>2599</v>
      </c>
      <c r="V856" s="119">
        <v>626494</v>
      </c>
      <c r="W856" s="114" t="s">
        <v>2614</v>
      </c>
      <c r="X856" s="119">
        <v>626494</v>
      </c>
      <c r="Y856" s="114" t="s">
        <v>2614</v>
      </c>
      <c r="Z856" s="119">
        <v>11100731</v>
      </c>
      <c r="AA856" s="114" t="s">
        <v>103</v>
      </c>
      <c r="AB856" s="119">
        <v>30022880</v>
      </c>
      <c r="AC856" s="114" t="s">
        <v>138</v>
      </c>
      <c r="AD856" s="119">
        <v>3001093</v>
      </c>
      <c r="AE856" s="119">
        <v>177175</v>
      </c>
      <c r="AF856" s="114" t="s">
        <v>2655</v>
      </c>
      <c r="AG856" s="114" t="s">
        <v>105</v>
      </c>
      <c r="AH856" s="114" t="s">
        <v>106</v>
      </c>
      <c r="AI856" s="114" t="s">
        <v>107</v>
      </c>
      <c r="AJ856" s="114" t="s">
        <v>108</v>
      </c>
      <c r="AK856" s="119">
        <v>73.739999999999995</v>
      </c>
      <c r="AL856" s="117">
        <v>5.5</v>
      </c>
      <c r="AM856" s="118">
        <v>405.56</v>
      </c>
      <c r="AN856" t="str">
        <f t="shared" si="13"/>
        <v>1000</v>
      </c>
    </row>
    <row r="857" spans="1:40" ht="15.75" thickBot="1" x14ac:dyDescent="0.3">
      <c r="A857" s="119">
        <v>2023</v>
      </c>
      <c r="B857" s="119">
        <v>9</v>
      </c>
      <c r="C857" s="119">
        <v>201988</v>
      </c>
      <c r="D857" s="114" t="s">
        <v>94</v>
      </c>
      <c r="E857" s="114" t="s">
        <v>95</v>
      </c>
      <c r="F857" s="114" t="s">
        <v>96</v>
      </c>
      <c r="G857" s="114" t="s">
        <v>97</v>
      </c>
      <c r="H857" s="114" t="s">
        <v>98</v>
      </c>
      <c r="I857" s="119">
        <v>1401401</v>
      </c>
      <c r="J857" s="114" t="s">
        <v>99</v>
      </c>
      <c r="K857" s="119">
        <v>110004</v>
      </c>
      <c r="L857" s="114" t="s">
        <v>2557</v>
      </c>
      <c r="M857" s="119">
        <v>1401401</v>
      </c>
      <c r="N857" s="114" t="s">
        <v>99</v>
      </c>
      <c r="O857" s="119">
        <v>202303</v>
      </c>
      <c r="P857" s="116">
        <v>44988</v>
      </c>
      <c r="Q857" s="116">
        <v>44995</v>
      </c>
      <c r="R857" s="116">
        <v>44995</v>
      </c>
      <c r="S857" s="114" t="s">
        <v>155</v>
      </c>
      <c r="T857" s="119">
        <v>102</v>
      </c>
      <c r="U857" s="114" t="s">
        <v>2599</v>
      </c>
      <c r="V857" s="119">
        <v>648899</v>
      </c>
      <c r="W857" s="114" t="s">
        <v>102</v>
      </c>
      <c r="X857" s="119">
        <v>648899</v>
      </c>
      <c r="Y857" s="114" t="s">
        <v>102</v>
      </c>
      <c r="Z857" s="119">
        <v>11100731</v>
      </c>
      <c r="AA857" s="114" t="s">
        <v>103</v>
      </c>
      <c r="AB857" s="119">
        <v>30481415</v>
      </c>
      <c r="AC857" s="114" t="s">
        <v>103</v>
      </c>
      <c r="AD857" s="119">
        <v>3001020</v>
      </c>
      <c r="AE857" s="119">
        <v>177167</v>
      </c>
      <c r="AF857" s="114" t="s">
        <v>2655</v>
      </c>
      <c r="AG857" s="114" t="s">
        <v>105</v>
      </c>
      <c r="AH857" s="114" t="s">
        <v>106</v>
      </c>
      <c r="AI857" s="114" t="s">
        <v>107</v>
      </c>
      <c r="AJ857" s="114" t="s">
        <v>108</v>
      </c>
      <c r="AK857" s="119">
        <v>78.42</v>
      </c>
      <c r="AL857" s="117">
        <v>5.5</v>
      </c>
      <c r="AM857" s="118">
        <v>431.3</v>
      </c>
      <c r="AN857" t="str">
        <f t="shared" si="13"/>
        <v>1000</v>
      </c>
    </row>
    <row r="858" spans="1:40" ht="15.75" thickBot="1" x14ac:dyDescent="0.3">
      <c r="A858" s="119">
        <v>2023</v>
      </c>
      <c r="B858" s="119">
        <v>9</v>
      </c>
      <c r="C858" s="119">
        <v>201988</v>
      </c>
      <c r="D858" s="114" t="s">
        <v>94</v>
      </c>
      <c r="E858" s="114" t="s">
        <v>95</v>
      </c>
      <c r="F858" s="114" t="s">
        <v>96</v>
      </c>
      <c r="G858" s="114" t="s">
        <v>97</v>
      </c>
      <c r="H858" s="114" t="s">
        <v>98</v>
      </c>
      <c r="I858" s="119">
        <v>1401401</v>
      </c>
      <c r="J858" s="114" t="s">
        <v>99</v>
      </c>
      <c r="K858" s="119">
        <v>110004</v>
      </c>
      <c r="L858" s="114" t="s">
        <v>2557</v>
      </c>
      <c r="M858" s="119">
        <v>1401401</v>
      </c>
      <c r="N858" s="114" t="s">
        <v>99</v>
      </c>
      <c r="O858" s="119">
        <v>202303</v>
      </c>
      <c r="P858" s="116">
        <v>44988</v>
      </c>
      <c r="Q858" s="116">
        <v>44995</v>
      </c>
      <c r="R858" s="116">
        <v>44995</v>
      </c>
      <c r="S858" s="114" t="s">
        <v>155</v>
      </c>
      <c r="T858" s="119">
        <v>102</v>
      </c>
      <c r="U858" s="114" t="s">
        <v>2599</v>
      </c>
      <c r="V858" s="119">
        <v>1141934</v>
      </c>
      <c r="W858" s="114" t="s">
        <v>2615</v>
      </c>
      <c r="X858" s="119">
        <v>1141934</v>
      </c>
      <c r="Y858" s="114" t="s">
        <v>2615</v>
      </c>
      <c r="Z858" s="119">
        <v>11100731</v>
      </c>
      <c r="AA858" s="114" t="s">
        <v>103</v>
      </c>
      <c r="AB858" s="119">
        <v>30010251</v>
      </c>
      <c r="AC858" s="114" t="s">
        <v>138</v>
      </c>
      <c r="AD858" s="119">
        <v>3001068</v>
      </c>
      <c r="AE858" s="119">
        <v>177188</v>
      </c>
      <c r="AF858" s="114" t="s">
        <v>2655</v>
      </c>
      <c r="AG858" s="114" t="s">
        <v>105</v>
      </c>
      <c r="AH858" s="114" t="s">
        <v>106</v>
      </c>
      <c r="AI858" s="114" t="s">
        <v>107</v>
      </c>
      <c r="AJ858" s="114" t="s">
        <v>108</v>
      </c>
      <c r="AK858" s="119">
        <v>54.23</v>
      </c>
      <c r="AL858" s="117">
        <v>5.5</v>
      </c>
      <c r="AM858" s="118">
        <v>298.29000000000002</v>
      </c>
      <c r="AN858" t="str">
        <f t="shared" si="13"/>
        <v>1000</v>
      </c>
    </row>
    <row r="859" spans="1:40" ht="15.75" thickBot="1" x14ac:dyDescent="0.3">
      <c r="A859" s="119">
        <v>2023</v>
      </c>
      <c r="B859" s="119">
        <v>9</v>
      </c>
      <c r="C859" s="119">
        <v>201988</v>
      </c>
      <c r="D859" s="114" t="s">
        <v>94</v>
      </c>
      <c r="E859" s="114" t="s">
        <v>95</v>
      </c>
      <c r="F859" s="114" t="s">
        <v>96</v>
      </c>
      <c r="G859" s="114" t="s">
        <v>97</v>
      </c>
      <c r="H859" s="114" t="s">
        <v>98</v>
      </c>
      <c r="I859" s="119">
        <v>1401401</v>
      </c>
      <c r="J859" s="114" t="s">
        <v>99</v>
      </c>
      <c r="K859" s="119">
        <v>110005</v>
      </c>
      <c r="L859" s="114" t="s">
        <v>2573</v>
      </c>
      <c r="M859" s="119">
        <v>1401401</v>
      </c>
      <c r="N859" s="114" t="s">
        <v>99</v>
      </c>
      <c r="O859" s="119">
        <v>202306</v>
      </c>
      <c r="P859" s="116">
        <v>45008</v>
      </c>
      <c r="Q859" s="116">
        <v>45008</v>
      </c>
      <c r="R859" s="116">
        <v>45016</v>
      </c>
      <c r="S859" s="119">
        <v>202306</v>
      </c>
      <c r="T859" s="119">
        <v>100</v>
      </c>
      <c r="U859" s="114" t="s">
        <v>153</v>
      </c>
      <c r="V859" s="119">
        <v>1176670</v>
      </c>
      <c r="W859" s="114" t="s">
        <v>111</v>
      </c>
      <c r="X859" s="119">
        <v>1176670</v>
      </c>
      <c r="Y859" s="114" t="s">
        <v>111</v>
      </c>
      <c r="Z859" s="119">
        <v>11500953</v>
      </c>
      <c r="AA859" s="114" t="s">
        <v>112</v>
      </c>
      <c r="AB859" s="119">
        <v>30481413</v>
      </c>
      <c r="AC859" s="114" t="s">
        <v>112</v>
      </c>
      <c r="AD859" s="119">
        <v>3001225</v>
      </c>
      <c r="AE859" s="119">
        <v>177296</v>
      </c>
      <c r="AF859" s="114" t="s">
        <v>2655</v>
      </c>
      <c r="AG859" s="114" t="s">
        <v>113</v>
      </c>
      <c r="AH859" s="114" t="s">
        <v>114</v>
      </c>
      <c r="AI859" s="114" t="s">
        <v>115</v>
      </c>
      <c r="AJ859" s="114" t="s">
        <v>116</v>
      </c>
      <c r="AK859" s="119">
        <v>16.91</v>
      </c>
      <c r="AL859" s="117">
        <v>66</v>
      </c>
      <c r="AM859" s="118">
        <v>1116.29</v>
      </c>
      <c r="AN859" t="str">
        <f t="shared" si="13"/>
        <v>1000</v>
      </c>
    </row>
    <row r="860" spans="1:40" ht="15.75" thickBot="1" x14ac:dyDescent="0.3">
      <c r="A860" s="119">
        <v>2023</v>
      </c>
      <c r="B860" s="119">
        <v>9</v>
      </c>
      <c r="C860" s="119">
        <v>201988</v>
      </c>
      <c r="D860" s="114" t="s">
        <v>94</v>
      </c>
      <c r="E860" s="114" t="s">
        <v>95</v>
      </c>
      <c r="F860" s="114" t="s">
        <v>96</v>
      </c>
      <c r="G860" s="114" t="s">
        <v>97</v>
      </c>
      <c r="H860" s="114" t="s">
        <v>98</v>
      </c>
      <c r="I860" s="119">
        <v>1401401</v>
      </c>
      <c r="J860" s="114" t="s">
        <v>99</v>
      </c>
      <c r="K860" s="119">
        <v>110005</v>
      </c>
      <c r="L860" s="114" t="s">
        <v>2573</v>
      </c>
      <c r="M860" s="119">
        <v>1401401</v>
      </c>
      <c r="N860" s="114" t="s">
        <v>99</v>
      </c>
      <c r="O860" s="119">
        <v>202306</v>
      </c>
      <c r="P860" s="116">
        <v>45008</v>
      </c>
      <c r="Q860" s="116">
        <v>45008</v>
      </c>
      <c r="R860" s="116">
        <v>45016</v>
      </c>
      <c r="S860" s="119">
        <v>202306</v>
      </c>
      <c r="T860" s="119">
        <v>100</v>
      </c>
      <c r="U860" s="114" t="s">
        <v>153</v>
      </c>
      <c r="V860" s="119">
        <v>1176790</v>
      </c>
      <c r="W860" s="114" t="s">
        <v>154</v>
      </c>
      <c r="X860" s="119">
        <v>1176790</v>
      </c>
      <c r="Y860" s="114" t="s">
        <v>154</v>
      </c>
      <c r="Z860" s="119">
        <v>11500953</v>
      </c>
      <c r="AA860" s="114" t="s">
        <v>112</v>
      </c>
      <c r="AB860" s="119">
        <v>30481414</v>
      </c>
      <c r="AC860" s="114" t="s">
        <v>112</v>
      </c>
      <c r="AD860" s="119">
        <v>3001225</v>
      </c>
      <c r="AE860" s="119">
        <v>177296</v>
      </c>
      <c r="AF860" s="114" t="s">
        <v>2655</v>
      </c>
      <c r="AG860" s="114" t="s">
        <v>113</v>
      </c>
      <c r="AH860" s="114" t="s">
        <v>114</v>
      </c>
      <c r="AI860" s="114" t="s">
        <v>115</v>
      </c>
      <c r="AJ860" s="114" t="s">
        <v>116</v>
      </c>
      <c r="AK860" s="119">
        <v>16.91</v>
      </c>
      <c r="AL860" s="117">
        <v>68.2</v>
      </c>
      <c r="AM860" s="118">
        <v>1153.5</v>
      </c>
      <c r="AN860" t="str">
        <f t="shared" si="13"/>
        <v>1000</v>
      </c>
    </row>
    <row r="861" spans="1:40" ht="15.75" thickBot="1" x14ac:dyDescent="0.3">
      <c r="A861" s="119">
        <v>2023</v>
      </c>
      <c r="B861" s="119">
        <v>9</v>
      </c>
      <c r="C861" s="119">
        <v>201988</v>
      </c>
      <c r="D861" s="114" t="s">
        <v>94</v>
      </c>
      <c r="E861" s="114" t="s">
        <v>95</v>
      </c>
      <c r="F861" s="114" t="s">
        <v>96</v>
      </c>
      <c r="G861" s="114" t="s">
        <v>97</v>
      </c>
      <c r="H861" s="114" t="s">
        <v>98</v>
      </c>
      <c r="I861" s="119">
        <v>1401401</v>
      </c>
      <c r="J861" s="114" t="s">
        <v>99</v>
      </c>
      <c r="K861" s="119">
        <v>110005</v>
      </c>
      <c r="L861" s="114" t="s">
        <v>2573</v>
      </c>
      <c r="M861" s="119">
        <v>1401401</v>
      </c>
      <c r="N861" s="114" t="s">
        <v>99</v>
      </c>
      <c r="O861" s="119">
        <v>202307</v>
      </c>
      <c r="P861" s="116">
        <v>45023</v>
      </c>
      <c r="Q861" s="116">
        <v>45023</v>
      </c>
      <c r="R861" s="116">
        <v>45016</v>
      </c>
      <c r="S861" s="119">
        <v>202307</v>
      </c>
      <c r="T861" s="119">
        <v>100</v>
      </c>
      <c r="U861" s="114" t="s">
        <v>153</v>
      </c>
      <c r="V861" s="119">
        <v>1176670</v>
      </c>
      <c r="W861" s="114" t="s">
        <v>111</v>
      </c>
      <c r="X861" s="119">
        <v>1176670</v>
      </c>
      <c r="Y861" s="114" t="s">
        <v>111</v>
      </c>
      <c r="Z861" s="119">
        <v>11500953</v>
      </c>
      <c r="AA861" s="114" t="s">
        <v>112</v>
      </c>
      <c r="AB861" s="119">
        <v>30481413</v>
      </c>
      <c r="AC861" s="114" t="s">
        <v>112</v>
      </c>
      <c r="AD861" s="119">
        <v>3007708</v>
      </c>
      <c r="AE861" s="119">
        <v>177486</v>
      </c>
      <c r="AF861" s="114" t="s">
        <v>2655</v>
      </c>
      <c r="AG861" s="114" t="s">
        <v>113</v>
      </c>
      <c r="AH861" s="114" t="s">
        <v>114</v>
      </c>
      <c r="AI861" s="114" t="s">
        <v>115</v>
      </c>
      <c r="AJ861" s="114" t="s">
        <v>116</v>
      </c>
      <c r="AK861" s="119">
        <v>16.91</v>
      </c>
      <c r="AL861" s="117">
        <v>54</v>
      </c>
      <c r="AM861" s="118">
        <v>913.33</v>
      </c>
      <c r="AN861" t="str">
        <f t="shared" si="13"/>
        <v>1000</v>
      </c>
    </row>
    <row r="862" spans="1:40" ht="15.75" thickBot="1" x14ac:dyDescent="0.3">
      <c r="A862" s="119">
        <v>2023</v>
      </c>
      <c r="B862" s="119">
        <v>9</v>
      </c>
      <c r="C862" s="119">
        <v>201988</v>
      </c>
      <c r="D862" s="114" t="s">
        <v>94</v>
      </c>
      <c r="E862" s="114" t="s">
        <v>95</v>
      </c>
      <c r="F862" s="114" t="s">
        <v>96</v>
      </c>
      <c r="G862" s="114" t="s">
        <v>97</v>
      </c>
      <c r="H862" s="114" t="s">
        <v>98</v>
      </c>
      <c r="I862" s="119">
        <v>1401401</v>
      </c>
      <c r="J862" s="114" t="s">
        <v>99</v>
      </c>
      <c r="K862" s="119">
        <v>110005</v>
      </c>
      <c r="L862" s="114" t="s">
        <v>2573</v>
      </c>
      <c r="M862" s="119">
        <v>1401401</v>
      </c>
      <c r="N862" s="114" t="s">
        <v>99</v>
      </c>
      <c r="O862" s="119">
        <v>202307</v>
      </c>
      <c r="P862" s="116">
        <v>45023</v>
      </c>
      <c r="Q862" s="116">
        <v>45023</v>
      </c>
      <c r="R862" s="116">
        <v>45016</v>
      </c>
      <c r="S862" s="119">
        <v>202307</v>
      </c>
      <c r="T862" s="119">
        <v>100</v>
      </c>
      <c r="U862" s="114" t="s">
        <v>153</v>
      </c>
      <c r="V862" s="119">
        <v>1176790</v>
      </c>
      <c r="W862" s="114" t="s">
        <v>154</v>
      </c>
      <c r="X862" s="119">
        <v>1176790</v>
      </c>
      <c r="Y862" s="114" t="s">
        <v>154</v>
      </c>
      <c r="Z862" s="119">
        <v>11500953</v>
      </c>
      <c r="AA862" s="114" t="s">
        <v>112</v>
      </c>
      <c r="AB862" s="119">
        <v>30481414</v>
      </c>
      <c r="AC862" s="114" t="s">
        <v>112</v>
      </c>
      <c r="AD862" s="119">
        <v>3007708</v>
      </c>
      <c r="AE862" s="119">
        <v>177486</v>
      </c>
      <c r="AF862" s="114" t="s">
        <v>2655</v>
      </c>
      <c r="AG862" s="114" t="s">
        <v>113</v>
      </c>
      <c r="AH862" s="114" t="s">
        <v>114</v>
      </c>
      <c r="AI862" s="114" t="s">
        <v>115</v>
      </c>
      <c r="AJ862" s="114" t="s">
        <v>116</v>
      </c>
      <c r="AK862" s="119">
        <v>16.91</v>
      </c>
      <c r="AL862" s="117">
        <v>55.1</v>
      </c>
      <c r="AM862" s="118">
        <v>931.93</v>
      </c>
      <c r="AN862" t="str">
        <f t="shared" si="13"/>
        <v>1000</v>
      </c>
    </row>
    <row r="863" spans="1:40" ht="15.75" thickBot="1" x14ac:dyDescent="0.3">
      <c r="A863" s="119">
        <v>2023</v>
      </c>
      <c r="B863" s="119">
        <v>9</v>
      </c>
      <c r="C863" s="119">
        <v>201988</v>
      </c>
      <c r="D863" s="114" t="s">
        <v>94</v>
      </c>
      <c r="E863" s="114" t="s">
        <v>95</v>
      </c>
      <c r="F863" s="114" t="s">
        <v>96</v>
      </c>
      <c r="G863" s="114" t="s">
        <v>97</v>
      </c>
      <c r="H863" s="114" t="s">
        <v>98</v>
      </c>
      <c r="I863" s="119">
        <v>1401401</v>
      </c>
      <c r="J863" s="114" t="s">
        <v>99</v>
      </c>
      <c r="K863" s="119">
        <v>310101</v>
      </c>
      <c r="L863" s="114" t="s">
        <v>117</v>
      </c>
      <c r="M863" s="119">
        <v>1401401</v>
      </c>
      <c r="N863" s="114" t="s">
        <v>99</v>
      </c>
      <c r="O863" s="119">
        <v>202302</v>
      </c>
      <c r="P863" s="116">
        <v>44960</v>
      </c>
      <c r="Q863" s="116">
        <v>44995</v>
      </c>
      <c r="R863" s="116">
        <v>44995</v>
      </c>
      <c r="S863" s="114" t="s">
        <v>155</v>
      </c>
      <c r="T863" s="119">
        <v>4945</v>
      </c>
      <c r="U863" s="114" t="s">
        <v>118</v>
      </c>
      <c r="V863" s="119">
        <v>565622</v>
      </c>
      <c r="W863" s="114" t="s">
        <v>2612</v>
      </c>
      <c r="X863" s="119">
        <v>565622</v>
      </c>
      <c r="Y863" s="114" t="s">
        <v>2612</v>
      </c>
      <c r="Z863" s="119">
        <v>11100731</v>
      </c>
      <c r="AA863" s="114" t="s">
        <v>103</v>
      </c>
      <c r="AB863" s="119">
        <v>30025228</v>
      </c>
      <c r="AC863" s="114" t="s">
        <v>138</v>
      </c>
      <c r="AD863" s="119">
        <v>3001019</v>
      </c>
      <c r="AE863" s="119">
        <v>177179</v>
      </c>
      <c r="AF863" s="114" t="s">
        <v>2655</v>
      </c>
      <c r="AG863" s="114" t="s">
        <v>105</v>
      </c>
      <c r="AH863" s="114" t="s">
        <v>106</v>
      </c>
      <c r="AI863" s="114" t="s">
        <v>107</v>
      </c>
      <c r="AJ863" s="114" t="s">
        <v>108</v>
      </c>
      <c r="AK863" s="119">
        <v>0</v>
      </c>
      <c r="AL863" s="117">
        <v>0</v>
      </c>
      <c r="AM863" s="118">
        <v>58.01</v>
      </c>
      <c r="AN863" t="str">
        <f t="shared" si="13"/>
        <v>1000</v>
      </c>
    </row>
    <row r="864" spans="1:40" ht="15.75" thickBot="1" x14ac:dyDescent="0.3">
      <c r="A864" s="119">
        <v>2023</v>
      </c>
      <c r="B864" s="119">
        <v>9</v>
      </c>
      <c r="C864" s="119">
        <v>201988</v>
      </c>
      <c r="D864" s="114" t="s">
        <v>94</v>
      </c>
      <c r="E864" s="114" t="s">
        <v>95</v>
      </c>
      <c r="F864" s="114" t="s">
        <v>96</v>
      </c>
      <c r="G864" s="114" t="s">
        <v>97</v>
      </c>
      <c r="H864" s="114" t="s">
        <v>98</v>
      </c>
      <c r="I864" s="119">
        <v>1401401</v>
      </c>
      <c r="J864" s="114" t="s">
        <v>99</v>
      </c>
      <c r="K864" s="119">
        <v>310101</v>
      </c>
      <c r="L864" s="114" t="s">
        <v>117</v>
      </c>
      <c r="M864" s="119">
        <v>1401401</v>
      </c>
      <c r="N864" s="114" t="s">
        <v>99</v>
      </c>
      <c r="O864" s="119">
        <v>202302</v>
      </c>
      <c r="P864" s="116">
        <v>44960</v>
      </c>
      <c r="Q864" s="116">
        <v>44995</v>
      </c>
      <c r="R864" s="116">
        <v>44995</v>
      </c>
      <c r="S864" s="114" t="s">
        <v>155</v>
      </c>
      <c r="T864" s="119">
        <v>4945</v>
      </c>
      <c r="U864" s="114" t="s">
        <v>118</v>
      </c>
      <c r="V864" s="119">
        <v>625870</v>
      </c>
      <c r="W864" s="114" t="s">
        <v>2613</v>
      </c>
      <c r="X864" s="119">
        <v>625870</v>
      </c>
      <c r="Y864" s="114" t="s">
        <v>2613</v>
      </c>
      <c r="Z864" s="119">
        <v>11100731</v>
      </c>
      <c r="AA864" s="114" t="s">
        <v>103</v>
      </c>
      <c r="AB864" s="119">
        <v>30022450</v>
      </c>
      <c r="AC864" s="114" t="s">
        <v>138</v>
      </c>
      <c r="AD864" s="119">
        <v>3001093</v>
      </c>
      <c r="AE864" s="119">
        <v>177175</v>
      </c>
      <c r="AF864" s="114" t="s">
        <v>2655</v>
      </c>
      <c r="AG864" s="114" t="s">
        <v>105</v>
      </c>
      <c r="AH864" s="114" t="s">
        <v>106</v>
      </c>
      <c r="AI864" s="114" t="s">
        <v>107</v>
      </c>
      <c r="AJ864" s="114" t="s">
        <v>108</v>
      </c>
      <c r="AK864" s="119">
        <v>0</v>
      </c>
      <c r="AL864" s="117">
        <v>0</v>
      </c>
      <c r="AM864" s="118">
        <v>59.55</v>
      </c>
      <c r="AN864" t="str">
        <f t="shared" si="13"/>
        <v>1000</v>
      </c>
    </row>
    <row r="865" spans="1:40" ht="15.75" thickBot="1" x14ac:dyDescent="0.3">
      <c r="A865" s="119">
        <v>2023</v>
      </c>
      <c r="B865" s="119">
        <v>9</v>
      </c>
      <c r="C865" s="119">
        <v>201988</v>
      </c>
      <c r="D865" s="114" t="s">
        <v>94</v>
      </c>
      <c r="E865" s="114" t="s">
        <v>95</v>
      </c>
      <c r="F865" s="114" t="s">
        <v>96</v>
      </c>
      <c r="G865" s="114" t="s">
        <v>97</v>
      </c>
      <c r="H865" s="114" t="s">
        <v>98</v>
      </c>
      <c r="I865" s="119">
        <v>1401401</v>
      </c>
      <c r="J865" s="114" t="s">
        <v>99</v>
      </c>
      <c r="K865" s="119">
        <v>310101</v>
      </c>
      <c r="L865" s="114" t="s">
        <v>117</v>
      </c>
      <c r="M865" s="119">
        <v>1401401</v>
      </c>
      <c r="N865" s="114" t="s">
        <v>99</v>
      </c>
      <c r="O865" s="119">
        <v>202302</v>
      </c>
      <c r="P865" s="116">
        <v>44960</v>
      </c>
      <c r="Q865" s="116">
        <v>44995</v>
      </c>
      <c r="R865" s="116">
        <v>44995</v>
      </c>
      <c r="S865" s="114" t="s">
        <v>155</v>
      </c>
      <c r="T865" s="119">
        <v>4945</v>
      </c>
      <c r="U865" s="114" t="s">
        <v>118</v>
      </c>
      <c r="V865" s="119">
        <v>626494</v>
      </c>
      <c r="W865" s="114" t="s">
        <v>2614</v>
      </c>
      <c r="X865" s="119">
        <v>626494</v>
      </c>
      <c r="Y865" s="114" t="s">
        <v>2614</v>
      </c>
      <c r="Z865" s="119">
        <v>11100731</v>
      </c>
      <c r="AA865" s="114" t="s">
        <v>103</v>
      </c>
      <c r="AB865" s="119">
        <v>30022880</v>
      </c>
      <c r="AC865" s="114" t="s">
        <v>138</v>
      </c>
      <c r="AD865" s="119">
        <v>3001093</v>
      </c>
      <c r="AE865" s="119">
        <v>177175</v>
      </c>
      <c r="AF865" s="114" t="s">
        <v>2655</v>
      </c>
      <c r="AG865" s="114" t="s">
        <v>105</v>
      </c>
      <c r="AH865" s="114" t="s">
        <v>106</v>
      </c>
      <c r="AI865" s="114" t="s">
        <v>107</v>
      </c>
      <c r="AJ865" s="114" t="s">
        <v>108</v>
      </c>
      <c r="AK865" s="119">
        <v>0</v>
      </c>
      <c r="AL865" s="117">
        <v>0</v>
      </c>
      <c r="AM865" s="118">
        <v>56.34</v>
      </c>
      <c r="AN865" t="str">
        <f t="shared" si="13"/>
        <v>1000</v>
      </c>
    </row>
    <row r="866" spans="1:40" ht="15.75" thickBot="1" x14ac:dyDescent="0.3">
      <c r="A866" s="119">
        <v>2023</v>
      </c>
      <c r="B866" s="119">
        <v>9</v>
      </c>
      <c r="C866" s="119">
        <v>201988</v>
      </c>
      <c r="D866" s="114" t="s">
        <v>94</v>
      </c>
      <c r="E866" s="114" t="s">
        <v>95</v>
      </c>
      <c r="F866" s="114" t="s">
        <v>96</v>
      </c>
      <c r="G866" s="114" t="s">
        <v>97</v>
      </c>
      <c r="H866" s="114" t="s">
        <v>98</v>
      </c>
      <c r="I866" s="119">
        <v>1401401</v>
      </c>
      <c r="J866" s="114" t="s">
        <v>99</v>
      </c>
      <c r="K866" s="119">
        <v>310101</v>
      </c>
      <c r="L866" s="114" t="s">
        <v>117</v>
      </c>
      <c r="M866" s="119">
        <v>1401401</v>
      </c>
      <c r="N866" s="114" t="s">
        <v>99</v>
      </c>
      <c r="O866" s="119">
        <v>202302</v>
      </c>
      <c r="P866" s="116">
        <v>44960</v>
      </c>
      <c r="Q866" s="116">
        <v>44995</v>
      </c>
      <c r="R866" s="116">
        <v>44995</v>
      </c>
      <c r="S866" s="114" t="s">
        <v>155</v>
      </c>
      <c r="T866" s="119">
        <v>4945</v>
      </c>
      <c r="U866" s="114" t="s">
        <v>118</v>
      </c>
      <c r="V866" s="119">
        <v>648899</v>
      </c>
      <c r="W866" s="114" t="s">
        <v>102</v>
      </c>
      <c r="X866" s="119">
        <v>648899</v>
      </c>
      <c r="Y866" s="114" t="s">
        <v>102</v>
      </c>
      <c r="Z866" s="119">
        <v>11100731</v>
      </c>
      <c r="AA866" s="114" t="s">
        <v>103</v>
      </c>
      <c r="AB866" s="119">
        <v>30481415</v>
      </c>
      <c r="AC866" s="114" t="s">
        <v>103</v>
      </c>
      <c r="AD866" s="119">
        <v>3001020</v>
      </c>
      <c r="AE866" s="119">
        <v>177167</v>
      </c>
      <c r="AF866" s="114" t="s">
        <v>2655</v>
      </c>
      <c r="AG866" s="114" t="s">
        <v>105</v>
      </c>
      <c r="AH866" s="114" t="s">
        <v>106</v>
      </c>
      <c r="AI866" s="114" t="s">
        <v>107</v>
      </c>
      <c r="AJ866" s="114" t="s">
        <v>108</v>
      </c>
      <c r="AK866" s="119">
        <v>0</v>
      </c>
      <c r="AL866" s="117">
        <v>0</v>
      </c>
      <c r="AM866" s="118">
        <v>59.91</v>
      </c>
      <c r="AN866" t="str">
        <f t="shared" si="13"/>
        <v>1000</v>
      </c>
    </row>
    <row r="867" spans="1:40" ht="15.75" thickBot="1" x14ac:dyDescent="0.3">
      <c r="A867" s="119">
        <v>2023</v>
      </c>
      <c r="B867" s="119">
        <v>9</v>
      </c>
      <c r="C867" s="119">
        <v>201988</v>
      </c>
      <c r="D867" s="114" t="s">
        <v>94</v>
      </c>
      <c r="E867" s="114" t="s">
        <v>95</v>
      </c>
      <c r="F867" s="114" t="s">
        <v>96</v>
      </c>
      <c r="G867" s="114" t="s">
        <v>97</v>
      </c>
      <c r="H867" s="114" t="s">
        <v>98</v>
      </c>
      <c r="I867" s="119">
        <v>1401401</v>
      </c>
      <c r="J867" s="114" t="s">
        <v>99</v>
      </c>
      <c r="K867" s="119">
        <v>310101</v>
      </c>
      <c r="L867" s="114" t="s">
        <v>117</v>
      </c>
      <c r="M867" s="119">
        <v>1401401</v>
      </c>
      <c r="N867" s="114" t="s">
        <v>99</v>
      </c>
      <c r="O867" s="119">
        <v>202302</v>
      </c>
      <c r="P867" s="116">
        <v>44960</v>
      </c>
      <c r="Q867" s="116">
        <v>44995</v>
      </c>
      <c r="R867" s="116">
        <v>44995</v>
      </c>
      <c r="S867" s="114" t="s">
        <v>155</v>
      </c>
      <c r="T867" s="119">
        <v>4945</v>
      </c>
      <c r="U867" s="114" t="s">
        <v>118</v>
      </c>
      <c r="V867" s="119">
        <v>1141934</v>
      </c>
      <c r="W867" s="114" t="s">
        <v>2615</v>
      </c>
      <c r="X867" s="119">
        <v>1141934</v>
      </c>
      <c r="Y867" s="114" t="s">
        <v>2615</v>
      </c>
      <c r="Z867" s="119">
        <v>11100731</v>
      </c>
      <c r="AA867" s="114" t="s">
        <v>103</v>
      </c>
      <c r="AB867" s="119">
        <v>30010251</v>
      </c>
      <c r="AC867" s="114" t="s">
        <v>138</v>
      </c>
      <c r="AD867" s="119">
        <v>3001068</v>
      </c>
      <c r="AE867" s="119">
        <v>177188</v>
      </c>
      <c r="AF867" s="114" t="s">
        <v>2655</v>
      </c>
      <c r="AG867" s="114" t="s">
        <v>105</v>
      </c>
      <c r="AH867" s="114" t="s">
        <v>106</v>
      </c>
      <c r="AI867" s="114" t="s">
        <v>107</v>
      </c>
      <c r="AJ867" s="114" t="s">
        <v>108</v>
      </c>
      <c r="AK867" s="119">
        <v>0</v>
      </c>
      <c r="AL867" s="117">
        <v>0</v>
      </c>
      <c r="AM867" s="118">
        <v>41.43</v>
      </c>
      <c r="AN867" t="str">
        <f t="shared" si="13"/>
        <v>1000</v>
      </c>
    </row>
    <row r="868" spans="1:40" ht="15.75" thickBot="1" x14ac:dyDescent="0.3">
      <c r="A868" s="119">
        <v>2023</v>
      </c>
      <c r="B868" s="119">
        <v>9</v>
      </c>
      <c r="C868" s="119">
        <v>201988</v>
      </c>
      <c r="D868" s="114" t="s">
        <v>94</v>
      </c>
      <c r="E868" s="114" t="s">
        <v>95</v>
      </c>
      <c r="F868" s="114" t="s">
        <v>96</v>
      </c>
      <c r="G868" s="114" t="s">
        <v>97</v>
      </c>
      <c r="H868" s="114" t="s">
        <v>98</v>
      </c>
      <c r="I868" s="119">
        <v>1401401</v>
      </c>
      <c r="J868" s="114" t="s">
        <v>99</v>
      </c>
      <c r="K868" s="119">
        <v>310101</v>
      </c>
      <c r="L868" s="114" t="s">
        <v>117</v>
      </c>
      <c r="M868" s="119">
        <v>1401401</v>
      </c>
      <c r="N868" s="114" t="s">
        <v>99</v>
      </c>
      <c r="O868" s="119">
        <v>202303</v>
      </c>
      <c r="P868" s="116">
        <v>44988</v>
      </c>
      <c r="Q868" s="116">
        <v>44995</v>
      </c>
      <c r="R868" s="116">
        <v>44995</v>
      </c>
      <c r="S868" s="114" t="s">
        <v>155</v>
      </c>
      <c r="T868" s="119">
        <v>4945</v>
      </c>
      <c r="U868" s="114" t="s">
        <v>118</v>
      </c>
      <c r="V868" s="119">
        <v>565622</v>
      </c>
      <c r="W868" s="114" t="s">
        <v>2612</v>
      </c>
      <c r="X868" s="119">
        <v>565622</v>
      </c>
      <c r="Y868" s="114" t="s">
        <v>2612</v>
      </c>
      <c r="Z868" s="119">
        <v>11100731</v>
      </c>
      <c r="AA868" s="114" t="s">
        <v>103</v>
      </c>
      <c r="AB868" s="119">
        <v>30025228</v>
      </c>
      <c r="AC868" s="114" t="s">
        <v>138</v>
      </c>
      <c r="AD868" s="119">
        <v>3001019</v>
      </c>
      <c r="AE868" s="119">
        <v>177179</v>
      </c>
      <c r="AF868" s="114" t="s">
        <v>2655</v>
      </c>
      <c r="AG868" s="114" t="s">
        <v>105</v>
      </c>
      <c r="AH868" s="114" t="s">
        <v>106</v>
      </c>
      <c r="AI868" s="114" t="s">
        <v>107</v>
      </c>
      <c r="AJ868" s="114" t="s">
        <v>108</v>
      </c>
      <c r="AK868" s="119">
        <v>0</v>
      </c>
      <c r="AL868" s="117">
        <v>0</v>
      </c>
      <c r="AM868" s="118">
        <v>79.77</v>
      </c>
      <c r="AN868" t="str">
        <f t="shared" si="13"/>
        <v>1000</v>
      </c>
    </row>
    <row r="869" spans="1:40" ht="15.75" thickBot="1" x14ac:dyDescent="0.3">
      <c r="A869" s="119">
        <v>2023</v>
      </c>
      <c r="B869" s="119">
        <v>9</v>
      </c>
      <c r="C869" s="119">
        <v>201988</v>
      </c>
      <c r="D869" s="114" t="s">
        <v>94</v>
      </c>
      <c r="E869" s="114" t="s">
        <v>95</v>
      </c>
      <c r="F869" s="114" t="s">
        <v>96</v>
      </c>
      <c r="G869" s="114" t="s">
        <v>97</v>
      </c>
      <c r="H869" s="114" t="s">
        <v>98</v>
      </c>
      <c r="I869" s="119">
        <v>1401401</v>
      </c>
      <c r="J869" s="114" t="s">
        <v>99</v>
      </c>
      <c r="K869" s="119">
        <v>310101</v>
      </c>
      <c r="L869" s="114" t="s">
        <v>117</v>
      </c>
      <c r="M869" s="119">
        <v>1401401</v>
      </c>
      <c r="N869" s="114" t="s">
        <v>99</v>
      </c>
      <c r="O869" s="119">
        <v>202303</v>
      </c>
      <c r="P869" s="116">
        <v>44988</v>
      </c>
      <c r="Q869" s="116">
        <v>44995</v>
      </c>
      <c r="R869" s="116">
        <v>44995</v>
      </c>
      <c r="S869" s="114" t="s">
        <v>155</v>
      </c>
      <c r="T869" s="119">
        <v>4945</v>
      </c>
      <c r="U869" s="114" t="s">
        <v>118</v>
      </c>
      <c r="V869" s="119">
        <v>625870</v>
      </c>
      <c r="W869" s="114" t="s">
        <v>2613</v>
      </c>
      <c r="X869" s="119">
        <v>625870</v>
      </c>
      <c r="Y869" s="114" t="s">
        <v>2613</v>
      </c>
      <c r="Z869" s="119">
        <v>11100731</v>
      </c>
      <c r="AA869" s="114" t="s">
        <v>103</v>
      </c>
      <c r="AB869" s="119">
        <v>30022450</v>
      </c>
      <c r="AC869" s="114" t="s">
        <v>138</v>
      </c>
      <c r="AD869" s="119">
        <v>3001093</v>
      </c>
      <c r="AE869" s="119">
        <v>177175</v>
      </c>
      <c r="AF869" s="114" t="s">
        <v>2655</v>
      </c>
      <c r="AG869" s="114" t="s">
        <v>105</v>
      </c>
      <c r="AH869" s="114" t="s">
        <v>106</v>
      </c>
      <c r="AI869" s="114" t="s">
        <v>107</v>
      </c>
      <c r="AJ869" s="114" t="s">
        <v>108</v>
      </c>
      <c r="AK869" s="119">
        <v>0</v>
      </c>
      <c r="AL869" s="117">
        <v>0</v>
      </c>
      <c r="AM869" s="118">
        <v>81.88</v>
      </c>
      <c r="AN869" t="str">
        <f t="shared" si="13"/>
        <v>1000</v>
      </c>
    </row>
    <row r="870" spans="1:40" ht="15.75" thickBot="1" x14ac:dyDescent="0.3">
      <c r="A870" s="119">
        <v>2023</v>
      </c>
      <c r="B870" s="119">
        <v>9</v>
      </c>
      <c r="C870" s="119">
        <v>201988</v>
      </c>
      <c r="D870" s="114" t="s">
        <v>94</v>
      </c>
      <c r="E870" s="114" t="s">
        <v>95</v>
      </c>
      <c r="F870" s="114" t="s">
        <v>96</v>
      </c>
      <c r="G870" s="114" t="s">
        <v>97</v>
      </c>
      <c r="H870" s="114" t="s">
        <v>98</v>
      </c>
      <c r="I870" s="119">
        <v>1401401</v>
      </c>
      <c r="J870" s="114" t="s">
        <v>99</v>
      </c>
      <c r="K870" s="119">
        <v>310101</v>
      </c>
      <c r="L870" s="114" t="s">
        <v>117</v>
      </c>
      <c r="M870" s="119">
        <v>1401401</v>
      </c>
      <c r="N870" s="114" t="s">
        <v>99</v>
      </c>
      <c r="O870" s="119">
        <v>202303</v>
      </c>
      <c r="P870" s="116">
        <v>44988</v>
      </c>
      <c r="Q870" s="116">
        <v>44995</v>
      </c>
      <c r="R870" s="116">
        <v>44995</v>
      </c>
      <c r="S870" s="114" t="s">
        <v>155</v>
      </c>
      <c r="T870" s="119">
        <v>4945</v>
      </c>
      <c r="U870" s="114" t="s">
        <v>118</v>
      </c>
      <c r="V870" s="119">
        <v>626494</v>
      </c>
      <c r="W870" s="114" t="s">
        <v>2614</v>
      </c>
      <c r="X870" s="119">
        <v>626494</v>
      </c>
      <c r="Y870" s="114" t="s">
        <v>2614</v>
      </c>
      <c r="Z870" s="119">
        <v>11100731</v>
      </c>
      <c r="AA870" s="114" t="s">
        <v>103</v>
      </c>
      <c r="AB870" s="119">
        <v>30022880</v>
      </c>
      <c r="AC870" s="114" t="s">
        <v>138</v>
      </c>
      <c r="AD870" s="119">
        <v>3001093</v>
      </c>
      <c r="AE870" s="119">
        <v>177175</v>
      </c>
      <c r="AF870" s="114" t="s">
        <v>2655</v>
      </c>
      <c r="AG870" s="114" t="s">
        <v>105</v>
      </c>
      <c r="AH870" s="114" t="s">
        <v>106</v>
      </c>
      <c r="AI870" s="114" t="s">
        <v>107</v>
      </c>
      <c r="AJ870" s="114" t="s">
        <v>108</v>
      </c>
      <c r="AK870" s="119">
        <v>0</v>
      </c>
      <c r="AL870" s="117">
        <v>0</v>
      </c>
      <c r="AM870" s="118">
        <v>77.459999999999994</v>
      </c>
      <c r="AN870" t="str">
        <f t="shared" si="13"/>
        <v>1000</v>
      </c>
    </row>
    <row r="871" spans="1:40" ht="15.75" thickBot="1" x14ac:dyDescent="0.3">
      <c r="A871" s="119">
        <v>2023</v>
      </c>
      <c r="B871" s="119">
        <v>9</v>
      </c>
      <c r="C871" s="119">
        <v>201988</v>
      </c>
      <c r="D871" s="114" t="s">
        <v>94</v>
      </c>
      <c r="E871" s="114" t="s">
        <v>95</v>
      </c>
      <c r="F871" s="114" t="s">
        <v>96</v>
      </c>
      <c r="G871" s="114" t="s">
        <v>97</v>
      </c>
      <c r="H871" s="114" t="s">
        <v>98</v>
      </c>
      <c r="I871" s="119">
        <v>1401401</v>
      </c>
      <c r="J871" s="114" t="s">
        <v>99</v>
      </c>
      <c r="K871" s="119">
        <v>310101</v>
      </c>
      <c r="L871" s="114" t="s">
        <v>117</v>
      </c>
      <c r="M871" s="119">
        <v>1401401</v>
      </c>
      <c r="N871" s="114" t="s">
        <v>99</v>
      </c>
      <c r="O871" s="119">
        <v>202303</v>
      </c>
      <c r="P871" s="116">
        <v>44988</v>
      </c>
      <c r="Q871" s="116">
        <v>44995</v>
      </c>
      <c r="R871" s="116">
        <v>44995</v>
      </c>
      <c r="S871" s="114" t="s">
        <v>155</v>
      </c>
      <c r="T871" s="119">
        <v>4945</v>
      </c>
      <c r="U871" s="114" t="s">
        <v>118</v>
      </c>
      <c r="V871" s="119">
        <v>648899</v>
      </c>
      <c r="W871" s="114" t="s">
        <v>102</v>
      </c>
      <c r="X871" s="119">
        <v>648899</v>
      </c>
      <c r="Y871" s="114" t="s">
        <v>102</v>
      </c>
      <c r="Z871" s="119">
        <v>11100731</v>
      </c>
      <c r="AA871" s="114" t="s">
        <v>103</v>
      </c>
      <c r="AB871" s="119">
        <v>30481415</v>
      </c>
      <c r="AC871" s="114" t="s">
        <v>103</v>
      </c>
      <c r="AD871" s="119">
        <v>3001020</v>
      </c>
      <c r="AE871" s="119">
        <v>177167</v>
      </c>
      <c r="AF871" s="114" t="s">
        <v>2655</v>
      </c>
      <c r="AG871" s="114" t="s">
        <v>105</v>
      </c>
      <c r="AH871" s="114" t="s">
        <v>106</v>
      </c>
      <c r="AI871" s="114" t="s">
        <v>107</v>
      </c>
      <c r="AJ871" s="114" t="s">
        <v>108</v>
      </c>
      <c r="AK871" s="119">
        <v>0</v>
      </c>
      <c r="AL871" s="117">
        <v>0</v>
      </c>
      <c r="AM871" s="118">
        <v>82.38</v>
      </c>
      <c r="AN871" t="str">
        <f t="shared" si="13"/>
        <v>1000</v>
      </c>
    </row>
    <row r="872" spans="1:40" ht="15.75" thickBot="1" x14ac:dyDescent="0.3">
      <c r="A872" s="119">
        <v>2023</v>
      </c>
      <c r="B872" s="119">
        <v>9</v>
      </c>
      <c r="C872" s="119">
        <v>201988</v>
      </c>
      <c r="D872" s="114" t="s">
        <v>94</v>
      </c>
      <c r="E872" s="114" t="s">
        <v>95</v>
      </c>
      <c r="F872" s="114" t="s">
        <v>96</v>
      </c>
      <c r="G872" s="114" t="s">
        <v>97</v>
      </c>
      <c r="H872" s="114" t="s">
        <v>98</v>
      </c>
      <c r="I872" s="119">
        <v>1401401</v>
      </c>
      <c r="J872" s="114" t="s">
        <v>99</v>
      </c>
      <c r="K872" s="119">
        <v>310101</v>
      </c>
      <c r="L872" s="114" t="s">
        <v>117</v>
      </c>
      <c r="M872" s="119">
        <v>1401401</v>
      </c>
      <c r="N872" s="114" t="s">
        <v>99</v>
      </c>
      <c r="O872" s="119">
        <v>202303</v>
      </c>
      <c r="P872" s="116">
        <v>44988</v>
      </c>
      <c r="Q872" s="116">
        <v>44995</v>
      </c>
      <c r="R872" s="116">
        <v>44995</v>
      </c>
      <c r="S872" s="114" t="s">
        <v>155</v>
      </c>
      <c r="T872" s="119">
        <v>4945</v>
      </c>
      <c r="U872" s="114" t="s">
        <v>118</v>
      </c>
      <c r="V872" s="119">
        <v>1141934</v>
      </c>
      <c r="W872" s="114" t="s">
        <v>2615</v>
      </c>
      <c r="X872" s="119">
        <v>1141934</v>
      </c>
      <c r="Y872" s="114" t="s">
        <v>2615</v>
      </c>
      <c r="Z872" s="119">
        <v>11100731</v>
      </c>
      <c r="AA872" s="114" t="s">
        <v>103</v>
      </c>
      <c r="AB872" s="119">
        <v>30010251</v>
      </c>
      <c r="AC872" s="114" t="s">
        <v>138</v>
      </c>
      <c r="AD872" s="119">
        <v>3001068</v>
      </c>
      <c r="AE872" s="119">
        <v>177188</v>
      </c>
      <c r="AF872" s="114" t="s">
        <v>2655</v>
      </c>
      <c r="AG872" s="114" t="s">
        <v>105</v>
      </c>
      <c r="AH872" s="114" t="s">
        <v>106</v>
      </c>
      <c r="AI872" s="114" t="s">
        <v>107</v>
      </c>
      <c r="AJ872" s="114" t="s">
        <v>108</v>
      </c>
      <c r="AK872" s="119">
        <v>0</v>
      </c>
      <c r="AL872" s="117">
        <v>0</v>
      </c>
      <c r="AM872" s="118">
        <v>56.97</v>
      </c>
      <c r="AN872" t="str">
        <f t="shared" si="13"/>
        <v>1000</v>
      </c>
    </row>
    <row r="873" spans="1:40" ht="15.75" thickBot="1" x14ac:dyDescent="0.3">
      <c r="A873" s="119">
        <v>2023</v>
      </c>
      <c r="B873" s="119">
        <v>9</v>
      </c>
      <c r="C873" s="119">
        <v>201988</v>
      </c>
      <c r="D873" s="114" t="s">
        <v>94</v>
      </c>
      <c r="E873" s="114" t="s">
        <v>95</v>
      </c>
      <c r="F873" s="114" t="s">
        <v>96</v>
      </c>
      <c r="G873" s="114" t="s">
        <v>97</v>
      </c>
      <c r="H873" s="114" t="s">
        <v>98</v>
      </c>
      <c r="I873" s="119">
        <v>1401401</v>
      </c>
      <c r="J873" s="114" t="s">
        <v>99</v>
      </c>
      <c r="K873" s="119">
        <v>310101</v>
      </c>
      <c r="L873" s="114" t="s">
        <v>117</v>
      </c>
      <c r="M873" s="119">
        <v>1401401</v>
      </c>
      <c r="N873" s="114" t="s">
        <v>99</v>
      </c>
      <c r="O873" s="119">
        <v>202304</v>
      </c>
      <c r="P873" s="116">
        <v>45021</v>
      </c>
      <c r="Q873" s="116">
        <v>45021</v>
      </c>
      <c r="R873" s="116">
        <v>45016</v>
      </c>
      <c r="S873" s="119">
        <v>202304</v>
      </c>
      <c r="T873" s="119">
        <v>4945</v>
      </c>
      <c r="U873" s="114" t="s">
        <v>118</v>
      </c>
      <c r="V873" s="119">
        <v>648899</v>
      </c>
      <c r="W873" s="114" t="s">
        <v>102</v>
      </c>
      <c r="X873" s="119">
        <v>648899</v>
      </c>
      <c r="Y873" s="114" t="s">
        <v>102</v>
      </c>
      <c r="Z873" s="119">
        <v>11100731</v>
      </c>
      <c r="AA873" s="114" t="s">
        <v>103</v>
      </c>
      <c r="AB873" s="119">
        <v>30481415</v>
      </c>
      <c r="AC873" s="114" t="s">
        <v>103</v>
      </c>
      <c r="AD873" s="119">
        <v>3005453</v>
      </c>
      <c r="AE873" s="119">
        <v>177397</v>
      </c>
      <c r="AF873" s="114" t="s">
        <v>2655</v>
      </c>
      <c r="AG873" s="114" t="s">
        <v>105</v>
      </c>
      <c r="AH873" s="114" t="s">
        <v>106</v>
      </c>
      <c r="AI873" s="114" t="s">
        <v>107</v>
      </c>
      <c r="AJ873" s="114" t="s">
        <v>108</v>
      </c>
      <c r="AK873" s="119">
        <v>0</v>
      </c>
      <c r="AL873" s="117">
        <v>0</v>
      </c>
      <c r="AM873" s="118">
        <v>1535.07</v>
      </c>
      <c r="AN873" t="str">
        <f t="shared" si="13"/>
        <v>1000</v>
      </c>
    </row>
    <row r="874" spans="1:40" ht="15.75" thickBot="1" x14ac:dyDescent="0.3">
      <c r="A874" s="119">
        <v>2023</v>
      </c>
      <c r="B874" s="119">
        <v>9</v>
      </c>
      <c r="C874" s="119">
        <v>201988</v>
      </c>
      <c r="D874" s="114" t="s">
        <v>94</v>
      </c>
      <c r="E874" s="114" t="s">
        <v>95</v>
      </c>
      <c r="F874" s="114" t="s">
        <v>96</v>
      </c>
      <c r="G874" s="114" t="s">
        <v>97</v>
      </c>
      <c r="H874" s="114" t="s">
        <v>98</v>
      </c>
      <c r="I874" s="119">
        <v>1401401</v>
      </c>
      <c r="J874" s="114" t="s">
        <v>99</v>
      </c>
      <c r="K874" s="119">
        <v>330102</v>
      </c>
      <c r="L874" s="114" t="s">
        <v>2558</v>
      </c>
      <c r="M874" s="119">
        <v>1401401</v>
      </c>
      <c r="N874" s="114" t="s">
        <v>99</v>
      </c>
      <c r="O874" s="119">
        <v>202301</v>
      </c>
      <c r="P874" s="116">
        <v>44931</v>
      </c>
      <c r="Q874" s="116">
        <v>44995</v>
      </c>
      <c r="R874" s="116">
        <v>44995</v>
      </c>
      <c r="S874" s="114" t="s">
        <v>155</v>
      </c>
      <c r="T874" s="119">
        <v>4956</v>
      </c>
      <c r="U874" s="114" t="s">
        <v>120</v>
      </c>
      <c r="V874" s="119">
        <v>648899</v>
      </c>
      <c r="W874" s="114" t="s">
        <v>102</v>
      </c>
      <c r="X874" s="119">
        <v>648899</v>
      </c>
      <c r="Y874" s="114" t="s">
        <v>102</v>
      </c>
      <c r="Z874" s="119">
        <v>11100731</v>
      </c>
      <c r="AA874" s="114" t="s">
        <v>103</v>
      </c>
      <c r="AB874" s="119">
        <v>30481415</v>
      </c>
      <c r="AC874" s="114" t="s">
        <v>103</v>
      </c>
      <c r="AD874" s="119">
        <v>3001020</v>
      </c>
      <c r="AE874" s="119">
        <v>177167</v>
      </c>
      <c r="AF874" s="114" t="s">
        <v>2655</v>
      </c>
      <c r="AG874" s="114" t="s">
        <v>105</v>
      </c>
      <c r="AH874" s="114" t="s">
        <v>106</v>
      </c>
      <c r="AI874" s="114" t="s">
        <v>107</v>
      </c>
      <c r="AJ874" s="114" t="s">
        <v>108</v>
      </c>
      <c r="AK874" s="119">
        <v>0</v>
      </c>
      <c r="AL874" s="117">
        <v>0</v>
      </c>
      <c r="AM874" s="118">
        <v>-1.1200000000000001</v>
      </c>
      <c r="AN874" t="str">
        <f t="shared" si="13"/>
        <v>1000</v>
      </c>
    </row>
    <row r="875" spans="1:40" ht="15.75" thickBot="1" x14ac:dyDescent="0.3">
      <c r="A875" s="119">
        <v>2023</v>
      </c>
      <c r="B875" s="119">
        <v>9</v>
      </c>
      <c r="C875" s="119">
        <v>201988</v>
      </c>
      <c r="D875" s="114" t="s">
        <v>94</v>
      </c>
      <c r="E875" s="114" t="s">
        <v>95</v>
      </c>
      <c r="F875" s="114" t="s">
        <v>96</v>
      </c>
      <c r="G875" s="114" t="s">
        <v>97</v>
      </c>
      <c r="H875" s="114" t="s">
        <v>98</v>
      </c>
      <c r="I875" s="119">
        <v>1401401</v>
      </c>
      <c r="J875" s="114" t="s">
        <v>99</v>
      </c>
      <c r="K875" s="119">
        <v>330102</v>
      </c>
      <c r="L875" s="114" t="s">
        <v>2558</v>
      </c>
      <c r="M875" s="119">
        <v>1401401</v>
      </c>
      <c r="N875" s="114" t="s">
        <v>99</v>
      </c>
      <c r="O875" s="119">
        <v>202302</v>
      </c>
      <c r="P875" s="116">
        <v>44960</v>
      </c>
      <c r="Q875" s="116">
        <v>44995</v>
      </c>
      <c r="R875" s="116">
        <v>44995</v>
      </c>
      <c r="S875" s="114" t="s">
        <v>155</v>
      </c>
      <c r="T875" s="119">
        <v>4956</v>
      </c>
      <c r="U875" s="114" t="s">
        <v>120</v>
      </c>
      <c r="V875" s="119">
        <v>565622</v>
      </c>
      <c r="W875" s="114" t="s">
        <v>2612</v>
      </c>
      <c r="X875" s="119">
        <v>565622</v>
      </c>
      <c r="Y875" s="114" t="s">
        <v>2612</v>
      </c>
      <c r="Z875" s="119">
        <v>11100731</v>
      </c>
      <c r="AA875" s="114" t="s">
        <v>103</v>
      </c>
      <c r="AB875" s="119">
        <v>30025228</v>
      </c>
      <c r="AC875" s="114" t="s">
        <v>138</v>
      </c>
      <c r="AD875" s="119">
        <v>3001019</v>
      </c>
      <c r="AE875" s="119">
        <v>177179</v>
      </c>
      <c r="AF875" s="114" t="s">
        <v>2655</v>
      </c>
      <c r="AG875" s="114" t="s">
        <v>105</v>
      </c>
      <c r="AH875" s="114" t="s">
        <v>106</v>
      </c>
      <c r="AI875" s="114" t="s">
        <v>107</v>
      </c>
      <c r="AJ875" s="114" t="s">
        <v>108</v>
      </c>
      <c r="AK875" s="119">
        <v>0</v>
      </c>
      <c r="AL875" s="117">
        <v>0</v>
      </c>
      <c r="AM875" s="118">
        <v>4.0199999999999996</v>
      </c>
      <c r="AN875" t="str">
        <f t="shared" si="13"/>
        <v>1000</v>
      </c>
    </row>
    <row r="876" spans="1:40" ht="15.75" thickBot="1" x14ac:dyDescent="0.3">
      <c r="A876" s="119">
        <v>2023</v>
      </c>
      <c r="B876" s="119">
        <v>9</v>
      </c>
      <c r="C876" s="119">
        <v>201988</v>
      </c>
      <c r="D876" s="114" t="s">
        <v>94</v>
      </c>
      <c r="E876" s="114" t="s">
        <v>95</v>
      </c>
      <c r="F876" s="114" t="s">
        <v>96</v>
      </c>
      <c r="G876" s="114" t="s">
        <v>97</v>
      </c>
      <c r="H876" s="114" t="s">
        <v>98</v>
      </c>
      <c r="I876" s="119">
        <v>1401401</v>
      </c>
      <c r="J876" s="114" t="s">
        <v>99</v>
      </c>
      <c r="K876" s="119">
        <v>330102</v>
      </c>
      <c r="L876" s="114" t="s">
        <v>2558</v>
      </c>
      <c r="M876" s="119">
        <v>1401401</v>
      </c>
      <c r="N876" s="114" t="s">
        <v>99</v>
      </c>
      <c r="O876" s="119">
        <v>202302</v>
      </c>
      <c r="P876" s="116">
        <v>44960</v>
      </c>
      <c r="Q876" s="116">
        <v>44995</v>
      </c>
      <c r="R876" s="116">
        <v>44995</v>
      </c>
      <c r="S876" s="114" t="s">
        <v>155</v>
      </c>
      <c r="T876" s="119">
        <v>4956</v>
      </c>
      <c r="U876" s="114" t="s">
        <v>120</v>
      </c>
      <c r="V876" s="119">
        <v>625870</v>
      </c>
      <c r="W876" s="114" t="s">
        <v>2613</v>
      </c>
      <c r="X876" s="119">
        <v>625870</v>
      </c>
      <c r="Y876" s="114" t="s">
        <v>2613</v>
      </c>
      <c r="Z876" s="119">
        <v>11100731</v>
      </c>
      <c r="AA876" s="114" t="s">
        <v>103</v>
      </c>
      <c r="AB876" s="119">
        <v>30022450</v>
      </c>
      <c r="AC876" s="114" t="s">
        <v>138</v>
      </c>
      <c r="AD876" s="119">
        <v>3001093</v>
      </c>
      <c r="AE876" s="119">
        <v>177175</v>
      </c>
      <c r="AF876" s="114" t="s">
        <v>2655</v>
      </c>
      <c r="AG876" s="114" t="s">
        <v>105</v>
      </c>
      <c r="AH876" s="114" t="s">
        <v>106</v>
      </c>
      <c r="AI876" s="114" t="s">
        <v>107</v>
      </c>
      <c r="AJ876" s="114" t="s">
        <v>108</v>
      </c>
      <c r="AK876" s="119">
        <v>0</v>
      </c>
      <c r="AL876" s="117">
        <v>0</v>
      </c>
      <c r="AM876" s="118">
        <v>3.91</v>
      </c>
      <c r="AN876" t="str">
        <f t="shared" si="13"/>
        <v>1000</v>
      </c>
    </row>
    <row r="877" spans="1:40" ht="15.75" thickBot="1" x14ac:dyDescent="0.3">
      <c r="A877" s="119">
        <v>2023</v>
      </c>
      <c r="B877" s="119">
        <v>9</v>
      </c>
      <c r="C877" s="119">
        <v>201988</v>
      </c>
      <c r="D877" s="114" t="s">
        <v>94</v>
      </c>
      <c r="E877" s="114" t="s">
        <v>95</v>
      </c>
      <c r="F877" s="114" t="s">
        <v>96</v>
      </c>
      <c r="G877" s="114" t="s">
        <v>97</v>
      </c>
      <c r="H877" s="114" t="s">
        <v>98</v>
      </c>
      <c r="I877" s="119">
        <v>1401401</v>
      </c>
      <c r="J877" s="114" t="s">
        <v>99</v>
      </c>
      <c r="K877" s="119">
        <v>330102</v>
      </c>
      <c r="L877" s="114" t="s">
        <v>2558</v>
      </c>
      <c r="M877" s="119">
        <v>1401401</v>
      </c>
      <c r="N877" s="114" t="s">
        <v>99</v>
      </c>
      <c r="O877" s="119">
        <v>202302</v>
      </c>
      <c r="P877" s="116">
        <v>44960</v>
      </c>
      <c r="Q877" s="116">
        <v>44995</v>
      </c>
      <c r="R877" s="116">
        <v>44995</v>
      </c>
      <c r="S877" s="114" t="s">
        <v>155</v>
      </c>
      <c r="T877" s="119">
        <v>4956</v>
      </c>
      <c r="U877" s="114" t="s">
        <v>120</v>
      </c>
      <c r="V877" s="119">
        <v>626494</v>
      </c>
      <c r="W877" s="114" t="s">
        <v>2614</v>
      </c>
      <c r="X877" s="119">
        <v>626494</v>
      </c>
      <c r="Y877" s="114" t="s">
        <v>2614</v>
      </c>
      <c r="Z877" s="119">
        <v>11100731</v>
      </c>
      <c r="AA877" s="114" t="s">
        <v>103</v>
      </c>
      <c r="AB877" s="119">
        <v>30022880</v>
      </c>
      <c r="AC877" s="114" t="s">
        <v>138</v>
      </c>
      <c r="AD877" s="119">
        <v>3001093</v>
      </c>
      <c r="AE877" s="119">
        <v>177175</v>
      </c>
      <c r="AF877" s="114" t="s">
        <v>2655</v>
      </c>
      <c r="AG877" s="114" t="s">
        <v>105</v>
      </c>
      <c r="AH877" s="114" t="s">
        <v>106</v>
      </c>
      <c r="AI877" s="114" t="s">
        <v>107</v>
      </c>
      <c r="AJ877" s="114" t="s">
        <v>108</v>
      </c>
      <c r="AK877" s="119">
        <v>0</v>
      </c>
      <c r="AL877" s="117">
        <v>0</v>
      </c>
      <c r="AM877" s="118">
        <v>3.9</v>
      </c>
      <c r="AN877" t="str">
        <f t="shared" si="13"/>
        <v>1000</v>
      </c>
    </row>
    <row r="878" spans="1:40" ht="15.75" thickBot="1" x14ac:dyDescent="0.3">
      <c r="A878" s="119">
        <v>2023</v>
      </c>
      <c r="B878" s="119">
        <v>9</v>
      </c>
      <c r="C878" s="119">
        <v>201988</v>
      </c>
      <c r="D878" s="114" t="s">
        <v>94</v>
      </c>
      <c r="E878" s="114" t="s">
        <v>95</v>
      </c>
      <c r="F878" s="114" t="s">
        <v>96</v>
      </c>
      <c r="G878" s="114" t="s">
        <v>97</v>
      </c>
      <c r="H878" s="114" t="s">
        <v>98</v>
      </c>
      <c r="I878" s="119">
        <v>1401401</v>
      </c>
      <c r="J878" s="114" t="s">
        <v>99</v>
      </c>
      <c r="K878" s="119">
        <v>330102</v>
      </c>
      <c r="L878" s="114" t="s">
        <v>2558</v>
      </c>
      <c r="M878" s="119">
        <v>1401401</v>
      </c>
      <c r="N878" s="114" t="s">
        <v>99</v>
      </c>
      <c r="O878" s="119">
        <v>202302</v>
      </c>
      <c r="P878" s="116">
        <v>44960</v>
      </c>
      <c r="Q878" s="116">
        <v>44995</v>
      </c>
      <c r="R878" s="116">
        <v>44995</v>
      </c>
      <c r="S878" s="114" t="s">
        <v>155</v>
      </c>
      <c r="T878" s="119">
        <v>4956</v>
      </c>
      <c r="U878" s="114" t="s">
        <v>120</v>
      </c>
      <c r="V878" s="119">
        <v>648899</v>
      </c>
      <c r="W878" s="114" t="s">
        <v>102</v>
      </c>
      <c r="X878" s="119">
        <v>648899</v>
      </c>
      <c r="Y878" s="114" t="s">
        <v>102</v>
      </c>
      <c r="Z878" s="119">
        <v>11100731</v>
      </c>
      <c r="AA878" s="114" t="s">
        <v>103</v>
      </c>
      <c r="AB878" s="119">
        <v>30481415</v>
      </c>
      <c r="AC878" s="114" t="s">
        <v>103</v>
      </c>
      <c r="AD878" s="119">
        <v>3001020</v>
      </c>
      <c r="AE878" s="119">
        <v>177167</v>
      </c>
      <c r="AF878" s="114" t="s">
        <v>2655</v>
      </c>
      <c r="AG878" s="114" t="s">
        <v>105</v>
      </c>
      <c r="AH878" s="114" t="s">
        <v>106</v>
      </c>
      <c r="AI878" s="114" t="s">
        <v>107</v>
      </c>
      <c r="AJ878" s="114" t="s">
        <v>108</v>
      </c>
      <c r="AK878" s="119">
        <v>0</v>
      </c>
      <c r="AL878" s="117">
        <v>0</v>
      </c>
      <c r="AM878" s="118">
        <v>-8.26</v>
      </c>
      <c r="AN878" t="str">
        <f t="shared" si="13"/>
        <v>1000</v>
      </c>
    </row>
    <row r="879" spans="1:40" ht="15.75" thickBot="1" x14ac:dyDescent="0.3">
      <c r="A879" s="119">
        <v>2023</v>
      </c>
      <c r="B879" s="119">
        <v>9</v>
      </c>
      <c r="C879" s="119">
        <v>201988</v>
      </c>
      <c r="D879" s="114" t="s">
        <v>94</v>
      </c>
      <c r="E879" s="114" t="s">
        <v>95</v>
      </c>
      <c r="F879" s="114" t="s">
        <v>96</v>
      </c>
      <c r="G879" s="114" t="s">
        <v>97</v>
      </c>
      <c r="H879" s="114" t="s">
        <v>98</v>
      </c>
      <c r="I879" s="119">
        <v>1401401</v>
      </c>
      <c r="J879" s="114" t="s">
        <v>99</v>
      </c>
      <c r="K879" s="119">
        <v>330102</v>
      </c>
      <c r="L879" s="114" t="s">
        <v>2558</v>
      </c>
      <c r="M879" s="119">
        <v>1401401</v>
      </c>
      <c r="N879" s="114" t="s">
        <v>99</v>
      </c>
      <c r="O879" s="119">
        <v>202302</v>
      </c>
      <c r="P879" s="116">
        <v>44960</v>
      </c>
      <c r="Q879" s="116">
        <v>44995</v>
      </c>
      <c r="R879" s="116">
        <v>44995</v>
      </c>
      <c r="S879" s="114" t="s">
        <v>155</v>
      </c>
      <c r="T879" s="119">
        <v>4956</v>
      </c>
      <c r="U879" s="114" t="s">
        <v>120</v>
      </c>
      <c r="V879" s="119">
        <v>1141934</v>
      </c>
      <c r="W879" s="114" t="s">
        <v>2615</v>
      </c>
      <c r="X879" s="119">
        <v>1141934</v>
      </c>
      <c r="Y879" s="114" t="s">
        <v>2615</v>
      </c>
      <c r="Z879" s="119">
        <v>11100731</v>
      </c>
      <c r="AA879" s="114" t="s">
        <v>103</v>
      </c>
      <c r="AB879" s="119">
        <v>30010251</v>
      </c>
      <c r="AC879" s="114" t="s">
        <v>138</v>
      </c>
      <c r="AD879" s="119">
        <v>3001068</v>
      </c>
      <c r="AE879" s="119">
        <v>177188</v>
      </c>
      <c r="AF879" s="114" t="s">
        <v>2655</v>
      </c>
      <c r="AG879" s="114" t="s">
        <v>105</v>
      </c>
      <c r="AH879" s="114" t="s">
        <v>106</v>
      </c>
      <c r="AI879" s="114" t="s">
        <v>107</v>
      </c>
      <c r="AJ879" s="114" t="s">
        <v>108</v>
      </c>
      <c r="AK879" s="119">
        <v>0</v>
      </c>
      <c r="AL879" s="117">
        <v>0</v>
      </c>
      <c r="AM879" s="118">
        <v>3</v>
      </c>
      <c r="AN879" t="str">
        <f t="shared" si="13"/>
        <v>1000</v>
      </c>
    </row>
    <row r="880" spans="1:40" ht="15.75" thickBot="1" x14ac:dyDescent="0.3">
      <c r="A880" s="119">
        <v>2023</v>
      </c>
      <c r="B880" s="119">
        <v>9</v>
      </c>
      <c r="C880" s="119">
        <v>201988</v>
      </c>
      <c r="D880" s="114" t="s">
        <v>94</v>
      </c>
      <c r="E880" s="114" t="s">
        <v>95</v>
      </c>
      <c r="F880" s="114" t="s">
        <v>96</v>
      </c>
      <c r="G880" s="114" t="s">
        <v>97</v>
      </c>
      <c r="H880" s="114" t="s">
        <v>98</v>
      </c>
      <c r="I880" s="119">
        <v>1401401</v>
      </c>
      <c r="J880" s="114" t="s">
        <v>99</v>
      </c>
      <c r="K880" s="119">
        <v>330102</v>
      </c>
      <c r="L880" s="114" t="s">
        <v>2558</v>
      </c>
      <c r="M880" s="119">
        <v>1401401</v>
      </c>
      <c r="N880" s="114" t="s">
        <v>99</v>
      </c>
      <c r="O880" s="119">
        <v>202303</v>
      </c>
      <c r="P880" s="116">
        <v>44988</v>
      </c>
      <c r="Q880" s="116">
        <v>44995</v>
      </c>
      <c r="R880" s="116">
        <v>44995</v>
      </c>
      <c r="S880" s="114" t="s">
        <v>155</v>
      </c>
      <c r="T880" s="119">
        <v>4956</v>
      </c>
      <c r="U880" s="114" t="s">
        <v>120</v>
      </c>
      <c r="V880" s="119">
        <v>565622</v>
      </c>
      <c r="W880" s="114" t="s">
        <v>2612</v>
      </c>
      <c r="X880" s="119">
        <v>565622</v>
      </c>
      <c r="Y880" s="114" t="s">
        <v>2612</v>
      </c>
      <c r="Z880" s="119">
        <v>11100731</v>
      </c>
      <c r="AA880" s="114" t="s">
        <v>103</v>
      </c>
      <c r="AB880" s="119">
        <v>30025228</v>
      </c>
      <c r="AC880" s="114" t="s">
        <v>138</v>
      </c>
      <c r="AD880" s="119">
        <v>3001019</v>
      </c>
      <c r="AE880" s="119">
        <v>177179</v>
      </c>
      <c r="AF880" s="114" t="s">
        <v>2655</v>
      </c>
      <c r="AG880" s="114" t="s">
        <v>105</v>
      </c>
      <c r="AH880" s="114" t="s">
        <v>106</v>
      </c>
      <c r="AI880" s="114" t="s">
        <v>107</v>
      </c>
      <c r="AJ880" s="114" t="s">
        <v>108</v>
      </c>
      <c r="AK880" s="119">
        <v>0</v>
      </c>
      <c r="AL880" s="117">
        <v>0</v>
      </c>
      <c r="AM880" s="118">
        <v>5.26</v>
      </c>
      <c r="AN880" t="str">
        <f t="shared" si="13"/>
        <v>1000</v>
      </c>
    </row>
    <row r="881" spans="1:40" ht="15.75" thickBot="1" x14ac:dyDescent="0.3">
      <c r="A881" s="119">
        <v>2023</v>
      </c>
      <c r="B881" s="119">
        <v>9</v>
      </c>
      <c r="C881" s="119">
        <v>201988</v>
      </c>
      <c r="D881" s="114" t="s">
        <v>94</v>
      </c>
      <c r="E881" s="114" t="s">
        <v>95</v>
      </c>
      <c r="F881" s="114" t="s">
        <v>96</v>
      </c>
      <c r="G881" s="114" t="s">
        <v>97</v>
      </c>
      <c r="H881" s="114" t="s">
        <v>98</v>
      </c>
      <c r="I881" s="119">
        <v>1401401</v>
      </c>
      <c r="J881" s="114" t="s">
        <v>99</v>
      </c>
      <c r="K881" s="119">
        <v>330102</v>
      </c>
      <c r="L881" s="114" t="s">
        <v>2558</v>
      </c>
      <c r="M881" s="119">
        <v>1401401</v>
      </c>
      <c r="N881" s="114" t="s">
        <v>99</v>
      </c>
      <c r="O881" s="119">
        <v>202303</v>
      </c>
      <c r="P881" s="116">
        <v>44988</v>
      </c>
      <c r="Q881" s="116">
        <v>44995</v>
      </c>
      <c r="R881" s="116">
        <v>44995</v>
      </c>
      <c r="S881" s="114" t="s">
        <v>155</v>
      </c>
      <c r="T881" s="119">
        <v>4956</v>
      </c>
      <c r="U881" s="114" t="s">
        <v>120</v>
      </c>
      <c r="V881" s="119">
        <v>625870</v>
      </c>
      <c r="W881" s="114" t="s">
        <v>2613</v>
      </c>
      <c r="X881" s="119">
        <v>625870</v>
      </c>
      <c r="Y881" s="114" t="s">
        <v>2613</v>
      </c>
      <c r="Z881" s="119">
        <v>11100731</v>
      </c>
      <c r="AA881" s="114" t="s">
        <v>103</v>
      </c>
      <c r="AB881" s="119">
        <v>30022450</v>
      </c>
      <c r="AC881" s="114" t="s">
        <v>138</v>
      </c>
      <c r="AD881" s="119">
        <v>3001093</v>
      </c>
      <c r="AE881" s="119">
        <v>177175</v>
      </c>
      <c r="AF881" s="114" t="s">
        <v>2655</v>
      </c>
      <c r="AG881" s="114" t="s">
        <v>105</v>
      </c>
      <c r="AH881" s="114" t="s">
        <v>106</v>
      </c>
      <c r="AI881" s="114" t="s">
        <v>107</v>
      </c>
      <c r="AJ881" s="114" t="s">
        <v>108</v>
      </c>
      <c r="AK881" s="119">
        <v>0</v>
      </c>
      <c r="AL881" s="117">
        <v>0</v>
      </c>
      <c r="AM881" s="118">
        <v>5.44</v>
      </c>
      <c r="AN881" t="str">
        <f t="shared" si="13"/>
        <v>1000</v>
      </c>
    </row>
    <row r="882" spans="1:40" ht="15.75" thickBot="1" x14ac:dyDescent="0.3">
      <c r="A882" s="119">
        <v>2023</v>
      </c>
      <c r="B882" s="119">
        <v>9</v>
      </c>
      <c r="C882" s="119">
        <v>201988</v>
      </c>
      <c r="D882" s="114" t="s">
        <v>94</v>
      </c>
      <c r="E882" s="114" t="s">
        <v>95</v>
      </c>
      <c r="F882" s="114" t="s">
        <v>96</v>
      </c>
      <c r="G882" s="114" t="s">
        <v>97</v>
      </c>
      <c r="H882" s="114" t="s">
        <v>98</v>
      </c>
      <c r="I882" s="119">
        <v>1401401</v>
      </c>
      <c r="J882" s="114" t="s">
        <v>99</v>
      </c>
      <c r="K882" s="119">
        <v>330102</v>
      </c>
      <c r="L882" s="114" t="s">
        <v>2558</v>
      </c>
      <c r="M882" s="119">
        <v>1401401</v>
      </c>
      <c r="N882" s="114" t="s">
        <v>99</v>
      </c>
      <c r="O882" s="119">
        <v>202303</v>
      </c>
      <c r="P882" s="116">
        <v>44988</v>
      </c>
      <c r="Q882" s="116">
        <v>44995</v>
      </c>
      <c r="R882" s="116">
        <v>44995</v>
      </c>
      <c r="S882" s="114" t="s">
        <v>155</v>
      </c>
      <c r="T882" s="119">
        <v>4956</v>
      </c>
      <c r="U882" s="114" t="s">
        <v>120</v>
      </c>
      <c r="V882" s="119">
        <v>626494</v>
      </c>
      <c r="W882" s="114" t="s">
        <v>2614</v>
      </c>
      <c r="X882" s="119">
        <v>626494</v>
      </c>
      <c r="Y882" s="114" t="s">
        <v>2614</v>
      </c>
      <c r="Z882" s="119">
        <v>11100731</v>
      </c>
      <c r="AA882" s="114" t="s">
        <v>103</v>
      </c>
      <c r="AB882" s="119">
        <v>30022880</v>
      </c>
      <c r="AC882" s="114" t="s">
        <v>138</v>
      </c>
      <c r="AD882" s="119">
        <v>3001093</v>
      </c>
      <c r="AE882" s="119">
        <v>177175</v>
      </c>
      <c r="AF882" s="114" t="s">
        <v>2655</v>
      </c>
      <c r="AG882" s="114" t="s">
        <v>105</v>
      </c>
      <c r="AH882" s="114" t="s">
        <v>106</v>
      </c>
      <c r="AI882" s="114" t="s">
        <v>107</v>
      </c>
      <c r="AJ882" s="114" t="s">
        <v>108</v>
      </c>
      <c r="AK882" s="119">
        <v>0</v>
      </c>
      <c r="AL882" s="117">
        <v>0</v>
      </c>
      <c r="AM882" s="118">
        <v>5.12</v>
      </c>
      <c r="AN882" t="str">
        <f t="shared" si="13"/>
        <v>1000</v>
      </c>
    </row>
    <row r="883" spans="1:40" ht="15.75" thickBot="1" x14ac:dyDescent="0.3">
      <c r="A883" s="119">
        <v>2023</v>
      </c>
      <c r="B883" s="119">
        <v>9</v>
      </c>
      <c r="C883" s="119">
        <v>201988</v>
      </c>
      <c r="D883" s="114" t="s">
        <v>94</v>
      </c>
      <c r="E883" s="114" t="s">
        <v>95</v>
      </c>
      <c r="F883" s="114" t="s">
        <v>96</v>
      </c>
      <c r="G883" s="114" t="s">
        <v>97</v>
      </c>
      <c r="H883" s="114" t="s">
        <v>98</v>
      </c>
      <c r="I883" s="119">
        <v>1401401</v>
      </c>
      <c r="J883" s="114" t="s">
        <v>99</v>
      </c>
      <c r="K883" s="119">
        <v>330102</v>
      </c>
      <c r="L883" s="114" t="s">
        <v>2558</v>
      </c>
      <c r="M883" s="119">
        <v>1401401</v>
      </c>
      <c r="N883" s="114" t="s">
        <v>99</v>
      </c>
      <c r="O883" s="119">
        <v>202303</v>
      </c>
      <c r="P883" s="116">
        <v>44988</v>
      </c>
      <c r="Q883" s="116">
        <v>44995</v>
      </c>
      <c r="R883" s="116">
        <v>44995</v>
      </c>
      <c r="S883" s="114" t="s">
        <v>155</v>
      </c>
      <c r="T883" s="119">
        <v>4956</v>
      </c>
      <c r="U883" s="114" t="s">
        <v>120</v>
      </c>
      <c r="V883" s="119">
        <v>648899</v>
      </c>
      <c r="W883" s="114" t="s">
        <v>102</v>
      </c>
      <c r="X883" s="119">
        <v>648899</v>
      </c>
      <c r="Y883" s="114" t="s">
        <v>102</v>
      </c>
      <c r="Z883" s="119">
        <v>11100731</v>
      </c>
      <c r="AA883" s="114" t="s">
        <v>103</v>
      </c>
      <c r="AB883" s="119">
        <v>30481415</v>
      </c>
      <c r="AC883" s="114" t="s">
        <v>103</v>
      </c>
      <c r="AD883" s="119">
        <v>3001020</v>
      </c>
      <c r="AE883" s="119">
        <v>177167</v>
      </c>
      <c r="AF883" s="114" t="s">
        <v>2655</v>
      </c>
      <c r="AG883" s="114" t="s">
        <v>105</v>
      </c>
      <c r="AH883" s="114" t="s">
        <v>106</v>
      </c>
      <c r="AI883" s="114" t="s">
        <v>107</v>
      </c>
      <c r="AJ883" s="114" t="s">
        <v>108</v>
      </c>
      <c r="AK883" s="119">
        <v>0</v>
      </c>
      <c r="AL883" s="117">
        <v>0</v>
      </c>
      <c r="AM883" s="118">
        <v>7.0000000000000007E-2</v>
      </c>
      <c r="AN883" t="str">
        <f t="shared" si="13"/>
        <v>1000</v>
      </c>
    </row>
    <row r="884" spans="1:40" ht="15.75" thickBot="1" x14ac:dyDescent="0.3">
      <c r="A884" s="119">
        <v>2023</v>
      </c>
      <c r="B884" s="119">
        <v>9</v>
      </c>
      <c r="C884" s="119">
        <v>201988</v>
      </c>
      <c r="D884" s="114" t="s">
        <v>94</v>
      </c>
      <c r="E884" s="114" t="s">
        <v>95</v>
      </c>
      <c r="F884" s="114" t="s">
        <v>96</v>
      </c>
      <c r="G884" s="114" t="s">
        <v>97</v>
      </c>
      <c r="H884" s="114" t="s">
        <v>98</v>
      </c>
      <c r="I884" s="119">
        <v>1401401</v>
      </c>
      <c r="J884" s="114" t="s">
        <v>99</v>
      </c>
      <c r="K884" s="119">
        <v>330102</v>
      </c>
      <c r="L884" s="114" t="s">
        <v>2558</v>
      </c>
      <c r="M884" s="119">
        <v>1401401</v>
      </c>
      <c r="N884" s="114" t="s">
        <v>99</v>
      </c>
      <c r="O884" s="119">
        <v>202303</v>
      </c>
      <c r="P884" s="116">
        <v>44988</v>
      </c>
      <c r="Q884" s="116">
        <v>44995</v>
      </c>
      <c r="R884" s="116">
        <v>44995</v>
      </c>
      <c r="S884" s="114" t="s">
        <v>155</v>
      </c>
      <c r="T884" s="119">
        <v>4956</v>
      </c>
      <c r="U884" s="114" t="s">
        <v>120</v>
      </c>
      <c r="V884" s="119">
        <v>1141934</v>
      </c>
      <c r="W884" s="114" t="s">
        <v>2615</v>
      </c>
      <c r="X884" s="119">
        <v>1141934</v>
      </c>
      <c r="Y884" s="114" t="s">
        <v>2615</v>
      </c>
      <c r="Z884" s="119">
        <v>11100731</v>
      </c>
      <c r="AA884" s="114" t="s">
        <v>103</v>
      </c>
      <c r="AB884" s="119">
        <v>30010251</v>
      </c>
      <c r="AC884" s="114" t="s">
        <v>138</v>
      </c>
      <c r="AD884" s="119">
        <v>3001068</v>
      </c>
      <c r="AE884" s="119">
        <v>177188</v>
      </c>
      <c r="AF884" s="114" t="s">
        <v>2655</v>
      </c>
      <c r="AG884" s="114" t="s">
        <v>105</v>
      </c>
      <c r="AH884" s="114" t="s">
        <v>106</v>
      </c>
      <c r="AI884" s="114" t="s">
        <v>107</v>
      </c>
      <c r="AJ884" s="114" t="s">
        <v>108</v>
      </c>
      <c r="AK884" s="119">
        <v>0</v>
      </c>
      <c r="AL884" s="117">
        <v>0</v>
      </c>
      <c r="AM884" s="118">
        <v>4.07</v>
      </c>
      <c r="AN884" t="str">
        <f t="shared" si="13"/>
        <v>1000</v>
      </c>
    </row>
    <row r="885" spans="1:40" ht="15.75" thickBot="1" x14ac:dyDescent="0.3">
      <c r="A885" s="119">
        <v>2023</v>
      </c>
      <c r="B885" s="119">
        <v>9</v>
      </c>
      <c r="C885" s="119">
        <v>201988</v>
      </c>
      <c r="D885" s="114" t="s">
        <v>94</v>
      </c>
      <c r="E885" s="114" t="s">
        <v>95</v>
      </c>
      <c r="F885" s="114" t="s">
        <v>96</v>
      </c>
      <c r="G885" s="114" t="s">
        <v>97</v>
      </c>
      <c r="H885" s="114" t="s">
        <v>98</v>
      </c>
      <c r="I885" s="119">
        <v>1401401</v>
      </c>
      <c r="J885" s="114" t="s">
        <v>99</v>
      </c>
      <c r="K885" s="119">
        <v>330102</v>
      </c>
      <c r="L885" s="114" t="s">
        <v>2558</v>
      </c>
      <c r="M885" s="119">
        <v>1401401</v>
      </c>
      <c r="N885" s="114" t="s">
        <v>99</v>
      </c>
      <c r="O885" s="119">
        <v>202303</v>
      </c>
      <c r="P885" s="116">
        <v>44988</v>
      </c>
      <c r="Q885" s="116">
        <v>45021</v>
      </c>
      <c r="R885" s="116">
        <v>45016</v>
      </c>
      <c r="S885" s="119">
        <v>202304</v>
      </c>
      <c r="T885" s="119">
        <v>4956</v>
      </c>
      <c r="U885" s="114" t="s">
        <v>120</v>
      </c>
      <c r="V885" s="119">
        <v>625870</v>
      </c>
      <c r="W885" s="114" t="s">
        <v>2613</v>
      </c>
      <c r="X885" s="119">
        <v>625870</v>
      </c>
      <c r="Y885" s="114" t="s">
        <v>2613</v>
      </c>
      <c r="Z885" s="119">
        <v>11100731</v>
      </c>
      <c r="AA885" s="114" t="s">
        <v>103</v>
      </c>
      <c r="AB885" s="119">
        <v>30022450</v>
      </c>
      <c r="AC885" s="114" t="s">
        <v>138</v>
      </c>
      <c r="AD885" s="119">
        <v>3004646</v>
      </c>
      <c r="AE885" s="119">
        <v>177404</v>
      </c>
      <c r="AF885" s="114" t="s">
        <v>2655</v>
      </c>
      <c r="AG885" s="114" t="s">
        <v>105</v>
      </c>
      <c r="AH885" s="114" t="s">
        <v>106</v>
      </c>
      <c r="AI885" s="114" t="s">
        <v>107</v>
      </c>
      <c r="AJ885" s="114" t="s">
        <v>108</v>
      </c>
      <c r="AK885" s="119">
        <v>0</v>
      </c>
      <c r="AL885" s="117">
        <v>0</v>
      </c>
      <c r="AM885" s="118">
        <v>-0.06</v>
      </c>
      <c r="AN885" t="str">
        <f t="shared" si="13"/>
        <v>1000</v>
      </c>
    </row>
    <row r="886" spans="1:40" ht="15.75" thickBot="1" x14ac:dyDescent="0.3">
      <c r="A886" s="119">
        <v>2023</v>
      </c>
      <c r="B886" s="119">
        <v>9</v>
      </c>
      <c r="C886" s="119">
        <v>201988</v>
      </c>
      <c r="D886" s="114" t="s">
        <v>94</v>
      </c>
      <c r="E886" s="114" t="s">
        <v>95</v>
      </c>
      <c r="F886" s="114" t="s">
        <v>96</v>
      </c>
      <c r="G886" s="114" t="s">
        <v>97</v>
      </c>
      <c r="H886" s="114" t="s">
        <v>98</v>
      </c>
      <c r="I886" s="119">
        <v>1401401</v>
      </c>
      <c r="J886" s="114" t="s">
        <v>99</v>
      </c>
      <c r="K886" s="119">
        <v>330102</v>
      </c>
      <c r="L886" s="114" t="s">
        <v>2558</v>
      </c>
      <c r="M886" s="119">
        <v>1401401</v>
      </c>
      <c r="N886" s="114" t="s">
        <v>99</v>
      </c>
      <c r="O886" s="119">
        <v>202303</v>
      </c>
      <c r="P886" s="116">
        <v>44988</v>
      </c>
      <c r="Q886" s="116">
        <v>45021</v>
      </c>
      <c r="R886" s="116">
        <v>45016</v>
      </c>
      <c r="S886" s="119">
        <v>202304</v>
      </c>
      <c r="T886" s="119">
        <v>4956</v>
      </c>
      <c r="U886" s="114" t="s">
        <v>120</v>
      </c>
      <c r="V886" s="119">
        <v>626494</v>
      </c>
      <c r="W886" s="114" t="s">
        <v>2614</v>
      </c>
      <c r="X886" s="119">
        <v>626494</v>
      </c>
      <c r="Y886" s="114" t="s">
        <v>2614</v>
      </c>
      <c r="Z886" s="119">
        <v>11100731</v>
      </c>
      <c r="AA886" s="114" t="s">
        <v>103</v>
      </c>
      <c r="AB886" s="119">
        <v>30022880</v>
      </c>
      <c r="AC886" s="114" t="s">
        <v>138</v>
      </c>
      <c r="AD886" s="119">
        <v>3004646</v>
      </c>
      <c r="AE886" s="119">
        <v>177404</v>
      </c>
      <c r="AF886" s="114" t="s">
        <v>2655</v>
      </c>
      <c r="AG886" s="114" t="s">
        <v>105</v>
      </c>
      <c r="AH886" s="114" t="s">
        <v>106</v>
      </c>
      <c r="AI886" s="114" t="s">
        <v>107</v>
      </c>
      <c r="AJ886" s="114" t="s">
        <v>108</v>
      </c>
      <c r="AK886" s="119">
        <v>0</v>
      </c>
      <c r="AL886" s="117">
        <v>0</v>
      </c>
      <c r="AM886" s="118">
        <v>-0.06</v>
      </c>
      <c r="AN886" t="str">
        <f t="shared" si="13"/>
        <v>1000</v>
      </c>
    </row>
    <row r="887" spans="1:40" ht="15.75" thickBot="1" x14ac:dyDescent="0.3">
      <c r="A887" s="119">
        <v>2023</v>
      </c>
      <c r="B887" s="119">
        <v>9</v>
      </c>
      <c r="C887" s="119">
        <v>201988</v>
      </c>
      <c r="D887" s="114" t="s">
        <v>94</v>
      </c>
      <c r="E887" s="114" t="s">
        <v>95</v>
      </c>
      <c r="F887" s="114" t="s">
        <v>96</v>
      </c>
      <c r="G887" s="114" t="s">
        <v>97</v>
      </c>
      <c r="H887" s="114" t="s">
        <v>98</v>
      </c>
      <c r="I887" s="119">
        <v>1401401</v>
      </c>
      <c r="J887" s="114" t="s">
        <v>99</v>
      </c>
      <c r="K887" s="119">
        <v>330102</v>
      </c>
      <c r="L887" s="114" t="s">
        <v>2558</v>
      </c>
      <c r="M887" s="119">
        <v>1401401</v>
      </c>
      <c r="N887" s="114" t="s">
        <v>99</v>
      </c>
      <c r="O887" s="119">
        <v>202303</v>
      </c>
      <c r="P887" s="116">
        <v>44988</v>
      </c>
      <c r="Q887" s="116">
        <v>45021</v>
      </c>
      <c r="R887" s="116">
        <v>45016</v>
      </c>
      <c r="S887" s="119">
        <v>202304</v>
      </c>
      <c r="T887" s="119">
        <v>4956</v>
      </c>
      <c r="U887" s="114" t="s">
        <v>120</v>
      </c>
      <c r="V887" s="119">
        <v>648899</v>
      </c>
      <c r="W887" s="114" t="s">
        <v>102</v>
      </c>
      <c r="X887" s="119">
        <v>648899</v>
      </c>
      <c r="Y887" s="114" t="s">
        <v>102</v>
      </c>
      <c r="Z887" s="119">
        <v>11100731</v>
      </c>
      <c r="AA887" s="114" t="s">
        <v>103</v>
      </c>
      <c r="AB887" s="119">
        <v>30481415</v>
      </c>
      <c r="AC887" s="114" t="s">
        <v>103</v>
      </c>
      <c r="AD887" s="119">
        <v>3005453</v>
      </c>
      <c r="AE887" s="119">
        <v>177397</v>
      </c>
      <c r="AF887" s="114" t="s">
        <v>2655</v>
      </c>
      <c r="AG887" s="114" t="s">
        <v>105</v>
      </c>
      <c r="AH887" s="114" t="s">
        <v>106</v>
      </c>
      <c r="AI887" s="114" t="s">
        <v>107</v>
      </c>
      <c r="AJ887" s="114" t="s">
        <v>108</v>
      </c>
      <c r="AK887" s="119">
        <v>0</v>
      </c>
      <c r="AL887" s="117">
        <v>0</v>
      </c>
      <c r="AM887" s="118">
        <v>-1.34</v>
      </c>
      <c r="AN887" t="str">
        <f t="shared" si="13"/>
        <v>1000</v>
      </c>
    </row>
    <row r="888" spans="1:40" ht="15.75" thickBot="1" x14ac:dyDescent="0.3">
      <c r="A888" s="119">
        <v>2023</v>
      </c>
      <c r="B888" s="119">
        <v>9</v>
      </c>
      <c r="C888" s="119">
        <v>201988</v>
      </c>
      <c r="D888" s="114" t="s">
        <v>94</v>
      </c>
      <c r="E888" s="114" t="s">
        <v>95</v>
      </c>
      <c r="F888" s="114" t="s">
        <v>96</v>
      </c>
      <c r="G888" s="114" t="s">
        <v>97</v>
      </c>
      <c r="H888" s="114" t="s">
        <v>98</v>
      </c>
      <c r="I888" s="119">
        <v>1401401</v>
      </c>
      <c r="J888" s="114" t="s">
        <v>99</v>
      </c>
      <c r="K888" s="119">
        <v>330102</v>
      </c>
      <c r="L888" s="114" t="s">
        <v>2558</v>
      </c>
      <c r="M888" s="119">
        <v>1401401</v>
      </c>
      <c r="N888" s="114" t="s">
        <v>99</v>
      </c>
      <c r="O888" s="119">
        <v>202304</v>
      </c>
      <c r="P888" s="116">
        <v>45021</v>
      </c>
      <c r="Q888" s="116">
        <v>45021</v>
      </c>
      <c r="R888" s="116">
        <v>45016</v>
      </c>
      <c r="S888" s="119">
        <v>202304</v>
      </c>
      <c r="T888" s="119">
        <v>4956</v>
      </c>
      <c r="U888" s="114" t="s">
        <v>120</v>
      </c>
      <c r="V888" s="119">
        <v>648899</v>
      </c>
      <c r="W888" s="114" t="s">
        <v>102</v>
      </c>
      <c r="X888" s="119">
        <v>648899</v>
      </c>
      <c r="Y888" s="114" t="s">
        <v>102</v>
      </c>
      <c r="Z888" s="119">
        <v>11100731</v>
      </c>
      <c r="AA888" s="114" t="s">
        <v>103</v>
      </c>
      <c r="AB888" s="119">
        <v>30481415</v>
      </c>
      <c r="AC888" s="114" t="s">
        <v>103</v>
      </c>
      <c r="AD888" s="119">
        <v>3005453</v>
      </c>
      <c r="AE888" s="119">
        <v>177397</v>
      </c>
      <c r="AF888" s="114" t="s">
        <v>2655</v>
      </c>
      <c r="AG888" s="114" t="s">
        <v>105</v>
      </c>
      <c r="AH888" s="114" t="s">
        <v>106</v>
      </c>
      <c r="AI888" s="114" t="s">
        <v>107</v>
      </c>
      <c r="AJ888" s="114" t="s">
        <v>108</v>
      </c>
      <c r="AK888" s="119">
        <v>0</v>
      </c>
      <c r="AL888" s="117">
        <v>0</v>
      </c>
      <c r="AM888" s="118">
        <v>117.99</v>
      </c>
      <c r="AN888" t="str">
        <f t="shared" si="13"/>
        <v>1000</v>
      </c>
    </row>
    <row r="889" spans="1:40" ht="15.75" thickBot="1" x14ac:dyDescent="0.3">
      <c r="A889" s="119">
        <v>2023</v>
      </c>
      <c r="B889" s="119">
        <v>9</v>
      </c>
      <c r="C889" s="119">
        <v>201988</v>
      </c>
      <c r="D889" s="114" t="s">
        <v>94</v>
      </c>
      <c r="E889" s="114" t="s">
        <v>95</v>
      </c>
      <c r="F889" s="114" t="s">
        <v>96</v>
      </c>
      <c r="G889" s="114" t="s">
        <v>97</v>
      </c>
      <c r="H889" s="114" t="s">
        <v>98</v>
      </c>
      <c r="I889" s="119">
        <v>1401401</v>
      </c>
      <c r="J889" s="114" t="s">
        <v>99</v>
      </c>
      <c r="K889" s="119">
        <v>330102</v>
      </c>
      <c r="L889" s="114" t="s">
        <v>2558</v>
      </c>
      <c r="M889" s="119">
        <v>1401401</v>
      </c>
      <c r="N889" s="114" t="s">
        <v>99</v>
      </c>
      <c r="O889" s="119">
        <v>202306</v>
      </c>
      <c r="P889" s="116">
        <v>45008</v>
      </c>
      <c r="Q889" s="116">
        <v>45008</v>
      </c>
      <c r="R889" s="116">
        <v>45016</v>
      </c>
      <c r="S889" s="119">
        <v>202306</v>
      </c>
      <c r="T889" s="119">
        <v>4956</v>
      </c>
      <c r="U889" s="114" t="s">
        <v>120</v>
      </c>
      <c r="V889" s="119">
        <v>1176670</v>
      </c>
      <c r="W889" s="114" t="s">
        <v>111</v>
      </c>
      <c r="X889" s="119">
        <v>1176670</v>
      </c>
      <c r="Y889" s="114" t="s">
        <v>111</v>
      </c>
      <c r="Z889" s="119">
        <v>11500953</v>
      </c>
      <c r="AA889" s="114" t="s">
        <v>112</v>
      </c>
      <c r="AB889" s="119">
        <v>30481413</v>
      </c>
      <c r="AC889" s="114" t="s">
        <v>112</v>
      </c>
      <c r="AD889" s="119">
        <v>3001225</v>
      </c>
      <c r="AE889" s="119">
        <v>177296</v>
      </c>
      <c r="AF889" s="114" t="s">
        <v>2655</v>
      </c>
      <c r="AG889" s="114" t="s">
        <v>113</v>
      </c>
      <c r="AH889" s="114" t="s">
        <v>114</v>
      </c>
      <c r="AI889" s="114" t="s">
        <v>115</v>
      </c>
      <c r="AJ889" s="114" t="s">
        <v>116</v>
      </c>
      <c r="AK889" s="119">
        <v>0</v>
      </c>
      <c r="AL889" s="117">
        <v>0</v>
      </c>
      <c r="AM889" s="118">
        <v>16.18</v>
      </c>
      <c r="AN889" t="str">
        <f t="shared" si="13"/>
        <v>1000</v>
      </c>
    </row>
    <row r="890" spans="1:40" ht="15.75" thickBot="1" x14ac:dyDescent="0.3">
      <c r="A890" s="119">
        <v>2023</v>
      </c>
      <c r="B890" s="119">
        <v>9</v>
      </c>
      <c r="C890" s="119">
        <v>201988</v>
      </c>
      <c r="D890" s="114" t="s">
        <v>94</v>
      </c>
      <c r="E890" s="114" t="s">
        <v>95</v>
      </c>
      <c r="F890" s="114" t="s">
        <v>96</v>
      </c>
      <c r="G890" s="114" t="s">
        <v>97</v>
      </c>
      <c r="H890" s="114" t="s">
        <v>98</v>
      </c>
      <c r="I890" s="119">
        <v>1401401</v>
      </c>
      <c r="J890" s="114" t="s">
        <v>99</v>
      </c>
      <c r="K890" s="119">
        <v>330102</v>
      </c>
      <c r="L890" s="114" t="s">
        <v>2558</v>
      </c>
      <c r="M890" s="119">
        <v>1401401</v>
      </c>
      <c r="N890" s="114" t="s">
        <v>99</v>
      </c>
      <c r="O890" s="119">
        <v>202306</v>
      </c>
      <c r="P890" s="116">
        <v>45008</v>
      </c>
      <c r="Q890" s="116">
        <v>45008</v>
      </c>
      <c r="R890" s="116">
        <v>45016</v>
      </c>
      <c r="S890" s="119">
        <v>202306</v>
      </c>
      <c r="T890" s="119">
        <v>4956</v>
      </c>
      <c r="U890" s="114" t="s">
        <v>120</v>
      </c>
      <c r="V890" s="119">
        <v>1176790</v>
      </c>
      <c r="W890" s="114" t="s">
        <v>154</v>
      </c>
      <c r="X890" s="119">
        <v>1176790</v>
      </c>
      <c r="Y890" s="114" t="s">
        <v>154</v>
      </c>
      <c r="Z890" s="119">
        <v>11500953</v>
      </c>
      <c r="AA890" s="114" t="s">
        <v>112</v>
      </c>
      <c r="AB890" s="119">
        <v>30481414</v>
      </c>
      <c r="AC890" s="114" t="s">
        <v>112</v>
      </c>
      <c r="AD890" s="119">
        <v>3001225</v>
      </c>
      <c r="AE890" s="119">
        <v>177296</v>
      </c>
      <c r="AF890" s="114" t="s">
        <v>2655</v>
      </c>
      <c r="AG890" s="114" t="s">
        <v>113</v>
      </c>
      <c r="AH890" s="114" t="s">
        <v>114</v>
      </c>
      <c r="AI890" s="114" t="s">
        <v>115</v>
      </c>
      <c r="AJ890" s="114" t="s">
        <v>116</v>
      </c>
      <c r="AK890" s="119">
        <v>0</v>
      </c>
      <c r="AL890" s="117">
        <v>0</v>
      </c>
      <c r="AM890" s="118">
        <v>16.73</v>
      </c>
      <c r="AN890" t="str">
        <f t="shared" si="13"/>
        <v>1000</v>
      </c>
    </row>
    <row r="891" spans="1:40" ht="15.75" thickBot="1" x14ac:dyDescent="0.3">
      <c r="A891" s="119">
        <v>2023</v>
      </c>
      <c r="B891" s="119">
        <v>9</v>
      </c>
      <c r="C891" s="119">
        <v>201988</v>
      </c>
      <c r="D891" s="114" t="s">
        <v>94</v>
      </c>
      <c r="E891" s="114" t="s">
        <v>95</v>
      </c>
      <c r="F891" s="114" t="s">
        <v>96</v>
      </c>
      <c r="G891" s="114" t="s">
        <v>97</v>
      </c>
      <c r="H891" s="114" t="s">
        <v>98</v>
      </c>
      <c r="I891" s="119">
        <v>1401401</v>
      </c>
      <c r="J891" s="114" t="s">
        <v>99</v>
      </c>
      <c r="K891" s="119">
        <v>330102</v>
      </c>
      <c r="L891" s="114" t="s">
        <v>2558</v>
      </c>
      <c r="M891" s="119">
        <v>1401401</v>
      </c>
      <c r="N891" s="114" t="s">
        <v>99</v>
      </c>
      <c r="O891" s="119">
        <v>202307</v>
      </c>
      <c r="P891" s="116">
        <v>45023</v>
      </c>
      <c r="Q891" s="116">
        <v>45023</v>
      </c>
      <c r="R891" s="116">
        <v>45016</v>
      </c>
      <c r="S891" s="119">
        <v>202307</v>
      </c>
      <c r="T891" s="119">
        <v>4956</v>
      </c>
      <c r="U891" s="114" t="s">
        <v>120</v>
      </c>
      <c r="V891" s="119">
        <v>1176670</v>
      </c>
      <c r="W891" s="114" t="s">
        <v>111</v>
      </c>
      <c r="X891" s="119">
        <v>1176670</v>
      </c>
      <c r="Y891" s="114" t="s">
        <v>111</v>
      </c>
      <c r="Z891" s="119">
        <v>11500953</v>
      </c>
      <c r="AA891" s="114" t="s">
        <v>112</v>
      </c>
      <c r="AB891" s="119">
        <v>30481413</v>
      </c>
      <c r="AC891" s="114" t="s">
        <v>112</v>
      </c>
      <c r="AD891" s="119">
        <v>3007708</v>
      </c>
      <c r="AE891" s="119">
        <v>177486</v>
      </c>
      <c r="AF891" s="114" t="s">
        <v>2655</v>
      </c>
      <c r="AG891" s="114" t="s">
        <v>113</v>
      </c>
      <c r="AH891" s="114" t="s">
        <v>114</v>
      </c>
      <c r="AI891" s="114" t="s">
        <v>115</v>
      </c>
      <c r="AJ891" s="114" t="s">
        <v>116</v>
      </c>
      <c r="AK891" s="119">
        <v>0</v>
      </c>
      <c r="AL891" s="117">
        <v>0</v>
      </c>
      <c r="AM891" s="118">
        <v>13.25</v>
      </c>
      <c r="AN891" t="str">
        <f t="shared" si="13"/>
        <v>1000</v>
      </c>
    </row>
    <row r="892" spans="1:40" ht="15.75" thickBot="1" x14ac:dyDescent="0.3">
      <c r="A892" s="119">
        <v>2023</v>
      </c>
      <c r="B892" s="119">
        <v>9</v>
      </c>
      <c r="C892" s="119">
        <v>201988</v>
      </c>
      <c r="D892" s="114" t="s">
        <v>94</v>
      </c>
      <c r="E892" s="114" t="s">
        <v>95</v>
      </c>
      <c r="F892" s="114" t="s">
        <v>96</v>
      </c>
      <c r="G892" s="114" t="s">
        <v>97</v>
      </c>
      <c r="H892" s="114" t="s">
        <v>98</v>
      </c>
      <c r="I892" s="119">
        <v>1401401</v>
      </c>
      <c r="J892" s="114" t="s">
        <v>99</v>
      </c>
      <c r="K892" s="119">
        <v>330102</v>
      </c>
      <c r="L892" s="114" t="s">
        <v>2558</v>
      </c>
      <c r="M892" s="119">
        <v>1401401</v>
      </c>
      <c r="N892" s="114" t="s">
        <v>99</v>
      </c>
      <c r="O892" s="119">
        <v>202307</v>
      </c>
      <c r="P892" s="116">
        <v>45023</v>
      </c>
      <c r="Q892" s="116">
        <v>45023</v>
      </c>
      <c r="R892" s="116">
        <v>45016</v>
      </c>
      <c r="S892" s="119">
        <v>202307</v>
      </c>
      <c r="T892" s="119">
        <v>4956</v>
      </c>
      <c r="U892" s="114" t="s">
        <v>120</v>
      </c>
      <c r="V892" s="119">
        <v>1176790</v>
      </c>
      <c r="W892" s="114" t="s">
        <v>154</v>
      </c>
      <c r="X892" s="119">
        <v>1176790</v>
      </c>
      <c r="Y892" s="114" t="s">
        <v>154</v>
      </c>
      <c r="Z892" s="119">
        <v>11500953</v>
      </c>
      <c r="AA892" s="114" t="s">
        <v>112</v>
      </c>
      <c r="AB892" s="119">
        <v>30481414</v>
      </c>
      <c r="AC892" s="114" t="s">
        <v>112</v>
      </c>
      <c r="AD892" s="119">
        <v>3007708</v>
      </c>
      <c r="AE892" s="119">
        <v>177486</v>
      </c>
      <c r="AF892" s="114" t="s">
        <v>2655</v>
      </c>
      <c r="AG892" s="114" t="s">
        <v>113</v>
      </c>
      <c r="AH892" s="114" t="s">
        <v>114</v>
      </c>
      <c r="AI892" s="114" t="s">
        <v>115</v>
      </c>
      <c r="AJ892" s="114" t="s">
        <v>116</v>
      </c>
      <c r="AK892" s="119">
        <v>0</v>
      </c>
      <c r="AL892" s="117">
        <v>0</v>
      </c>
      <c r="AM892" s="118">
        <v>13.51</v>
      </c>
      <c r="AN892" t="str">
        <f t="shared" si="13"/>
        <v>1000</v>
      </c>
    </row>
    <row r="893" spans="1:40" ht="15.75" thickBot="1" x14ac:dyDescent="0.3">
      <c r="A893" s="119">
        <v>2023</v>
      </c>
      <c r="B893" s="119">
        <v>9</v>
      </c>
      <c r="C893" s="119">
        <v>201988</v>
      </c>
      <c r="D893" s="114" t="s">
        <v>94</v>
      </c>
      <c r="E893" s="114" t="s">
        <v>95</v>
      </c>
      <c r="F893" s="114" t="s">
        <v>96</v>
      </c>
      <c r="G893" s="114" t="s">
        <v>97</v>
      </c>
      <c r="H893" s="114" t="s">
        <v>98</v>
      </c>
      <c r="I893" s="119">
        <v>1401401</v>
      </c>
      <c r="J893" s="114" t="s">
        <v>99</v>
      </c>
      <c r="K893" s="119">
        <v>330102</v>
      </c>
      <c r="L893" s="114" t="s">
        <v>2558</v>
      </c>
      <c r="M893" s="119">
        <v>1401401</v>
      </c>
      <c r="N893" s="114" t="s">
        <v>99</v>
      </c>
      <c r="O893" s="114" t="s">
        <v>155</v>
      </c>
      <c r="P893" s="116">
        <v>44995</v>
      </c>
      <c r="Q893" s="116">
        <v>44995</v>
      </c>
      <c r="R893" s="116">
        <v>44995</v>
      </c>
      <c r="S893" s="114" t="s">
        <v>155</v>
      </c>
      <c r="T893" s="119">
        <v>4956</v>
      </c>
      <c r="U893" s="114" t="s">
        <v>120</v>
      </c>
      <c r="V893" s="119">
        <v>648899</v>
      </c>
      <c r="W893" s="114" t="s">
        <v>102</v>
      </c>
      <c r="X893" s="119">
        <v>648899</v>
      </c>
      <c r="Y893" s="114" t="s">
        <v>102</v>
      </c>
      <c r="Z893" s="119">
        <v>11100731</v>
      </c>
      <c r="AA893" s="114" t="s">
        <v>103</v>
      </c>
      <c r="AB893" s="119">
        <v>30481415</v>
      </c>
      <c r="AC893" s="114" t="s">
        <v>103</v>
      </c>
      <c r="AD893" s="119">
        <v>3001020</v>
      </c>
      <c r="AE893" s="119">
        <v>177167</v>
      </c>
      <c r="AF893" s="114" t="s">
        <v>2655</v>
      </c>
      <c r="AG893" s="114" t="s">
        <v>105</v>
      </c>
      <c r="AH893" s="114" t="s">
        <v>106</v>
      </c>
      <c r="AI893" s="114" t="s">
        <v>107</v>
      </c>
      <c r="AJ893" s="114" t="s">
        <v>108</v>
      </c>
      <c r="AK893" s="119">
        <v>0</v>
      </c>
      <c r="AL893" s="117">
        <v>0</v>
      </c>
      <c r="AM893" s="118">
        <v>21.18</v>
      </c>
      <c r="AN893" t="str">
        <f t="shared" si="13"/>
        <v>1000</v>
      </c>
    </row>
    <row r="894" spans="1:40" ht="15.75" thickBot="1" x14ac:dyDescent="0.3">
      <c r="A894" s="119">
        <v>2023</v>
      </c>
      <c r="B894" s="119">
        <v>9</v>
      </c>
      <c r="C894" s="119">
        <v>201988</v>
      </c>
      <c r="D894" s="114" t="s">
        <v>94</v>
      </c>
      <c r="E894" s="114" t="s">
        <v>95</v>
      </c>
      <c r="F894" s="114" t="s">
        <v>96</v>
      </c>
      <c r="G894" s="114" t="s">
        <v>97</v>
      </c>
      <c r="H894" s="114" t="s">
        <v>98</v>
      </c>
      <c r="I894" s="119">
        <v>1401401</v>
      </c>
      <c r="J894" s="114" t="s">
        <v>99</v>
      </c>
      <c r="K894" s="119">
        <v>330103</v>
      </c>
      <c r="L894" s="114" t="s">
        <v>2575</v>
      </c>
      <c r="M894" s="119">
        <v>1401401</v>
      </c>
      <c r="N894" s="114" t="s">
        <v>99</v>
      </c>
      <c r="O894" s="119">
        <v>202306</v>
      </c>
      <c r="P894" s="116">
        <v>45008</v>
      </c>
      <c r="Q894" s="116">
        <v>45008</v>
      </c>
      <c r="R894" s="116">
        <v>45016</v>
      </c>
      <c r="S894" s="119">
        <v>202306</v>
      </c>
      <c r="T894" s="119">
        <v>4951</v>
      </c>
      <c r="U894" s="114" t="s">
        <v>122</v>
      </c>
      <c r="V894" s="119">
        <v>1176670</v>
      </c>
      <c r="W894" s="114" t="s">
        <v>111</v>
      </c>
      <c r="X894" s="119">
        <v>1176670</v>
      </c>
      <c r="Y894" s="114" t="s">
        <v>111</v>
      </c>
      <c r="Z894" s="119">
        <v>11500953</v>
      </c>
      <c r="AA894" s="114" t="s">
        <v>112</v>
      </c>
      <c r="AB894" s="119">
        <v>30481413</v>
      </c>
      <c r="AC894" s="114" t="s">
        <v>112</v>
      </c>
      <c r="AD894" s="119">
        <v>3001225</v>
      </c>
      <c r="AE894" s="119">
        <v>177296</v>
      </c>
      <c r="AF894" s="114" t="s">
        <v>2655</v>
      </c>
      <c r="AG894" s="114" t="s">
        <v>113</v>
      </c>
      <c r="AH894" s="114" t="s">
        <v>114</v>
      </c>
      <c r="AI894" s="114" t="s">
        <v>115</v>
      </c>
      <c r="AJ894" s="114" t="s">
        <v>116</v>
      </c>
      <c r="AK894" s="119">
        <v>0</v>
      </c>
      <c r="AL894" s="117">
        <v>0</v>
      </c>
      <c r="AM894" s="118">
        <v>41.86</v>
      </c>
      <c r="AN894" t="str">
        <f t="shared" si="13"/>
        <v>1000</v>
      </c>
    </row>
    <row r="895" spans="1:40" ht="15.75" thickBot="1" x14ac:dyDescent="0.3">
      <c r="A895" s="119">
        <v>2023</v>
      </c>
      <c r="B895" s="119">
        <v>9</v>
      </c>
      <c r="C895" s="119">
        <v>201988</v>
      </c>
      <c r="D895" s="114" t="s">
        <v>94</v>
      </c>
      <c r="E895" s="114" t="s">
        <v>95</v>
      </c>
      <c r="F895" s="114" t="s">
        <v>96</v>
      </c>
      <c r="G895" s="114" t="s">
        <v>97</v>
      </c>
      <c r="H895" s="114" t="s">
        <v>98</v>
      </c>
      <c r="I895" s="119">
        <v>1401401</v>
      </c>
      <c r="J895" s="114" t="s">
        <v>99</v>
      </c>
      <c r="K895" s="119">
        <v>330103</v>
      </c>
      <c r="L895" s="114" t="s">
        <v>2575</v>
      </c>
      <c r="M895" s="119">
        <v>1401401</v>
      </c>
      <c r="N895" s="114" t="s">
        <v>99</v>
      </c>
      <c r="O895" s="119">
        <v>202306</v>
      </c>
      <c r="P895" s="116">
        <v>45008</v>
      </c>
      <c r="Q895" s="116">
        <v>45008</v>
      </c>
      <c r="R895" s="116">
        <v>45016</v>
      </c>
      <c r="S895" s="119">
        <v>202306</v>
      </c>
      <c r="T895" s="119">
        <v>4951</v>
      </c>
      <c r="U895" s="114" t="s">
        <v>122</v>
      </c>
      <c r="V895" s="119">
        <v>1176790</v>
      </c>
      <c r="W895" s="114" t="s">
        <v>154</v>
      </c>
      <c r="X895" s="119">
        <v>1176790</v>
      </c>
      <c r="Y895" s="114" t="s">
        <v>154</v>
      </c>
      <c r="Z895" s="119">
        <v>11500953</v>
      </c>
      <c r="AA895" s="114" t="s">
        <v>112</v>
      </c>
      <c r="AB895" s="119">
        <v>30481414</v>
      </c>
      <c r="AC895" s="114" t="s">
        <v>112</v>
      </c>
      <c r="AD895" s="119">
        <v>3001225</v>
      </c>
      <c r="AE895" s="119">
        <v>177296</v>
      </c>
      <c r="AF895" s="114" t="s">
        <v>2655</v>
      </c>
      <c r="AG895" s="114" t="s">
        <v>113</v>
      </c>
      <c r="AH895" s="114" t="s">
        <v>114</v>
      </c>
      <c r="AI895" s="114" t="s">
        <v>115</v>
      </c>
      <c r="AJ895" s="114" t="s">
        <v>116</v>
      </c>
      <c r="AK895" s="119">
        <v>0</v>
      </c>
      <c r="AL895" s="117">
        <v>0</v>
      </c>
      <c r="AM895" s="118">
        <v>43.26</v>
      </c>
      <c r="AN895" t="str">
        <f t="shared" si="13"/>
        <v>1000</v>
      </c>
    </row>
    <row r="896" spans="1:40" ht="15.75" thickBot="1" x14ac:dyDescent="0.3">
      <c r="A896" s="119">
        <v>2023</v>
      </c>
      <c r="B896" s="119">
        <v>9</v>
      </c>
      <c r="C896" s="119">
        <v>201988</v>
      </c>
      <c r="D896" s="114" t="s">
        <v>94</v>
      </c>
      <c r="E896" s="114" t="s">
        <v>95</v>
      </c>
      <c r="F896" s="114" t="s">
        <v>96</v>
      </c>
      <c r="G896" s="114" t="s">
        <v>97</v>
      </c>
      <c r="H896" s="114" t="s">
        <v>98</v>
      </c>
      <c r="I896" s="119">
        <v>1401401</v>
      </c>
      <c r="J896" s="114" t="s">
        <v>99</v>
      </c>
      <c r="K896" s="119">
        <v>330103</v>
      </c>
      <c r="L896" s="114" t="s">
        <v>2575</v>
      </c>
      <c r="M896" s="119">
        <v>1401401</v>
      </c>
      <c r="N896" s="114" t="s">
        <v>99</v>
      </c>
      <c r="O896" s="119">
        <v>202307</v>
      </c>
      <c r="P896" s="116">
        <v>45023</v>
      </c>
      <c r="Q896" s="116">
        <v>45023</v>
      </c>
      <c r="R896" s="116">
        <v>45016</v>
      </c>
      <c r="S896" s="119">
        <v>202307</v>
      </c>
      <c r="T896" s="119">
        <v>4951</v>
      </c>
      <c r="U896" s="114" t="s">
        <v>122</v>
      </c>
      <c r="V896" s="119">
        <v>1176670</v>
      </c>
      <c r="W896" s="114" t="s">
        <v>111</v>
      </c>
      <c r="X896" s="119">
        <v>1176670</v>
      </c>
      <c r="Y896" s="114" t="s">
        <v>111</v>
      </c>
      <c r="Z896" s="119">
        <v>11500953</v>
      </c>
      <c r="AA896" s="114" t="s">
        <v>112</v>
      </c>
      <c r="AB896" s="119">
        <v>30481413</v>
      </c>
      <c r="AC896" s="114" t="s">
        <v>112</v>
      </c>
      <c r="AD896" s="119">
        <v>3007708</v>
      </c>
      <c r="AE896" s="119">
        <v>177486</v>
      </c>
      <c r="AF896" s="114" t="s">
        <v>2655</v>
      </c>
      <c r="AG896" s="114" t="s">
        <v>113</v>
      </c>
      <c r="AH896" s="114" t="s">
        <v>114</v>
      </c>
      <c r="AI896" s="114" t="s">
        <v>115</v>
      </c>
      <c r="AJ896" s="114" t="s">
        <v>116</v>
      </c>
      <c r="AK896" s="119">
        <v>0</v>
      </c>
      <c r="AL896" s="117">
        <v>0</v>
      </c>
      <c r="AM896" s="118">
        <v>34.25</v>
      </c>
      <c r="AN896" t="str">
        <f t="shared" si="13"/>
        <v>1000</v>
      </c>
    </row>
    <row r="897" spans="1:40" ht="15.75" thickBot="1" x14ac:dyDescent="0.3">
      <c r="A897" s="119">
        <v>2023</v>
      </c>
      <c r="B897" s="119">
        <v>9</v>
      </c>
      <c r="C897" s="119">
        <v>201988</v>
      </c>
      <c r="D897" s="114" t="s">
        <v>94</v>
      </c>
      <c r="E897" s="114" t="s">
        <v>95</v>
      </c>
      <c r="F897" s="114" t="s">
        <v>96</v>
      </c>
      <c r="G897" s="114" t="s">
        <v>97</v>
      </c>
      <c r="H897" s="114" t="s">
        <v>98</v>
      </c>
      <c r="I897" s="119">
        <v>1401401</v>
      </c>
      <c r="J897" s="114" t="s">
        <v>99</v>
      </c>
      <c r="K897" s="119">
        <v>330103</v>
      </c>
      <c r="L897" s="114" t="s">
        <v>2575</v>
      </c>
      <c r="M897" s="119">
        <v>1401401</v>
      </c>
      <c r="N897" s="114" t="s">
        <v>99</v>
      </c>
      <c r="O897" s="119">
        <v>202307</v>
      </c>
      <c r="P897" s="116">
        <v>45023</v>
      </c>
      <c r="Q897" s="116">
        <v>45023</v>
      </c>
      <c r="R897" s="116">
        <v>45016</v>
      </c>
      <c r="S897" s="119">
        <v>202307</v>
      </c>
      <c r="T897" s="119">
        <v>4951</v>
      </c>
      <c r="U897" s="114" t="s">
        <v>122</v>
      </c>
      <c r="V897" s="119">
        <v>1176790</v>
      </c>
      <c r="W897" s="114" t="s">
        <v>154</v>
      </c>
      <c r="X897" s="119">
        <v>1176790</v>
      </c>
      <c r="Y897" s="114" t="s">
        <v>154</v>
      </c>
      <c r="Z897" s="119">
        <v>11500953</v>
      </c>
      <c r="AA897" s="114" t="s">
        <v>112</v>
      </c>
      <c r="AB897" s="119">
        <v>30481414</v>
      </c>
      <c r="AC897" s="114" t="s">
        <v>112</v>
      </c>
      <c r="AD897" s="119">
        <v>3007708</v>
      </c>
      <c r="AE897" s="119">
        <v>177486</v>
      </c>
      <c r="AF897" s="114" t="s">
        <v>2655</v>
      </c>
      <c r="AG897" s="114" t="s">
        <v>113</v>
      </c>
      <c r="AH897" s="114" t="s">
        <v>114</v>
      </c>
      <c r="AI897" s="114" t="s">
        <v>115</v>
      </c>
      <c r="AJ897" s="114" t="s">
        <v>116</v>
      </c>
      <c r="AK897" s="119">
        <v>0</v>
      </c>
      <c r="AL897" s="117">
        <v>0</v>
      </c>
      <c r="AM897" s="118">
        <v>34.950000000000003</v>
      </c>
      <c r="AN897" t="str">
        <f t="shared" si="13"/>
        <v>1000</v>
      </c>
    </row>
    <row r="898" spans="1:40" ht="15.75" thickBot="1" x14ac:dyDescent="0.3">
      <c r="A898" s="119">
        <v>2023</v>
      </c>
      <c r="B898" s="119">
        <v>9</v>
      </c>
      <c r="C898" s="119">
        <v>201988</v>
      </c>
      <c r="D898" s="114" t="s">
        <v>94</v>
      </c>
      <c r="E898" s="114" t="s">
        <v>95</v>
      </c>
      <c r="F898" s="114" t="s">
        <v>96</v>
      </c>
      <c r="G898" s="114" t="s">
        <v>97</v>
      </c>
      <c r="H898" s="114" t="s">
        <v>98</v>
      </c>
      <c r="I898" s="119">
        <v>1401401</v>
      </c>
      <c r="J898" s="114" t="s">
        <v>99</v>
      </c>
      <c r="K898" s="119">
        <v>340101</v>
      </c>
      <c r="L898" s="114" t="s">
        <v>2559</v>
      </c>
      <c r="M898" s="119">
        <v>1401401</v>
      </c>
      <c r="N898" s="114" t="s">
        <v>99</v>
      </c>
      <c r="O898" s="119">
        <v>202304</v>
      </c>
      <c r="P898" s="116">
        <v>45021</v>
      </c>
      <c r="Q898" s="116">
        <v>45021</v>
      </c>
      <c r="R898" s="116">
        <v>45016</v>
      </c>
      <c r="S898" s="119">
        <v>202304</v>
      </c>
      <c r="T898" s="119">
        <v>4927</v>
      </c>
      <c r="U898" s="114" t="s">
        <v>124</v>
      </c>
      <c r="V898" s="119">
        <v>648899</v>
      </c>
      <c r="W898" s="114" t="s">
        <v>102</v>
      </c>
      <c r="X898" s="119">
        <v>648899</v>
      </c>
      <c r="Y898" s="114" t="s">
        <v>102</v>
      </c>
      <c r="Z898" s="119">
        <v>11100731</v>
      </c>
      <c r="AA898" s="114" t="s">
        <v>103</v>
      </c>
      <c r="AB898" s="119">
        <v>30481415</v>
      </c>
      <c r="AC898" s="114" t="s">
        <v>103</v>
      </c>
      <c r="AD898" s="119">
        <v>3005453</v>
      </c>
      <c r="AE898" s="119">
        <v>177397</v>
      </c>
      <c r="AF898" s="114" t="s">
        <v>2655</v>
      </c>
      <c r="AG898" s="114" t="s">
        <v>105</v>
      </c>
      <c r="AH898" s="114" t="s">
        <v>106</v>
      </c>
      <c r="AI898" s="114" t="s">
        <v>107</v>
      </c>
      <c r="AJ898" s="114" t="s">
        <v>108</v>
      </c>
      <c r="AK898" s="119">
        <v>0</v>
      </c>
      <c r="AL898" s="117">
        <v>0</v>
      </c>
      <c r="AM898" s="118">
        <v>1183.33</v>
      </c>
      <c r="AN898" t="str">
        <f t="shared" si="13"/>
        <v>1000</v>
      </c>
    </row>
    <row r="899" spans="1:40" ht="15.75" thickBot="1" x14ac:dyDescent="0.3">
      <c r="A899" s="119">
        <v>2023</v>
      </c>
      <c r="B899" s="119">
        <v>9</v>
      </c>
      <c r="C899" s="119">
        <v>201988</v>
      </c>
      <c r="D899" s="114" t="s">
        <v>94</v>
      </c>
      <c r="E899" s="114" t="s">
        <v>95</v>
      </c>
      <c r="F899" s="114" t="s">
        <v>96</v>
      </c>
      <c r="G899" s="114" t="s">
        <v>97</v>
      </c>
      <c r="H899" s="114" t="s">
        <v>98</v>
      </c>
      <c r="I899" s="119">
        <v>1401401</v>
      </c>
      <c r="J899" s="114" t="s">
        <v>99</v>
      </c>
      <c r="K899" s="119">
        <v>350101</v>
      </c>
      <c r="L899" s="114" t="s">
        <v>2560</v>
      </c>
      <c r="M899" s="119">
        <v>1401401</v>
      </c>
      <c r="N899" s="114" t="s">
        <v>99</v>
      </c>
      <c r="O899" s="119">
        <v>202301</v>
      </c>
      <c r="P899" s="116">
        <v>44931</v>
      </c>
      <c r="Q899" s="116">
        <v>44995</v>
      </c>
      <c r="R899" s="116">
        <v>44995</v>
      </c>
      <c r="S899" s="114" t="s">
        <v>155</v>
      </c>
      <c r="T899" s="119">
        <v>4960</v>
      </c>
      <c r="U899" s="114" t="s">
        <v>126</v>
      </c>
      <c r="V899" s="119">
        <v>648899</v>
      </c>
      <c r="W899" s="114" t="s">
        <v>102</v>
      </c>
      <c r="X899" s="119">
        <v>648899</v>
      </c>
      <c r="Y899" s="114" t="s">
        <v>102</v>
      </c>
      <c r="Z899" s="119">
        <v>11100731</v>
      </c>
      <c r="AA899" s="114" t="s">
        <v>103</v>
      </c>
      <c r="AB899" s="119">
        <v>30481415</v>
      </c>
      <c r="AC899" s="114" t="s">
        <v>103</v>
      </c>
      <c r="AD899" s="119">
        <v>3001020</v>
      </c>
      <c r="AE899" s="119">
        <v>177167</v>
      </c>
      <c r="AF899" s="114" t="s">
        <v>2655</v>
      </c>
      <c r="AG899" s="114" t="s">
        <v>105</v>
      </c>
      <c r="AH899" s="114" t="s">
        <v>106</v>
      </c>
      <c r="AI899" s="114" t="s">
        <v>107</v>
      </c>
      <c r="AJ899" s="114" t="s">
        <v>108</v>
      </c>
      <c r="AK899" s="119">
        <v>0</v>
      </c>
      <c r="AL899" s="117">
        <v>0</v>
      </c>
      <c r="AM899" s="118">
        <v>-0.38</v>
      </c>
      <c r="AN899" t="str">
        <f t="shared" si="13"/>
        <v>1000</v>
      </c>
    </row>
    <row r="900" spans="1:40" ht="15.75" thickBot="1" x14ac:dyDescent="0.3">
      <c r="A900" s="119">
        <v>2023</v>
      </c>
      <c r="B900" s="119">
        <v>9</v>
      </c>
      <c r="C900" s="119">
        <v>201988</v>
      </c>
      <c r="D900" s="114" t="s">
        <v>94</v>
      </c>
      <c r="E900" s="114" t="s">
        <v>95</v>
      </c>
      <c r="F900" s="114" t="s">
        <v>96</v>
      </c>
      <c r="G900" s="114" t="s">
        <v>97</v>
      </c>
      <c r="H900" s="114" t="s">
        <v>98</v>
      </c>
      <c r="I900" s="119">
        <v>1401401</v>
      </c>
      <c r="J900" s="114" t="s">
        <v>99</v>
      </c>
      <c r="K900" s="119">
        <v>350101</v>
      </c>
      <c r="L900" s="114" t="s">
        <v>2560</v>
      </c>
      <c r="M900" s="119">
        <v>1401401</v>
      </c>
      <c r="N900" s="114" t="s">
        <v>99</v>
      </c>
      <c r="O900" s="119">
        <v>202302</v>
      </c>
      <c r="P900" s="116">
        <v>44960</v>
      </c>
      <c r="Q900" s="116">
        <v>44995</v>
      </c>
      <c r="R900" s="116">
        <v>44995</v>
      </c>
      <c r="S900" s="114" t="s">
        <v>155</v>
      </c>
      <c r="T900" s="119">
        <v>4960</v>
      </c>
      <c r="U900" s="114" t="s">
        <v>126</v>
      </c>
      <c r="V900" s="119">
        <v>565622</v>
      </c>
      <c r="W900" s="114" t="s">
        <v>2612</v>
      </c>
      <c r="X900" s="119">
        <v>565622</v>
      </c>
      <c r="Y900" s="114" t="s">
        <v>2612</v>
      </c>
      <c r="Z900" s="119">
        <v>11100731</v>
      </c>
      <c r="AA900" s="114" t="s">
        <v>103</v>
      </c>
      <c r="AB900" s="119">
        <v>30025228</v>
      </c>
      <c r="AC900" s="114" t="s">
        <v>138</v>
      </c>
      <c r="AD900" s="119">
        <v>3001019</v>
      </c>
      <c r="AE900" s="119">
        <v>177179</v>
      </c>
      <c r="AF900" s="114" t="s">
        <v>2655</v>
      </c>
      <c r="AG900" s="114" t="s">
        <v>105</v>
      </c>
      <c r="AH900" s="114" t="s">
        <v>106</v>
      </c>
      <c r="AI900" s="114" t="s">
        <v>107</v>
      </c>
      <c r="AJ900" s="114" t="s">
        <v>108</v>
      </c>
      <c r="AK900" s="119">
        <v>0</v>
      </c>
      <c r="AL900" s="117">
        <v>0</v>
      </c>
      <c r="AM900" s="118">
        <v>1.39</v>
      </c>
      <c r="AN900" t="str">
        <f t="shared" si="13"/>
        <v>1000</v>
      </c>
    </row>
    <row r="901" spans="1:40" ht="15.75" thickBot="1" x14ac:dyDescent="0.3">
      <c r="A901" s="119">
        <v>2023</v>
      </c>
      <c r="B901" s="119">
        <v>9</v>
      </c>
      <c r="C901" s="119">
        <v>201988</v>
      </c>
      <c r="D901" s="114" t="s">
        <v>94</v>
      </c>
      <c r="E901" s="114" t="s">
        <v>95</v>
      </c>
      <c r="F901" s="114" t="s">
        <v>96</v>
      </c>
      <c r="G901" s="114" t="s">
        <v>97</v>
      </c>
      <c r="H901" s="114" t="s">
        <v>98</v>
      </c>
      <c r="I901" s="119">
        <v>1401401</v>
      </c>
      <c r="J901" s="114" t="s">
        <v>99</v>
      </c>
      <c r="K901" s="119">
        <v>350101</v>
      </c>
      <c r="L901" s="114" t="s">
        <v>2560</v>
      </c>
      <c r="M901" s="119">
        <v>1401401</v>
      </c>
      <c r="N901" s="114" t="s">
        <v>99</v>
      </c>
      <c r="O901" s="119">
        <v>202302</v>
      </c>
      <c r="P901" s="116">
        <v>44960</v>
      </c>
      <c r="Q901" s="116">
        <v>44995</v>
      </c>
      <c r="R901" s="116">
        <v>44995</v>
      </c>
      <c r="S901" s="114" t="s">
        <v>155</v>
      </c>
      <c r="T901" s="119">
        <v>4960</v>
      </c>
      <c r="U901" s="114" t="s">
        <v>126</v>
      </c>
      <c r="V901" s="119">
        <v>625870</v>
      </c>
      <c r="W901" s="114" t="s">
        <v>2613</v>
      </c>
      <c r="X901" s="119">
        <v>625870</v>
      </c>
      <c r="Y901" s="114" t="s">
        <v>2613</v>
      </c>
      <c r="Z901" s="119">
        <v>11100731</v>
      </c>
      <c r="AA901" s="114" t="s">
        <v>103</v>
      </c>
      <c r="AB901" s="119">
        <v>30022450</v>
      </c>
      <c r="AC901" s="114" t="s">
        <v>138</v>
      </c>
      <c r="AD901" s="119">
        <v>3001093</v>
      </c>
      <c r="AE901" s="119">
        <v>177175</v>
      </c>
      <c r="AF901" s="114" t="s">
        <v>2655</v>
      </c>
      <c r="AG901" s="114" t="s">
        <v>105</v>
      </c>
      <c r="AH901" s="114" t="s">
        <v>106</v>
      </c>
      <c r="AI901" s="114" t="s">
        <v>107</v>
      </c>
      <c r="AJ901" s="114" t="s">
        <v>108</v>
      </c>
      <c r="AK901" s="119">
        <v>0</v>
      </c>
      <c r="AL901" s="117">
        <v>0</v>
      </c>
      <c r="AM901" s="118">
        <v>1.35</v>
      </c>
      <c r="AN901" t="str">
        <f t="shared" si="13"/>
        <v>1000</v>
      </c>
    </row>
    <row r="902" spans="1:40" ht="15.75" thickBot="1" x14ac:dyDescent="0.3">
      <c r="A902" s="119">
        <v>2023</v>
      </c>
      <c r="B902" s="119">
        <v>9</v>
      </c>
      <c r="C902" s="119">
        <v>201988</v>
      </c>
      <c r="D902" s="114" t="s">
        <v>94</v>
      </c>
      <c r="E902" s="114" t="s">
        <v>95</v>
      </c>
      <c r="F902" s="114" t="s">
        <v>96</v>
      </c>
      <c r="G902" s="114" t="s">
        <v>97</v>
      </c>
      <c r="H902" s="114" t="s">
        <v>98</v>
      </c>
      <c r="I902" s="119">
        <v>1401401</v>
      </c>
      <c r="J902" s="114" t="s">
        <v>99</v>
      </c>
      <c r="K902" s="119">
        <v>350101</v>
      </c>
      <c r="L902" s="114" t="s">
        <v>2560</v>
      </c>
      <c r="M902" s="119">
        <v>1401401</v>
      </c>
      <c r="N902" s="114" t="s">
        <v>99</v>
      </c>
      <c r="O902" s="119">
        <v>202302</v>
      </c>
      <c r="P902" s="116">
        <v>44960</v>
      </c>
      <c r="Q902" s="116">
        <v>44995</v>
      </c>
      <c r="R902" s="116">
        <v>44995</v>
      </c>
      <c r="S902" s="114" t="s">
        <v>155</v>
      </c>
      <c r="T902" s="119">
        <v>4960</v>
      </c>
      <c r="U902" s="114" t="s">
        <v>126</v>
      </c>
      <c r="V902" s="119">
        <v>626494</v>
      </c>
      <c r="W902" s="114" t="s">
        <v>2614</v>
      </c>
      <c r="X902" s="119">
        <v>626494</v>
      </c>
      <c r="Y902" s="114" t="s">
        <v>2614</v>
      </c>
      <c r="Z902" s="119">
        <v>11100731</v>
      </c>
      <c r="AA902" s="114" t="s">
        <v>103</v>
      </c>
      <c r="AB902" s="119">
        <v>30022880</v>
      </c>
      <c r="AC902" s="114" t="s">
        <v>138</v>
      </c>
      <c r="AD902" s="119">
        <v>3001093</v>
      </c>
      <c r="AE902" s="119">
        <v>177175</v>
      </c>
      <c r="AF902" s="114" t="s">
        <v>2655</v>
      </c>
      <c r="AG902" s="114" t="s">
        <v>105</v>
      </c>
      <c r="AH902" s="114" t="s">
        <v>106</v>
      </c>
      <c r="AI902" s="114" t="s">
        <v>107</v>
      </c>
      <c r="AJ902" s="114" t="s">
        <v>108</v>
      </c>
      <c r="AK902" s="119">
        <v>0</v>
      </c>
      <c r="AL902" s="117">
        <v>0</v>
      </c>
      <c r="AM902" s="118">
        <v>1.35</v>
      </c>
      <c r="AN902" t="str">
        <f t="shared" si="13"/>
        <v>1000</v>
      </c>
    </row>
    <row r="903" spans="1:40" ht="15.75" thickBot="1" x14ac:dyDescent="0.3">
      <c r="A903" s="119">
        <v>2023</v>
      </c>
      <c r="B903" s="119">
        <v>9</v>
      </c>
      <c r="C903" s="119">
        <v>201988</v>
      </c>
      <c r="D903" s="114" t="s">
        <v>94</v>
      </c>
      <c r="E903" s="114" t="s">
        <v>95</v>
      </c>
      <c r="F903" s="114" t="s">
        <v>96</v>
      </c>
      <c r="G903" s="114" t="s">
        <v>97</v>
      </c>
      <c r="H903" s="114" t="s">
        <v>98</v>
      </c>
      <c r="I903" s="119">
        <v>1401401</v>
      </c>
      <c r="J903" s="114" t="s">
        <v>99</v>
      </c>
      <c r="K903" s="119">
        <v>350101</v>
      </c>
      <c r="L903" s="114" t="s">
        <v>2560</v>
      </c>
      <c r="M903" s="119">
        <v>1401401</v>
      </c>
      <c r="N903" s="114" t="s">
        <v>99</v>
      </c>
      <c r="O903" s="119">
        <v>202302</v>
      </c>
      <c r="P903" s="116">
        <v>44960</v>
      </c>
      <c r="Q903" s="116">
        <v>44995</v>
      </c>
      <c r="R903" s="116">
        <v>44995</v>
      </c>
      <c r="S903" s="114" t="s">
        <v>155</v>
      </c>
      <c r="T903" s="119">
        <v>4960</v>
      </c>
      <c r="U903" s="114" t="s">
        <v>126</v>
      </c>
      <c r="V903" s="119">
        <v>648899</v>
      </c>
      <c r="W903" s="114" t="s">
        <v>102</v>
      </c>
      <c r="X903" s="119">
        <v>648899</v>
      </c>
      <c r="Y903" s="114" t="s">
        <v>102</v>
      </c>
      <c r="Z903" s="119">
        <v>11100731</v>
      </c>
      <c r="AA903" s="114" t="s">
        <v>103</v>
      </c>
      <c r="AB903" s="119">
        <v>30481415</v>
      </c>
      <c r="AC903" s="114" t="s">
        <v>103</v>
      </c>
      <c r="AD903" s="119">
        <v>3001020</v>
      </c>
      <c r="AE903" s="119">
        <v>177167</v>
      </c>
      <c r="AF903" s="114" t="s">
        <v>2655</v>
      </c>
      <c r="AG903" s="114" t="s">
        <v>105</v>
      </c>
      <c r="AH903" s="114" t="s">
        <v>106</v>
      </c>
      <c r="AI903" s="114" t="s">
        <v>107</v>
      </c>
      <c r="AJ903" s="114" t="s">
        <v>108</v>
      </c>
      <c r="AK903" s="119">
        <v>0</v>
      </c>
      <c r="AL903" s="117">
        <v>0</v>
      </c>
      <c r="AM903" s="118">
        <v>-2.85</v>
      </c>
      <c r="AN903" t="str">
        <f t="shared" si="13"/>
        <v>1000</v>
      </c>
    </row>
    <row r="904" spans="1:40" ht="15.75" thickBot="1" x14ac:dyDescent="0.3">
      <c r="A904" s="119">
        <v>2023</v>
      </c>
      <c r="B904" s="119">
        <v>9</v>
      </c>
      <c r="C904" s="119">
        <v>201988</v>
      </c>
      <c r="D904" s="114" t="s">
        <v>94</v>
      </c>
      <c r="E904" s="114" t="s">
        <v>95</v>
      </c>
      <c r="F904" s="114" t="s">
        <v>96</v>
      </c>
      <c r="G904" s="114" t="s">
        <v>97</v>
      </c>
      <c r="H904" s="114" t="s">
        <v>98</v>
      </c>
      <c r="I904" s="119">
        <v>1401401</v>
      </c>
      <c r="J904" s="114" t="s">
        <v>99</v>
      </c>
      <c r="K904" s="119">
        <v>350101</v>
      </c>
      <c r="L904" s="114" t="s">
        <v>2560</v>
      </c>
      <c r="M904" s="119">
        <v>1401401</v>
      </c>
      <c r="N904" s="114" t="s">
        <v>99</v>
      </c>
      <c r="O904" s="119">
        <v>202302</v>
      </c>
      <c r="P904" s="116">
        <v>44960</v>
      </c>
      <c r="Q904" s="116">
        <v>44995</v>
      </c>
      <c r="R904" s="116">
        <v>44995</v>
      </c>
      <c r="S904" s="114" t="s">
        <v>155</v>
      </c>
      <c r="T904" s="119">
        <v>4960</v>
      </c>
      <c r="U904" s="114" t="s">
        <v>126</v>
      </c>
      <c r="V904" s="119">
        <v>1141934</v>
      </c>
      <c r="W904" s="114" t="s">
        <v>2615</v>
      </c>
      <c r="X904" s="119">
        <v>1141934</v>
      </c>
      <c r="Y904" s="114" t="s">
        <v>2615</v>
      </c>
      <c r="Z904" s="119">
        <v>11100731</v>
      </c>
      <c r="AA904" s="114" t="s">
        <v>103</v>
      </c>
      <c r="AB904" s="119">
        <v>30010251</v>
      </c>
      <c r="AC904" s="114" t="s">
        <v>138</v>
      </c>
      <c r="AD904" s="119">
        <v>3001068</v>
      </c>
      <c r="AE904" s="119">
        <v>177188</v>
      </c>
      <c r="AF904" s="114" t="s">
        <v>2655</v>
      </c>
      <c r="AG904" s="114" t="s">
        <v>105</v>
      </c>
      <c r="AH904" s="114" t="s">
        <v>106</v>
      </c>
      <c r="AI904" s="114" t="s">
        <v>107</v>
      </c>
      <c r="AJ904" s="114" t="s">
        <v>108</v>
      </c>
      <c r="AK904" s="119">
        <v>0</v>
      </c>
      <c r="AL904" s="117">
        <v>0</v>
      </c>
      <c r="AM904" s="118">
        <v>1.03</v>
      </c>
      <c r="AN904" t="str">
        <f t="shared" ref="AN904:AN967" si="14">LEFT(Z904,1)&amp;"000"</f>
        <v>1000</v>
      </c>
    </row>
    <row r="905" spans="1:40" ht="15.75" thickBot="1" x14ac:dyDescent="0.3">
      <c r="A905" s="119">
        <v>2023</v>
      </c>
      <c r="B905" s="119">
        <v>9</v>
      </c>
      <c r="C905" s="119">
        <v>201988</v>
      </c>
      <c r="D905" s="114" t="s">
        <v>94</v>
      </c>
      <c r="E905" s="114" t="s">
        <v>95</v>
      </c>
      <c r="F905" s="114" t="s">
        <v>96</v>
      </c>
      <c r="G905" s="114" t="s">
        <v>97</v>
      </c>
      <c r="H905" s="114" t="s">
        <v>98</v>
      </c>
      <c r="I905" s="119">
        <v>1401401</v>
      </c>
      <c r="J905" s="114" t="s">
        <v>99</v>
      </c>
      <c r="K905" s="119">
        <v>350101</v>
      </c>
      <c r="L905" s="114" t="s">
        <v>2560</v>
      </c>
      <c r="M905" s="119">
        <v>1401401</v>
      </c>
      <c r="N905" s="114" t="s">
        <v>99</v>
      </c>
      <c r="O905" s="119">
        <v>202303</v>
      </c>
      <c r="P905" s="116">
        <v>44988</v>
      </c>
      <c r="Q905" s="116">
        <v>44995</v>
      </c>
      <c r="R905" s="116">
        <v>44995</v>
      </c>
      <c r="S905" s="114" t="s">
        <v>155</v>
      </c>
      <c r="T905" s="119">
        <v>4960</v>
      </c>
      <c r="U905" s="114" t="s">
        <v>126</v>
      </c>
      <c r="V905" s="119">
        <v>565622</v>
      </c>
      <c r="W905" s="114" t="s">
        <v>2612</v>
      </c>
      <c r="X905" s="119">
        <v>565622</v>
      </c>
      <c r="Y905" s="114" t="s">
        <v>2612</v>
      </c>
      <c r="Z905" s="119">
        <v>11100731</v>
      </c>
      <c r="AA905" s="114" t="s">
        <v>103</v>
      </c>
      <c r="AB905" s="119">
        <v>30025228</v>
      </c>
      <c r="AC905" s="114" t="s">
        <v>138</v>
      </c>
      <c r="AD905" s="119">
        <v>3001019</v>
      </c>
      <c r="AE905" s="119">
        <v>177179</v>
      </c>
      <c r="AF905" s="114" t="s">
        <v>2655</v>
      </c>
      <c r="AG905" s="114" t="s">
        <v>105</v>
      </c>
      <c r="AH905" s="114" t="s">
        <v>106</v>
      </c>
      <c r="AI905" s="114" t="s">
        <v>107</v>
      </c>
      <c r="AJ905" s="114" t="s">
        <v>108</v>
      </c>
      <c r="AK905" s="119">
        <v>0</v>
      </c>
      <c r="AL905" s="117">
        <v>0</v>
      </c>
      <c r="AM905" s="118">
        <v>1.81</v>
      </c>
      <c r="AN905" t="str">
        <f t="shared" si="14"/>
        <v>1000</v>
      </c>
    </row>
    <row r="906" spans="1:40" ht="15.75" thickBot="1" x14ac:dyDescent="0.3">
      <c r="A906" s="119">
        <v>2023</v>
      </c>
      <c r="B906" s="119">
        <v>9</v>
      </c>
      <c r="C906" s="119">
        <v>201988</v>
      </c>
      <c r="D906" s="114" t="s">
        <v>94</v>
      </c>
      <c r="E906" s="114" t="s">
        <v>95</v>
      </c>
      <c r="F906" s="114" t="s">
        <v>96</v>
      </c>
      <c r="G906" s="114" t="s">
        <v>97</v>
      </c>
      <c r="H906" s="114" t="s">
        <v>98</v>
      </c>
      <c r="I906" s="119">
        <v>1401401</v>
      </c>
      <c r="J906" s="114" t="s">
        <v>99</v>
      </c>
      <c r="K906" s="119">
        <v>350101</v>
      </c>
      <c r="L906" s="114" t="s">
        <v>2560</v>
      </c>
      <c r="M906" s="119">
        <v>1401401</v>
      </c>
      <c r="N906" s="114" t="s">
        <v>99</v>
      </c>
      <c r="O906" s="119">
        <v>202303</v>
      </c>
      <c r="P906" s="116">
        <v>44988</v>
      </c>
      <c r="Q906" s="116">
        <v>44995</v>
      </c>
      <c r="R906" s="116">
        <v>44995</v>
      </c>
      <c r="S906" s="114" t="s">
        <v>155</v>
      </c>
      <c r="T906" s="119">
        <v>4960</v>
      </c>
      <c r="U906" s="114" t="s">
        <v>126</v>
      </c>
      <c r="V906" s="119">
        <v>625870</v>
      </c>
      <c r="W906" s="114" t="s">
        <v>2613</v>
      </c>
      <c r="X906" s="119">
        <v>625870</v>
      </c>
      <c r="Y906" s="114" t="s">
        <v>2613</v>
      </c>
      <c r="Z906" s="119">
        <v>11100731</v>
      </c>
      <c r="AA906" s="114" t="s">
        <v>103</v>
      </c>
      <c r="AB906" s="119">
        <v>30022450</v>
      </c>
      <c r="AC906" s="114" t="s">
        <v>138</v>
      </c>
      <c r="AD906" s="119">
        <v>3001093</v>
      </c>
      <c r="AE906" s="119">
        <v>177175</v>
      </c>
      <c r="AF906" s="114" t="s">
        <v>2655</v>
      </c>
      <c r="AG906" s="114" t="s">
        <v>105</v>
      </c>
      <c r="AH906" s="114" t="s">
        <v>106</v>
      </c>
      <c r="AI906" s="114" t="s">
        <v>107</v>
      </c>
      <c r="AJ906" s="114" t="s">
        <v>108</v>
      </c>
      <c r="AK906" s="119">
        <v>0</v>
      </c>
      <c r="AL906" s="117">
        <v>0</v>
      </c>
      <c r="AM906" s="118">
        <v>1.88</v>
      </c>
      <c r="AN906" t="str">
        <f t="shared" si="14"/>
        <v>1000</v>
      </c>
    </row>
    <row r="907" spans="1:40" ht="15.75" thickBot="1" x14ac:dyDescent="0.3">
      <c r="A907" s="119">
        <v>2023</v>
      </c>
      <c r="B907" s="119">
        <v>9</v>
      </c>
      <c r="C907" s="119">
        <v>201988</v>
      </c>
      <c r="D907" s="114" t="s">
        <v>94</v>
      </c>
      <c r="E907" s="114" t="s">
        <v>95</v>
      </c>
      <c r="F907" s="114" t="s">
        <v>96</v>
      </c>
      <c r="G907" s="114" t="s">
        <v>97</v>
      </c>
      <c r="H907" s="114" t="s">
        <v>98</v>
      </c>
      <c r="I907" s="119">
        <v>1401401</v>
      </c>
      <c r="J907" s="114" t="s">
        <v>99</v>
      </c>
      <c r="K907" s="119">
        <v>350101</v>
      </c>
      <c r="L907" s="114" t="s">
        <v>2560</v>
      </c>
      <c r="M907" s="119">
        <v>1401401</v>
      </c>
      <c r="N907" s="114" t="s">
        <v>99</v>
      </c>
      <c r="O907" s="119">
        <v>202303</v>
      </c>
      <c r="P907" s="116">
        <v>44988</v>
      </c>
      <c r="Q907" s="116">
        <v>44995</v>
      </c>
      <c r="R907" s="116">
        <v>44995</v>
      </c>
      <c r="S907" s="114" t="s">
        <v>155</v>
      </c>
      <c r="T907" s="119">
        <v>4960</v>
      </c>
      <c r="U907" s="114" t="s">
        <v>126</v>
      </c>
      <c r="V907" s="119">
        <v>626494</v>
      </c>
      <c r="W907" s="114" t="s">
        <v>2614</v>
      </c>
      <c r="X907" s="119">
        <v>626494</v>
      </c>
      <c r="Y907" s="114" t="s">
        <v>2614</v>
      </c>
      <c r="Z907" s="119">
        <v>11100731</v>
      </c>
      <c r="AA907" s="114" t="s">
        <v>103</v>
      </c>
      <c r="AB907" s="119">
        <v>30022880</v>
      </c>
      <c r="AC907" s="114" t="s">
        <v>138</v>
      </c>
      <c r="AD907" s="119">
        <v>3001093</v>
      </c>
      <c r="AE907" s="119">
        <v>177175</v>
      </c>
      <c r="AF907" s="114" t="s">
        <v>2655</v>
      </c>
      <c r="AG907" s="114" t="s">
        <v>105</v>
      </c>
      <c r="AH907" s="114" t="s">
        <v>106</v>
      </c>
      <c r="AI907" s="114" t="s">
        <v>107</v>
      </c>
      <c r="AJ907" s="114" t="s">
        <v>108</v>
      </c>
      <c r="AK907" s="119">
        <v>0</v>
      </c>
      <c r="AL907" s="117">
        <v>0</v>
      </c>
      <c r="AM907" s="118">
        <v>1.76</v>
      </c>
      <c r="AN907" t="str">
        <f t="shared" si="14"/>
        <v>1000</v>
      </c>
    </row>
    <row r="908" spans="1:40" ht="15.75" thickBot="1" x14ac:dyDescent="0.3">
      <c r="A908" s="119">
        <v>2023</v>
      </c>
      <c r="B908" s="119">
        <v>9</v>
      </c>
      <c r="C908" s="119">
        <v>201988</v>
      </c>
      <c r="D908" s="114" t="s">
        <v>94</v>
      </c>
      <c r="E908" s="114" t="s">
        <v>95</v>
      </c>
      <c r="F908" s="114" t="s">
        <v>96</v>
      </c>
      <c r="G908" s="114" t="s">
        <v>97</v>
      </c>
      <c r="H908" s="114" t="s">
        <v>98</v>
      </c>
      <c r="I908" s="119">
        <v>1401401</v>
      </c>
      <c r="J908" s="114" t="s">
        <v>99</v>
      </c>
      <c r="K908" s="119">
        <v>350101</v>
      </c>
      <c r="L908" s="114" t="s">
        <v>2560</v>
      </c>
      <c r="M908" s="119">
        <v>1401401</v>
      </c>
      <c r="N908" s="114" t="s">
        <v>99</v>
      </c>
      <c r="O908" s="119">
        <v>202303</v>
      </c>
      <c r="P908" s="116">
        <v>44988</v>
      </c>
      <c r="Q908" s="116">
        <v>44995</v>
      </c>
      <c r="R908" s="116">
        <v>44995</v>
      </c>
      <c r="S908" s="114" t="s">
        <v>155</v>
      </c>
      <c r="T908" s="119">
        <v>4960</v>
      </c>
      <c r="U908" s="114" t="s">
        <v>126</v>
      </c>
      <c r="V908" s="119">
        <v>648899</v>
      </c>
      <c r="W908" s="114" t="s">
        <v>102</v>
      </c>
      <c r="X908" s="119">
        <v>648899</v>
      </c>
      <c r="Y908" s="114" t="s">
        <v>102</v>
      </c>
      <c r="Z908" s="119">
        <v>11100731</v>
      </c>
      <c r="AA908" s="114" t="s">
        <v>103</v>
      </c>
      <c r="AB908" s="119">
        <v>30481415</v>
      </c>
      <c r="AC908" s="114" t="s">
        <v>103</v>
      </c>
      <c r="AD908" s="119">
        <v>3001020</v>
      </c>
      <c r="AE908" s="119">
        <v>177167</v>
      </c>
      <c r="AF908" s="114" t="s">
        <v>2655</v>
      </c>
      <c r="AG908" s="114" t="s">
        <v>105</v>
      </c>
      <c r="AH908" s="114" t="s">
        <v>106</v>
      </c>
      <c r="AI908" s="114" t="s">
        <v>107</v>
      </c>
      <c r="AJ908" s="114" t="s">
        <v>108</v>
      </c>
      <c r="AK908" s="119">
        <v>0</v>
      </c>
      <c r="AL908" s="117">
        <v>0</v>
      </c>
      <c r="AM908" s="118">
        <v>0.03</v>
      </c>
      <c r="AN908" t="str">
        <f t="shared" si="14"/>
        <v>1000</v>
      </c>
    </row>
    <row r="909" spans="1:40" ht="15.75" thickBot="1" x14ac:dyDescent="0.3">
      <c r="A909" s="119">
        <v>2023</v>
      </c>
      <c r="B909" s="119">
        <v>9</v>
      </c>
      <c r="C909" s="119">
        <v>201988</v>
      </c>
      <c r="D909" s="114" t="s">
        <v>94</v>
      </c>
      <c r="E909" s="114" t="s">
        <v>95</v>
      </c>
      <c r="F909" s="114" t="s">
        <v>96</v>
      </c>
      <c r="G909" s="114" t="s">
        <v>97</v>
      </c>
      <c r="H909" s="114" t="s">
        <v>98</v>
      </c>
      <c r="I909" s="119">
        <v>1401401</v>
      </c>
      <c r="J909" s="114" t="s">
        <v>99</v>
      </c>
      <c r="K909" s="119">
        <v>350101</v>
      </c>
      <c r="L909" s="114" t="s">
        <v>2560</v>
      </c>
      <c r="M909" s="119">
        <v>1401401</v>
      </c>
      <c r="N909" s="114" t="s">
        <v>99</v>
      </c>
      <c r="O909" s="119">
        <v>202303</v>
      </c>
      <c r="P909" s="116">
        <v>44988</v>
      </c>
      <c r="Q909" s="116">
        <v>44995</v>
      </c>
      <c r="R909" s="116">
        <v>44995</v>
      </c>
      <c r="S909" s="114" t="s">
        <v>155</v>
      </c>
      <c r="T909" s="119">
        <v>4960</v>
      </c>
      <c r="U909" s="114" t="s">
        <v>126</v>
      </c>
      <c r="V909" s="119">
        <v>1141934</v>
      </c>
      <c r="W909" s="114" t="s">
        <v>2615</v>
      </c>
      <c r="X909" s="119">
        <v>1141934</v>
      </c>
      <c r="Y909" s="114" t="s">
        <v>2615</v>
      </c>
      <c r="Z909" s="119">
        <v>11100731</v>
      </c>
      <c r="AA909" s="114" t="s">
        <v>103</v>
      </c>
      <c r="AB909" s="119">
        <v>30010251</v>
      </c>
      <c r="AC909" s="114" t="s">
        <v>138</v>
      </c>
      <c r="AD909" s="119">
        <v>3001068</v>
      </c>
      <c r="AE909" s="119">
        <v>177188</v>
      </c>
      <c r="AF909" s="114" t="s">
        <v>2655</v>
      </c>
      <c r="AG909" s="114" t="s">
        <v>105</v>
      </c>
      <c r="AH909" s="114" t="s">
        <v>106</v>
      </c>
      <c r="AI909" s="114" t="s">
        <v>107</v>
      </c>
      <c r="AJ909" s="114" t="s">
        <v>108</v>
      </c>
      <c r="AK909" s="119">
        <v>0</v>
      </c>
      <c r="AL909" s="117">
        <v>0</v>
      </c>
      <c r="AM909" s="118">
        <v>1.4</v>
      </c>
      <c r="AN909" t="str">
        <f t="shared" si="14"/>
        <v>1000</v>
      </c>
    </row>
    <row r="910" spans="1:40" ht="15.75" thickBot="1" x14ac:dyDescent="0.3">
      <c r="A910" s="119">
        <v>2023</v>
      </c>
      <c r="B910" s="119">
        <v>9</v>
      </c>
      <c r="C910" s="119">
        <v>201988</v>
      </c>
      <c r="D910" s="114" t="s">
        <v>94</v>
      </c>
      <c r="E910" s="114" t="s">
        <v>95</v>
      </c>
      <c r="F910" s="114" t="s">
        <v>96</v>
      </c>
      <c r="G910" s="114" t="s">
        <v>97</v>
      </c>
      <c r="H910" s="114" t="s">
        <v>98</v>
      </c>
      <c r="I910" s="119">
        <v>1401401</v>
      </c>
      <c r="J910" s="114" t="s">
        <v>99</v>
      </c>
      <c r="K910" s="119">
        <v>350101</v>
      </c>
      <c r="L910" s="114" t="s">
        <v>2560</v>
      </c>
      <c r="M910" s="119">
        <v>1401401</v>
      </c>
      <c r="N910" s="114" t="s">
        <v>99</v>
      </c>
      <c r="O910" s="119">
        <v>202303</v>
      </c>
      <c r="P910" s="116">
        <v>44988</v>
      </c>
      <c r="Q910" s="116">
        <v>45021</v>
      </c>
      <c r="R910" s="116">
        <v>45016</v>
      </c>
      <c r="S910" s="119">
        <v>202304</v>
      </c>
      <c r="T910" s="119">
        <v>4960</v>
      </c>
      <c r="U910" s="114" t="s">
        <v>126</v>
      </c>
      <c r="V910" s="119">
        <v>625870</v>
      </c>
      <c r="W910" s="114" t="s">
        <v>2613</v>
      </c>
      <c r="X910" s="119">
        <v>625870</v>
      </c>
      <c r="Y910" s="114" t="s">
        <v>2613</v>
      </c>
      <c r="Z910" s="119">
        <v>11100731</v>
      </c>
      <c r="AA910" s="114" t="s">
        <v>103</v>
      </c>
      <c r="AB910" s="119">
        <v>30022450</v>
      </c>
      <c r="AC910" s="114" t="s">
        <v>138</v>
      </c>
      <c r="AD910" s="119">
        <v>3004646</v>
      </c>
      <c r="AE910" s="119">
        <v>177404</v>
      </c>
      <c r="AF910" s="114" t="s">
        <v>2655</v>
      </c>
      <c r="AG910" s="114" t="s">
        <v>105</v>
      </c>
      <c r="AH910" s="114" t="s">
        <v>106</v>
      </c>
      <c r="AI910" s="114" t="s">
        <v>107</v>
      </c>
      <c r="AJ910" s="114" t="s">
        <v>108</v>
      </c>
      <c r="AK910" s="119">
        <v>0</v>
      </c>
      <c r="AL910" s="117">
        <v>0</v>
      </c>
      <c r="AM910" s="118">
        <v>-0.02</v>
      </c>
      <c r="AN910" t="str">
        <f t="shared" si="14"/>
        <v>1000</v>
      </c>
    </row>
    <row r="911" spans="1:40" ht="15.75" thickBot="1" x14ac:dyDescent="0.3">
      <c r="A911" s="119">
        <v>2023</v>
      </c>
      <c r="B911" s="119">
        <v>9</v>
      </c>
      <c r="C911" s="119">
        <v>201988</v>
      </c>
      <c r="D911" s="114" t="s">
        <v>94</v>
      </c>
      <c r="E911" s="114" t="s">
        <v>95</v>
      </c>
      <c r="F911" s="114" t="s">
        <v>96</v>
      </c>
      <c r="G911" s="114" t="s">
        <v>97</v>
      </c>
      <c r="H911" s="114" t="s">
        <v>98</v>
      </c>
      <c r="I911" s="119">
        <v>1401401</v>
      </c>
      <c r="J911" s="114" t="s">
        <v>99</v>
      </c>
      <c r="K911" s="119">
        <v>350101</v>
      </c>
      <c r="L911" s="114" t="s">
        <v>2560</v>
      </c>
      <c r="M911" s="119">
        <v>1401401</v>
      </c>
      <c r="N911" s="114" t="s">
        <v>99</v>
      </c>
      <c r="O911" s="119">
        <v>202303</v>
      </c>
      <c r="P911" s="116">
        <v>44988</v>
      </c>
      <c r="Q911" s="116">
        <v>45021</v>
      </c>
      <c r="R911" s="116">
        <v>45016</v>
      </c>
      <c r="S911" s="119">
        <v>202304</v>
      </c>
      <c r="T911" s="119">
        <v>4960</v>
      </c>
      <c r="U911" s="114" t="s">
        <v>126</v>
      </c>
      <c r="V911" s="119">
        <v>626494</v>
      </c>
      <c r="W911" s="114" t="s">
        <v>2614</v>
      </c>
      <c r="X911" s="119">
        <v>626494</v>
      </c>
      <c r="Y911" s="114" t="s">
        <v>2614</v>
      </c>
      <c r="Z911" s="119">
        <v>11100731</v>
      </c>
      <c r="AA911" s="114" t="s">
        <v>103</v>
      </c>
      <c r="AB911" s="119">
        <v>30022880</v>
      </c>
      <c r="AC911" s="114" t="s">
        <v>138</v>
      </c>
      <c r="AD911" s="119">
        <v>3004646</v>
      </c>
      <c r="AE911" s="119">
        <v>177404</v>
      </c>
      <c r="AF911" s="114" t="s">
        <v>2655</v>
      </c>
      <c r="AG911" s="114" t="s">
        <v>105</v>
      </c>
      <c r="AH911" s="114" t="s">
        <v>106</v>
      </c>
      <c r="AI911" s="114" t="s">
        <v>107</v>
      </c>
      <c r="AJ911" s="114" t="s">
        <v>108</v>
      </c>
      <c r="AK911" s="119">
        <v>0</v>
      </c>
      <c r="AL911" s="117">
        <v>0</v>
      </c>
      <c r="AM911" s="118">
        <v>-0.01</v>
      </c>
      <c r="AN911" t="str">
        <f t="shared" si="14"/>
        <v>1000</v>
      </c>
    </row>
    <row r="912" spans="1:40" ht="15.75" thickBot="1" x14ac:dyDescent="0.3">
      <c r="A912" s="119">
        <v>2023</v>
      </c>
      <c r="B912" s="119">
        <v>9</v>
      </c>
      <c r="C912" s="119">
        <v>201988</v>
      </c>
      <c r="D912" s="114" t="s">
        <v>94</v>
      </c>
      <c r="E912" s="114" t="s">
        <v>95</v>
      </c>
      <c r="F912" s="114" t="s">
        <v>96</v>
      </c>
      <c r="G912" s="114" t="s">
        <v>97</v>
      </c>
      <c r="H912" s="114" t="s">
        <v>98</v>
      </c>
      <c r="I912" s="119">
        <v>1401401</v>
      </c>
      <c r="J912" s="114" t="s">
        <v>99</v>
      </c>
      <c r="K912" s="119">
        <v>350101</v>
      </c>
      <c r="L912" s="114" t="s">
        <v>2560</v>
      </c>
      <c r="M912" s="119">
        <v>1401401</v>
      </c>
      <c r="N912" s="114" t="s">
        <v>99</v>
      </c>
      <c r="O912" s="119">
        <v>202303</v>
      </c>
      <c r="P912" s="116">
        <v>44988</v>
      </c>
      <c r="Q912" s="116">
        <v>45021</v>
      </c>
      <c r="R912" s="116">
        <v>45016</v>
      </c>
      <c r="S912" s="119">
        <v>202304</v>
      </c>
      <c r="T912" s="119">
        <v>4960</v>
      </c>
      <c r="U912" s="114" t="s">
        <v>126</v>
      </c>
      <c r="V912" s="119">
        <v>648899</v>
      </c>
      <c r="W912" s="114" t="s">
        <v>102</v>
      </c>
      <c r="X912" s="119">
        <v>648899</v>
      </c>
      <c r="Y912" s="114" t="s">
        <v>102</v>
      </c>
      <c r="Z912" s="119">
        <v>11100731</v>
      </c>
      <c r="AA912" s="114" t="s">
        <v>103</v>
      </c>
      <c r="AB912" s="119">
        <v>30481415</v>
      </c>
      <c r="AC912" s="114" t="s">
        <v>103</v>
      </c>
      <c r="AD912" s="119">
        <v>3005453</v>
      </c>
      <c r="AE912" s="119">
        <v>177397</v>
      </c>
      <c r="AF912" s="114" t="s">
        <v>2655</v>
      </c>
      <c r="AG912" s="114" t="s">
        <v>105</v>
      </c>
      <c r="AH912" s="114" t="s">
        <v>106</v>
      </c>
      <c r="AI912" s="114" t="s">
        <v>107</v>
      </c>
      <c r="AJ912" s="114" t="s">
        <v>108</v>
      </c>
      <c r="AK912" s="119">
        <v>0</v>
      </c>
      <c r="AL912" s="117">
        <v>0</v>
      </c>
      <c r="AM912" s="118">
        <v>-0.47</v>
      </c>
      <c r="AN912" t="str">
        <f t="shared" si="14"/>
        <v>1000</v>
      </c>
    </row>
    <row r="913" spans="1:40" ht="15.75" thickBot="1" x14ac:dyDescent="0.3">
      <c r="A913" s="119">
        <v>2023</v>
      </c>
      <c r="B913" s="119">
        <v>9</v>
      </c>
      <c r="C913" s="119">
        <v>201988</v>
      </c>
      <c r="D913" s="114" t="s">
        <v>94</v>
      </c>
      <c r="E913" s="114" t="s">
        <v>95</v>
      </c>
      <c r="F913" s="114" t="s">
        <v>96</v>
      </c>
      <c r="G913" s="114" t="s">
        <v>97</v>
      </c>
      <c r="H913" s="114" t="s">
        <v>98</v>
      </c>
      <c r="I913" s="119">
        <v>1401401</v>
      </c>
      <c r="J913" s="114" t="s">
        <v>99</v>
      </c>
      <c r="K913" s="119">
        <v>350101</v>
      </c>
      <c r="L913" s="114" t="s">
        <v>2560</v>
      </c>
      <c r="M913" s="119">
        <v>1401401</v>
      </c>
      <c r="N913" s="114" t="s">
        <v>99</v>
      </c>
      <c r="O913" s="119">
        <v>202304</v>
      </c>
      <c r="P913" s="116">
        <v>45021</v>
      </c>
      <c r="Q913" s="116">
        <v>45021</v>
      </c>
      <c r="R913" s="116">
        <v>45016</v>
      </c>
      <c r="S913" s="119">
        <v>202304</v>
      </c>
      <c r="T913" s="119">
        <v>4960</v>
      </c>
      <c r="U913" s="114" t="s">
        <v>126</v>
      </c>
      <c r="V913" s="119">
        <v>648899</v>
      </c>
      <c r="W913" s="114" t="s">
        <v>102</v>
      </c>
      <c r="X913" s="119">
        <v>648899</v>
      </c>
      <c r="Y913" s="114" t="s">
        <v>102</v>
      </c>
      <c r="Z913" s="119">
        <v>11100731</v>
      </c>
      <c r="AA913" s="114" t="s">
        <v>103</v>
      </c>
      <c r="AB913" s="119">
        <v>30481415</v>
      </c>
      <c r="AC913" s="114" t="s">
        <v>103</v>
      </c>
      <c r="AD913" s="119">
        <v>3005453</v>
      </c>
      <c r="AE913" s="119">
        <v>177397</v>
      </c>
      <c r="AF913" s="114" t="s">
        <v>2655</v>
      </c>
      <c r="AG913" s="114" t="s">
        <v>105</v>
      </c>
      <c r="AH913" s="114" t="s">
        <v>106</v>
      </c>
      <c r="AI913" s="114" t="s">
        <v>107</v>
      </c>
      <c r="AJ913" s="114" t="s">
        <v>108</v>
      </c>
      <c r="AK913" s="119">
        <v>0</v>
      </c>
      <c r="AL913" s="117">
        <v>0</v>
      </c>
      <c r="AM913" s="118">
        <v>40.69</v>
      </c>
      <c r="AN913" t="str">
        <f t="shared" si="14"/>
        <v>1000</v>
      </c>
    </row>
    <row r="914" spans="1:40" ht="15.75" thickBot="1" x14ac:dyDescent="0.3">
      <c r="A914" s="119">
        <v>2023</v>
      </c>
      <c r="B914" s="119">
        <v>9</v>
      </c>
      <c r="C914" s="119">
        <v>201988</v>
      </c>
      <c r="D914" s="114" t="s">
        <v>94</v>
      </c>
      <c r="E914" s="114" t="s">
        <v>95</v>
      </c>
      <c r="F914" s="114" t="s">
        <v>96</v>
      </c>
      <c r="G914" s="114" t="s">
        <v>97</v>
      </c>
      <c r="H914" s="114" t="s">
        <v>98</v>
      </c>
      <c r="I914" s="119">
        <v>1401401</v>
      </c>
      <c r="J914" s="114" t="s">
        <v>99</v>
      </c>
      <c r="K914" s="119">
        <v>350101</v>
      </c>
      <c r="L914" s="114" t="s">
        <v>2560</v>
      </c>
      <c r="M914" s="119">
        <v>1401401</v>
      </c>
      <c r="N914" s="114" t="s">
        <v>99</v>
      </c>
      <c r="O914" s="119">
        <v>202306</v>
      </c>
      <c r="P914" s="116">
        <v>45008</v>
      </c>
      <c r="Q914" s="116">
        <v>45008</v>
      </c>
      <c r="R914" s="116">
        <v>45016</v>
      </c>
      <c r="S914" s="119">
        <v>202306</v>
      </c>
      <c r="T914" s="119">
        <v>4960</v>
      </c>
      <c r="U914" s="114" t="s">
        <v>126</v>
      </c>
      <c r="V914" s="119">
        <v>1176670</v>
      </c>
      <c r="W914" s="114" t="s">
        <v>111</v>
      </c>
      <c r="X914" s="119">
        <v>1176670</v>
      </c>
      <c r="Y914" s="114" t="s">
        <v>111</v>
      </c>
      <c r="Z914" s="119">
        <v>11500953</v>
      </c>
      <c r="AA914" s="114" t="s">
        <v>112</v>
      </c>
      <c r="AB914" s="119">
        <v>30481413</v>
      </c>
      <c r="AC914" s="114" t="s">
        <v>112</v>
      </c>
      <c r="AD914" s="119">
        <v>3001225</v>
      </c>
      <c r="AE914" s="119">
        <v>177296</v>
      </c>
      <c r="AF914" s="114" t="s">
        <v>2655</v>
      </c>
      <c r="AG914" s="114" t="s">
        <v>113</v>
      </c>
      <c r="AH914" s="114" t="s">
        <v>114</v>
      </c>
      <c r="AI914" s="114" t="s">
        <v>115</v>
      </c>
      <c r="AJ914" s="114" t="s">
        <v>116</v>
      </c>
      <c r="AK914" s="119">
        <v>0</v>
      </c>
      <c r="AL914" s="117">
        <v>0</v>
      </c>
      <c r="AM914" s="118">
        <v>5.58</v>
      </c>
      <c r="AN914" t="str">
        <f t="shared" si="14"/>
        <v>1000</v>
      </c>
    </row>
    <row r="915" spans="1:40" ht="15.75" thickBot="1" x14ac:dyDescent="0.3">
      <c r="A915" s="119">
        <v>2023</v>
      </c>
      <c r="B915" s="119">
        <v>9</v>
      </c>
      <c r="C915" s="119">
        <v>201988</v>
      </c>
      <c r="D915" s="114" t="s">
        <v>94</v>
      </c>
      <c r="E915" s="114" t="s">
        <v>95</v>
      </c>
      <c r="F915" s="114" t="s">
        <v>96</v>
      </c>
      <c r="G915" s="114" t="s">
        <v>97</v>
      </c>
      <c r="H915" s="114" t="s">
        <v>98</v>
      </c>
      <c r="I915" s="119">
        <v>1401401</v>
      </c>
      <c r="J915" s="114" t="s">
        <v>99</v>
      </c>
      <c r="K915" s="119">
        <v>350101</v>
      </c>
      <c r="L915" s="114" t="s">
        <v>2560</v>
      </c>
      <c r="M915" s="119">
        <v>1401401</v>
      </c>
      <c r="N915" s="114" t="s">
        <v>99</v>
      </c>
      <c r="O915" s="119">
        <v>202306</v>
      </c>
      <c r="P915" s="116">
        <v>45008</v>
      </c>
      <c r="Q915" s="116">
        <v>45008</v>
      </c>
      <c r="R915" s="116">
        <v>45016</v>
      </c>
      <c r="S915" s="119">
        <v>202306</v>
      </c>
      <c r="T915" s="119">
        <v>4960</v>
      </c>
      <c r="U915" s="114" t="s">
        <v>126</v>
      </c>
      <c r="V915" s="119">
        <v>1176790</v>
      </c>
      <c r="W915" s="114" t="s">
        <v>154</v>
      </c>
      <c r="X915" s="119">
        <v>1176790</v>
      </c>
      <c r="Y915" s="114" t="s">
        <v>154</v>
      </c>
      <c r="Z915" s="119">
        <v>11500953</v>
      </c>
      <c r="AA915" s="114" t="s">
        <v>112</v>
      </c>
      <c r="AB915" s="119">
        <v>30481414</v>
      </c>
      <c r="AC915" s="114" t="s">
        <v>112</v>
      </c>
      <c r="AD915" s="119">
        <v>3001225</v>
      </c>
      <c r="AE915" s="119">
        <v>177296</v>
      </c>
      <c r="AF915" s="114" t="s">
        <v>2655</v>
      </c>
      <c r="AG915" s="114" t="s">
        <v>113</v>
      </c>
      <c r="AH915" s="114" t="s">
        <v>114</v>
      </c>
      <c r="AI915" s="114" t="s">
        <v>115</v>
      </c>
      <c r="AJ915" s="114" t="s">
        <v>116</v>
      </c>
      <c r="AK915" s="119">
        <v>0</v>
      </c>
      <c r="AL915" s="117">
        <v>0</v>
      </c>
      <c r="AM915" s="118">
        <v>5.77</v>
      </c>
      <c r="AN915" t="str">
        <f t="shared" si="14"/>
        <v>1000</v>
      </c>
    </row>
    <row r="916" spans="1:40" ht="15.75" thickBot="1" x14ac:dyDescent="0.3">
      <c r="A916" s="119">
        <v>2023</v>
      </c>
      <c r="B916" s="119">
        <v>9</v>
      </c>
      <c r="C916" s="119">
        <v>201988</v>
      </c>
      <c r="D916" s="114" t="s">
        <v>94</v>
      </c>
      <c r="E916" s="114" t="s">
        <v>95</v>
      </c>
      <c r="F916" s="114" t="s">
        <v>96</v>
      </c>
      <c r="G916" s="114" t="s">
        <v>97</v>
      </c>
      <c r="H916" s="114" t="s">
        <v>98</v>
      </c>
      <c r="I916" s="119">
        <v>1401401</v>
      </c>
      <c r="J916" s="114" t="s">
        <v>99</v>
      </c>
      <c r="K916" s="119">
        <v>350101</v>
      </c>
      <c r="L916" s="114" t="s">
        <v>2560</v>
      </c>
      <c r="M916" s="119">
        <v>1401401</v>
      </c>
      <c r="N916" s="114" t="s">
        <v>99</v>
      </c>
      <c r="O916" s="119">
        <v>202307</v>
      </c>
      <c r="P916" s="116">
        <v>45023</v>
      </c>
      <c r="Q916" s="116">
        <v>45023</v>
      </c>
      <c r="R916" s="116">
        <v>45016</v>
      </c>
      <c r="S916" s="119">
        <v>202307</v>
      </c>
      <c r="T916" s="119">
        <v>4960</v>
      </c>
      <c r="U916" s="114" t="s">
        <v>126</v>
      </c>
      <c r="V916" s="119">
        <v>1176670</v>
      </c>
      <c r="W916" s="114" t="s">
        <v>111</v>
      </c>
      <c r="X916" s="119">
        <v>1176670</v>
      </c>
      <c r="Y916" s="114" t="s">
        <v>111</v>
      </c>
      <c r="Z916" s="119">
        <v>11500953</v>
      </c>
      <c r="AA916" s="114" t="s">
        <v>112</v>
      </c>
      <c r="AB916" s="119">
        <v>30481413</v>
      </c>
      <c r="AC916" s="114" t="s">
        <v>112</v>
      </c>
      <c r="AD916" s="119">
        <v>3007708</v>
      </c>
      <c r="AE916" s="119">
        <v>177486</v>
      </c>
      <c r="AF916" s="114" t="s">
        <v>2655</v>
      </c>
      <c r="AG916" s="114" t="s">
        <v>113</v>
      </c>
      <c r="AH916" s="114" t="s">
        <v>114</v>
      </c>
      <c r="AI916" s="114" t="s">
        <v>115</v>
      </c>
      <c r="AJ916" s="114" t="s">
        <v>116</v>
      </c>
      <c r="AK916" s="119">
        <v>0</v>
      </c>
      <c r="AL916" s="117">
        <v>0</v>
      </c>
      <c r="AM916" s="118">
        <v>4.57</v>
      </c>
      <c r="AN916" t="str">
        <f t="shared" si="14"/>
        <v>1000</v>
      </c>
    </row>
    <row r="917" spans="1:40" ht="15.75" thickBot="1" x14ac:dyDescent="0.3">
      <c r="A917" s="119">
        <v>2023</v>
      </c>
      <c r="B917" s="119">
        <v>9</v>
      </c>
      <c r="C917" s="119">
        <v>201988</v>
      </c>
      <c r="D917" s="114" t="s">
        <v>94</v>
      </c>
      <c r="E917" s="114" t="s">
        <v>95</v>
      </c>
      <c r="F917" s="114" t="s">
        <v>96</v>
      </c>
      <c r="G917" s="114" t="s">
        <v>97</v>
      </c>
      <c r="H917" s="114" t="s">
        <v>98</v>
      </c>
      <c r="I917" s="119">
        <v>1401401</v>
      </c>
      <c r="J917" s="114" t="s">
        <v>99</v>
      </c>
      <c r="K917" s="119">
        <v>350101</v>
      </c>
      <c r="L917" s="114" t="s">
        <v>2560</v>
      </c>
      <c r="M917" s="119">
        <v>1401401</v>
      </c>
      <c r="N917" s="114" t="s">
        <v>99</v>
      </c>
      <c r="O917" s="119">
        <v>202307</v>
      </c>
      <c r="P917" s="116">
        <v>45023</v>
      </c>
      <c r="Q917" s="116">
        <v>45023</v>
      </c>
      <c r="R917" s="116">
        <v>45016</v>
      </c>
      <c r="S917" s="119">
        <v>202307</v>
      </c>
      <c r="T917" s="119">
        <v>4960</v>
      </c>
      <c r="U917" s="114" t="s">
        <v>126</v>
      </c>
      <c r="V917" s="119">
        <v>1176790</v>
      </c>
      <c r="W917" s="114" t="s">
        <v>154</v>
      </c>
      <c r="X917" s="119">
        <v>1176790</v>
      </c>
      <c r="Y917" s="114" t="s">
        <v>154</v>
      </c>
      <c r="Z917" s="119">
        <v>11500953</v>
      </c>
      <c r="AA917" s="114" t="s">
        <v>112</v>
      </c>
      <c r="AB917" s="119">
        <v>30481414</v>
      </c>
      <c r="AC917" s="114" t="s">
        <v>112</v>
      </c>
      <c r="AD917" s="119">
        <v>3007708</v>
      </c>
      <c r="AE917" s="119">
        <v>177486</v>
      </c>
      <c r="AF917" s="114" t="s">
        <v>2655</v>
      </c>
      <c r="AG917" s="114" t="s">
        <v>113</v>
      </c>
      <c r="AH917" s="114" t="s">
        <v>114</v>
      </c>
      <c r="AI917" s="114" t="s">
        <v>115</v>
      </c>
      <c r="AJ917" s="114" t="s">
        <v>116</v>
      </c>
      <c r="AK917" s="119">
        <v>0</v>
      </c>
      <c r="AL917" s="117">
        <v>0</v>
      </c>
      <c r="AM917" s="118">
        <v>4.66</v>
      </c>
      <c r="AN917" t="str">
        <f t="shared" si="14"/>
        <v>1000</v>
      </c>
    </row>
    <row r="918" spans="1:40" ht="15.75" thickBot="1" x14ac:dyDescent="0.3">
      <c r="A918" s="119">
        <v>2023</v>
      </c>
      <c r="B918" s="119">
        <v>9</v>
      </c>
      <c r="C918" s="119">
        <v>201988</v>
      </c>
      <c r="D918" s="114" t="s">
        <v>94</v>
      </c>
      <c r="E918" s="114" t="s">
        <v>95</v>
      </c>
      <c r="F918" s="114" t="s">
        <v>96</v>
      </c>
      <c r="G918" s="114" t="s">
        <v>97</v>
      </c>
      <c r="H918" s="114" t="s">
        <v>98</v>
      </c>
      <c r="I918" s="119">
        <v>1401401</v>
      </c>
      <c r="J918" s="114" t="s">
        <v>99</v>
      </c>
      <c r="K918" s="119">
        <v>350101</v>
      </c>
      <c r="L918" s="114" t="s">
        <v>2560</v>
      </c>
      <c r="M918" s="119">
        <v>1401401</v>
      </c>
      <c r="N918" s="114" t="s">
        <v>99</v>
      </c>
      <c r="O918" s="114" t="s">
        <v>155</v>
      </c>
      <c r="P918" s="116">
        <v>44995</v>
      </c>
      <c r="Q918" s="116">
        <v>44995</v>
      </c>
      <c r="R918" s="116">
        <v>44995</v>
      </c>
      <c r="S918" s="114" t="s">
        <v>155</v>
      </c>
      <c r="T918" s="119">
        <v>4960</v>
      </c>
      <c r="U918" s="114" t="s">
        <v>126</v>
      </c>
      <c r="V918" s="119">
        <v>648899</v>
      </c>
      <c r="W918" s="114" t="s">
        <v>102</v>
      </c>
      <c r="X918" s="119">
        <v>648899</v>
      </c>
      <c r="Y918" s="114" t="s">
        <v>102</v>
      </c>
      <c r="Z918" s="119">
        <v>11100731</v>
      </c>
      <c r="AA918" s="114" t="s">
        <v>103</v>
      </c>
      <c r="AB918" s="119">
        <v>30481415</v>
      </c>
      <c r="AC918" s="114" t="s">
        <v>103</v>
      </c>
      <c r="AD918" s="119">
        <v>3001020</v>
      </c>
      <c r="AE918" s="119">
        <v>177167</v>
      </c>
      <c r="AF918" s="114" t="s">
        <v>2655</v>
      </c>
      <c r="AG918" s="114" t="s">
        <v>105</v>
      </c>
      <c r="AH918" s="114" t="s">
        <v>106</v>
      </c>
      <c r="AI918" s="114" t="s">
        <v>107</v>
      </c>
      <c r="AJ918" s="114" t="s">
        <v>108</v>
      </c>
      <c r="AK918" s="119">
        <v>0</v>
      </c>
      <c r="AL918" s="117">
        <v>0</v>
      </c>
      <c r="AM918" s="118">
        <v>7.3</v>
      </c>
      <c r="AN918" t="str">
        <f t="shared" si="14"/>
        <v>1000</v>
      </c>
    </row>
    <row r="919" spans="1:40" ht="15.75" thickBot="1" x14ac:dyDescent="0.3">
      <c r="A919" s="119">
        <v>2023</v>
      </c>
      <c r="B919" s="119">
        <v>9</v>
      </c>
      <c r="C919" s="119">
        <v>201988</v>
      </c>
      <c r="D919" s="114" t="s">
        <v>94</v>
      </c>
      <c r="E919" s="114" t="s">
        <v>95</v>
      </c>
      <c r="F919" s="114" t="s">
        <v>96</v>
      </c>
      <c r="G919" s="114" t="s">
        <v>97</v>
      </c>
      <c r="H919" s="114" t="s">
        <v>98</v>
      </c>
      <c r="I919" s="119">
        <v>1401401</v>
      </c>
      <c r="J919" s="114" t="s">
        <v>99</v>
      </c>
      <c r="K919" s="119">
        <v>360101</v>
      </c>
      <c r="L919" s="114" t="s">
        <v>2561</v>
      </c>
      <c r="M919" s="119">
        <v>1401401</v>
      </c>
      <c r="N919" s="114" t="s">
        <v>99</v>
      </c>
      <c r="O919" s="119">
        <v>202302</v>
      </c>
      <c r="P919" s="116">
        <v>44960</v>
      </c>
      <c r="Q919" s="116">
        <v>44995</v>
      </c>
      <c r="R919" s="116">
        <v>44995</v>
      </c>
      <c r="S919" s="114" t="s">
        <v>155</v>
      </c>
      <c r="T919" s="114" t="s">
        <v>128</v>
      </c>
      <c r="U919" s="114" t="s">
        <v>129</v>
      </c>
      <c r="V919" s="119">
        <v>565622</v>
      </c>
      <c r="W919" s="114" t="s">
        <v>2612</v>
      </c>
      <c r="X919" s="119">
        <v>565622</v>
      </c>
      <c r="Y919" s="114" t="s">
        <v>2612</v>
      </c>
      <c r="Z919" s="119">
        <v>11100731</v>
      </c>
      <c r="AA919" s="114" t="s">
        <v>103</v>
      </c>
      <c r="AB919" s="119">
        <v>30025228</v>
      </c>
      <c r="AC919" s="114" t="s">
        <v>138</v>
      </c>
      <c r="AD919" s="119">
        <v>3001019</v>
      </c>
      <c r="AE919" s="119">
        <v>177179</v>
      </c>
      <c r="AF919" s="114" t="s">
        <v>2655</v>
      </c>
      <c r="AG919" s="114" t="s">
        <v>105</v>
      </c>
      <c r="AH919" s="114" t="s">
        <v>106</v>
      </c>
      <c r="AI919" s="114" t="s">
        <v>107</v>
      </c>
      <c r="AJ919" s="114" t="s">
        <v>108</v>
      </c>
      <c r="AK919" s="119">
        <v>0</v>
      </c>
      <c r="AL919" s="117">
        <v>0</v>
      </c>
      <c r="AM919" s="118">
        <v>7.99</v>
      </c>
      <c r="AN919" t="str">
        <f t="shared" si="14"/>
        <v>1000</v>
      </c>
    </row>
    <row r="920" spans="1:40" ht="15.75" thickBot="1" x14ac:dyDescent="0.3">
      <c r="A920" s="119">
        <v>2023</v>
      </c>
      <c r="B920" s="119">
        <v>9</v>
      </c>
      <c r="C920" s="119">
        <v>201988</v>
      </c>
      <c r="D920" s="114" t="s">
        <v>94</v>
      </c>
      <c r="E920" s="114" t="s">
        <v>95</v>
      </c>
      <c r="F920" s="114" t="s">
        <v>96</v>
      </c>
      <c r="G920" s="114" t="s">
        <v>97</v>
      </c>
      <c r="H920" s="114" t="s">
        <v>98</v>
      </c>
      <c r="I920" s="119">
        <v>1401401</v>
      </c>
      <c r="J920" s="114" t="s">
        <v>99</v>
      </c>
      <c r="K920" s="119">
        <v>360101</v>
      </c>
      <c r="L920" s="114" t="s">
        <v>2561</v>
      </c>
      <c r="M920" s="119">
        <v>1401401</v>
      </c>
      <c r="N920" s="114" t="s">
        <v>99</v>
      </c>
      <c r="O920" s="119">
        <v>202302</v>
      </c>
      <c r="P920" s="116">
        <v>44960</v>
      </c>
      <c r="Q920" s="116">
        <v>44995</v>
      </c>
      <c r="R920" s="116">
        <v>44995</v>
      </c>
      <c r="S920" s="114" t="s">
        <v>155</v>
      </c>
      <c r="T920" s="114" t="s">
        <v>128</v>
      </c>
      <c r="U920" s="114" t="s">
        <v>129</v>
      </c>
      <c r="V920" s="119">
        <v>625870</v>
      </c>
      <c r="W920" s="114" t="s">
        <v>2613</v>
      </c>
      <c r="X920" s="119">
        <v>625870</v>
      </c>
      <c r="Y920" s="114" t="s">
        <v>2613</v>
      </c>
      <c r="Z920" s="119">
        <v>11100731</v>
      </c>
      <c r="AA920" s="114" t="s">
        <v>103</v>
      </c>
      <c r="AB920" s="119">
        <v>30022450</v>
      </c>
      <c r="AC920" s="114" t="s">
        <v>138</v>
      </c>
      <c r="AD920" s="119">
        <v>3001093</v>
      </c>
      <c r="AE920" s="119">
        <v>177175</v>
      </c>
      <c r="AF920" s="114" t="s">
        <v>2655</v>
      </c>
      <c r="AG920" s="114" t="s">
        <v>105</v>
      </c>
      <c r="AH920" s="114" t="s">
        <v>106</v>
      </c>
      <c r="AI920" s="114" t="s">
        <v>107</v>
      </c>
      <c r="AJ920" s="114" t="s">
        <v>108</v>
      </c>
      <c r="AK920" s="119">
        <v>0</v>
      </c>
      <c r="AL920" s="117">
        <v>0</v>
      </c>
      <c r="AM920" s="118">
        <v>8.1999999999999993</v>
      </c>
      <c r="AN920" t="str">
        <f t="shared" si="14"/>
        <v>1000</v>
      </c>
    </row>
    <row r="921" spans="1:40" ht="15.75" thickBot="1" x14ac:dyDescent="0.3">
      <c r="A921" s="119">
        <v>2023</v>
      </c>
      <c r="B921" s="119">
        <v>9</v>
      </c>
      <c r="C921" s="119">
        <v>201988</v>
      </c>
      <c r="D921" s="114" t="s">
        <v>94</v>
      </c>
      <c r="E921" s="114" t="s">
        <v>95</v>
      </c>
      <c r="F921" s="114" t="s">
        <v>96</v>
      </c>
      <c r="G921" s="114" t="s">
        <v>97</v>
      </c>
      <c r="H921" s="114" t="s">
        <v>98</v>
      </c>
      <c r="I921" s="119">
        <v>1401401</v>
      </c>
      <c r="J921" s="114" t="s">
        <v>99</v>
      </c>
      <c r="K921" s="119">
        <v>360101</v>
      </c>
      <c r="L921" s="114" t="s">
        <v>2561</v>
      </c>
      <c r="M921" s="119">
        <v>1401401</v>
      </c>
      <c r="N921" s="114" t="s">
        <v>99</v>
      </c>
      <c r="O921" s="119">
        <v>202302</v>
      </c>
      <c r="P921" s="116">
        <v>44960</v>
      </c>
      <c r="Q921" s="116">
        <v>44995</v>
      </c>
      <c r="R921" s="116">
        <v>44995</v>
      </c>
      <c r="S921" s="114" t="s">
        <v>155</v>
      </c>
      <c r="T921" s="114" t="s">
        <v>128</v>
      </c>
      <c r="U921" s="114" t="s">
        <v>129</v>
      </c>
      <c r="V921" s="119">
        <v>626494</v>
      </c>
      <c r="W921" s="114" t="s">
        <v>2614</v>
      </c>
      <c r="X921" s="119">
        <v>626494</v>
      </c>
      <c r="Y921" s="114" t="s">
        <v>2614</v>
      </c>
      <c r="Z921" s="119">
        <v>11100731</v>
      </c>
      <c r="AA921" s="114" t="s">
        <v>103</v>
      </c>
      <c r="AB921" s="119">
        <v>30022880</v>
      </c>
      <c r="AC921" s="114" t="s">
        <v>138</v>
      </c>
      <c r="AD921" s="119">
        <v>3001093</v>
      </c>
      <c r="AE921" s="119">
        <v>177175</v>
      </c>
      <c r="AF921" s="114" t="s">
        <v>2655</v>
      </c>
      <c r="AG921" s="114" t="s">
        <v>105</v>
      </c>
      <c r="AH921" s="114" t="s">
        <v>106</v>
      </c>
      <c r="AI921" s="114" t="s">
        <v>107</v>
      </c>
      <c r="AJ921" s="114" t="s">
        <v>108</v>
      </c>
      <c r="AK921" s="119">
        <v>0</v>
      </c>
      <c r="AL921" s="117">
        <v>0</v>
      </c>
      <c r="AM921" s="118">
        <v>7.76</v>
      </c>
      <c r="AN921" t="str">
        <f t="shared" si="14"/>
        <v>1000</v>
      </c>
    </row>
    <row r="922" spans="1:40" ht="15.75" thickBot="1" x14ac:dyDescent="0.3">
      <c r="A922" s="119">
        <v>2023</v>
      </c>
      <c r="B922" s="119">
        <v>9</v>
      </c>
      <c r="C922" s="119">
        <v>201988</v>
      </c>
      <c r="D922" s="114" t="s">
        <v>94</v>
      </c>
      <c r="E922" s="114" t="s">
        <v>95</v>
      </c>
      <c r="F922" s="114" t="s">
        <v>96</v>
      </c>
      <c r="G922" s="114" t="s">
        <v>97</v>
      </c>
      <c r="H922" s="114" t="s">
        <v>98</v>
      </c>
      <c r="I922" s="119">
        <v>1401401</v>
      </c>
      <c r="J922" s="114" t="s">
        <v>99</v>
      </c>
      <c r="K922" s="119">
        <v>360101</v>
      </c>
      <c r="L922" s="114" t="s">
        <v>2561</v>
      </c>
      <c r="M922" s="119">
        <v>1401401</v>
      </c>
      <c r="N922" s="114" t="s">
        <v>99</v>
      </c>
      <c r="O922" s="119">
        <v>202302</v>
      </c>
      <c r="P922" s="116">
        <v>44960</v>
      </c>
      <c r="Q922" s="116">
        <v>44995</v>
      </c>
      <c r="R922" s="116">
        <v>44995</v>
      </c>
      <c r="S922" s="114" t="s">
        <v>155</v>
      </c>
      <c r="T922" s="114" t="s">
        <v>128</v>
      </c>
      <c r="U922" s="114" t="s">
        <v>129</v>
      </c>
      <c r="V922" s="119">
        <v>648899</v>
      </c>
      <c r="W922" s="114" t="s">
        <v>102</v>
      </c>
      <c r="X922" s="119">
        <v>648899</v>
      </c>
      <c r="Y922" s="114" t="s">
        <v>102</v>
      </c>
      <c r="Z922" s="119">
        <v>11100731</v>
      </c>
      <c r="AA922" s="114" t="s">
        <v>103</v>
      </c>
      <c r="AB922" s="119">
        <v>30481415</v>
      </c>
      <c r="AC922" s="114" t="s">
        <v>103</v>
      </c>
      <c r="AD922" s="119">
        <v>3001020</v>
      </c>
      <c r="AE922" s="119">
        <v>177167</v>
      </c>
      <c r="AF922" s="114" t="s">
        <v>2655</v>
      </c>
      <c r="AG922" s="114" t="s">
        <v>105</v>
      </c>
      <c r="AH922" s="114" t="s">
        <v>106</v>
      </c>
      <c r="AI922" s="114" t="s">
        <v>107</v>
      </c>
      <c r="AJ922" s="114" t="s">
        <v>108</v>
      </c>
      <c r="AK922" s="119">
        <v>0</v>
      </c>
      <c r="AL922" s="117">
        <v>0</v>
      </c>
      <c r="AM922" s="118">
        <v>8.25</v>
      </c>
      <c r="AN922" t="str">
        <f t="shared" si="14"/>
        <v>1000</v>
      </c>
    </row>
    <row r="923" spans="1:40" ht="15.75" thickBot="1" x14ac:dyDescent="0.3">
      <c r="A923" s="119">
        <v>2023</v>
      </c>
      <c r="B923" s="119">
        <v>9</v>
      </c>
      <c r="C923" s="119">
        <v>201988</v>
      </c>
      <c r="D923" s="114" t="s">
        <v>94</v>
      </c>
      <c r="E923" s="114" t="s">
        <v>95</v>
      </c>
      <c r="F923" s="114" t="s">
        <v>96</v>
      </c>
      <c r="G923" s="114" t="s">
        <v>97</v>
      </c>
      <c r="H923" s="114" t="s">
        <v>98</v>
      </c>
      <c r="I923" s="119">
        <v>1401401</v>
      </c>
      <c r="J923" s="114" t="s">
        <v>99</v>
      </c>
      <c r="K923" s="119">
        <v>360101</v>
      </c>
      <c r="L923" s="114" t="s">
        <v>2561</v>
      </c>
      <c r="M923" s="119">
        <v>1401401</v>
      </c>
      <c r="N923" s="114" t="s">
        <v>99</v>
      </c>
      <c r="O923" s="119">
        <v>202302</v>
      </c>
      <c r="P923" s="116">
        <v>44960</v>
      </c>
      <c r="Q923" s="116">
        <v>44995</v>
      </c>
      <c r="R923" s="116">
        <v>44995</v>
      </c>
      <c r="S923" s="114" t="s">
        <v>155</v>
      </c>
      <c r="T923" s="114" t="s">
        <v>128</v>
      </c>
      <c r="U923" s="114" t="s">
        <v>129</v>
      </c>
      <c r="V923" s="119">
        <v>1141934</v>
      </c>
      <c r="W923" s="114" t="s">
        <v>2615</v>
      </c>
      <c r="X923" s="119">
        <v>1141934</v>
      </c>
      <c r="Y923" s="114" t="s">
        <v>2615</v>
      </c>
      <c r="Z923" s="119">
        <v>11100731</v>
      </c>
      <c r="AA923" s="114" t="s">
        <v>103</v>
      </c>
      <c r="AB923" s="119">
        <v>30010251</v>
      </c>
      <c r="AC923" s="114" t="s">
        <v>138</v>
      </c>
      <c r="AD923" s="119">
        <v>3001068</v>
      </c>
      <c r="AE923" s="119">
        <v>177188</v>
      </c>
      <c r="AF923" s="114" t="s">
        <v>2655</v>
      </c>
      <c r="AG923" s="114" t="s">
        <v>105</v>
      </c>
      <c r="AH923" s="114" t="s">
        <v>106</v>
      </c>
      <c r="AI923" s="114" t="s">
        <v>107</v>
      </c>
      <c r="AJ923" s="114" t="s">
        <v>108</v>
      </c>
      <c r="AK923" s="119">
        <v>0</v>
      </c>
      <c r="AL923" s="117">
        <v>0</v>
      </c>
      <c r="AM923" s="118">
        <v>5.71</v>
      </c>
      <c r="AN923" t="str">
        <f t="shared" si="14"/>
        <v>1000</v>
      </c>
    </row>
    <row r="924" spans="1:40" ht="15.75" thickBot="1" x14ac:dyDescent="0.3">
      <c r="A924" s="119">
        <v>2023</v>
      </c>
      <c r="B924" s="119">
        <v>9</v>
      </c>
      <c r="C924" s="119">
        <v>201988</v>
      </c>
      <c r="D924" s="114" t="s">
        <v>94</v>
      </c>
      <c r="E924" s="114" t="s">
        <v>95</v>
      </c>
      <c r="F924" s="114" t="s">
        <v>96</v>
      </c>
      <c r="G924" s="114" t="s">
        <v>97</v>
      </c>
      <c r="H924" s="114" t="s">
        <v>98</v>
      </c>
      <c r="I924" s="119">
        <v>1401401</v>
      </c>
      <c r="J924" s="114" t="s">
        <v>99</v>
      </c>
      <c r="K924" s="119">
        <v>360101</v>
      </c>
      <c r="L924" s="114" t="s">
        <v>2561</v>
      </c>
      <c r="M924" s="119">
        <v>1401401</v>
      </c>
      <c r="N924" s="114" t="s">
        <v>99</v>
      </c>
      <c r="O924" s="119">
        <v>202303</v>
      </c>
      <c r="P924" s="116">
        <v>44988</v>
      </c>
      <c r="Q924" s="116">
        <v>44995</v>
      </c>
      <c r="R924" s="116">
        <v>44995</v>
      </c>
      <c r="S924" s="114" t="s">
        <v>155</v>
      </c>
      <c r="T924" s="114" t="s">
        <v>128</v>
      </c>
      <c r="U924" s="114" t="s">
        <v>129</v>
      </c>
      <c r="V924" s="119">
        <v>565622</v>
      </c>
      <c r="W924" s="114" t="s">
        <v>2612</v>
      </c>
      <c r="X924" s="119">
        <v>565622</v>
      </c>
      <c r="Y924" s="114" t="s">
        <v>2612</v>
      </c>
      <c r="Z924" s="119">
        <v>11100731</v>
      </c>
      <c r="AA924" s="114" t="s">
        <v>103</v>
      </c>
      <c r="AB924" s="119">
        <v>30025228</v>
      </c>
      <c r="AC924" s="114" t="s">
        <v>138</v>
      </c>
      <c r="AD924" s="119">
        <v>3001019</v>
      </c>
      <c r="AE924" s="119">
        <v>177179</v>
      </c>
      <c r="AF924" s="114" t="s">
        <v>2655</v>
      </c>
      <c r="AG924" s="114" t="s">
        <v>105</v>
      </c>
      <c r="AH924" s="114" t="s">
        <v>106</v>
      </c>
      <c r="AI924" s="114" t="s">
        <v>107</v>
      </c>
      <c r="AJ924" s="114" t="s">
        <v>108</v>
      </c>
      <c r="AK924" s="119">
        <v>0</v>
      </c>
      <c r="AL924" s="117">
        <v>0</v>
      </c>
      <c r="AM924" s="118">
        <v>10.98</v>
      </c>
      <c r="AN924" t="str">
        <f t="shared" si="14"/>
        <v>1000</v>
      </c>
    </row>
    <row r="925" spans="1:40" ht="15.75" thickBot="1" x14ac:dyDescent="0.3">
      <c r="A925" s="119">
        <v>2023</v>
      </c>
      <c r="B925" s="119">
        <v>9</v>
      </c>
      <c r="C925" s="119">
        <v>201988</v>
      </c>
      <c r="D925" s="114" t="s">
        <v>94</v>
      </c>
      <c r="E925" s="114" t="s">
        <v>95</v>
      </c>
      <c r="F925" s="114" t="s">
        <v>96</v>
      </c>
      <c r="G925" s="114" t="s">
        <v>97</v>
      </c>
      <c r="H925" s="114" t="s">
        <v>98</v>
      </c>
      <c r="I925" s="119">
        <v>1401401</v>
      </c>
      <c r="J925" s="114" t="s">
        <v>99</v>
      </c>
      <c r="K925" s="119">
        <v>360101</v>
      </c>
      <c r="L925" s="114" t="s">
        <v>2561</v>
      </c>
      <c r="M925" s="119">
        <v>1401401</v>
      </c>
      <c r="N925" s="114" t="s">
        <v>99</v>
      </c>
      <c r="O925" s="119">
        <v>202303</v>
      </c>
      <c r="P925" s="116">
        <v>44988</v>
      </c>
      <c r="Q925" s="116">
        <v>44995</v>
      </c>
      <c r="R925" s="116">
        <v>44995</v>
      </c>
      <c r="S925" s="114" t="s">
        <v>155</v>
      </c>
      <c r="T925" s="114" t="s">
        <v>128</v>
      </c>
      <c r="U925" s="114" t="s">
        <v>129</v>
      </c>
      <c r="V925" s="119">
        <v>625870</v>
      </c>
      <c r="W925" s="114" t="s">
        <v>2613</v>
      </c>
      <c r="X925" s="119">
        <v>625870</v>
      </c>
      <c r="Y925" s="114" t="s">
        <v>2613</v>
      </c>
      <c r="Z925" s="119">
        <v>11100731</v>
      </c>
      <c r="AA925" s="114" t="s">
        <v>103</v>
      </c>
      <c r="AB925" s="119">
        <v>30022450</v>
      </c>
      <c r="AC925" s="114" t="s">
        <v>138</v>
      </c>
      <c r="AD925" s="119">
        <v>3001093</v>
      </c>
      <c r="AE925" s="119">
        <v>177175</v>
      </c>
      <c r="AF925" s="114" t="s">
        <v>2655</v>
      </c>
      <c r="AG925" s="114" t="s">
        <v>105</v>
      </c>
      <c r="AH925" s="114" t="s">
        <v>106</v>
      </c>
      <c r="AI925" s="114" t="s">
        <v>107</v>
      </c>
      <c r="AJ925" s="114" t="s">
        <v>108</v>
      </c>
      <c r="AK925" s="119">
        <v>0</v>
      </c>
      <c r="AL925" s="117">
        <v>0</v>
      </c>
      <c r="AM925" s="118">
        <v>11.27</v>
      </c>
      <c r="AN925" t="str">
        <f t="shared" si="14"/>
        <v>1000</v>
      </c>
    </row>
    <row r="926" spans="1:40" ht="15.75" thickBot="1" x14ac:dyDescent="0.3">
      <c r="A926" s="119">
        <v>2023</v>
      </c>
      <c r="B926" s="119">
        <v>9</v>
      </c>
      <c r="C926" s="119">
        <v>201988</v>
      </c>
      <c r="D926" s="114" t="s">
        <v>94</v>
      </c>
      <c r="E926" s="114" t="s">
        <v>95</v>
      </c>
      <c r="F926" s="114" t="s">
        <v>96</v>
      </c>
      <c r="G926" s="114" t="s">
        <v>97</v>
      </c>
      <c r="H926" s="114" t="s">
        <v>98</v>
      </c>
      <c r="I926" s="119">
        <v>1401401</v>
      </c>
      <c r="J926" s="114" t="s">
        <v>99</v>
      </c>
      <c r="K926" s="119">
        <v>360101</v>
      </c>
      <c r="L926" s="114" t="s">
        <v>2561</v>
      </c>
      <c r="M926" s="119">
        <v>1401401</v>
      </c>
      <c r="N926" s="114" t="s">
        <v>99</v>
      </c>
      <c r="O926" s="119">
        <v>202303</v>
      </c>
      <c r="P926" s="116">
        <v>44988</v>
      </c>
      <c r="Q926" s="116">
        <v>44995</v>
      </c>
      <c r="R926" s="116">
        <v>44995</v>
      </c>
      <c r="S926" s="114" t="s">
        <v>155</v>
      </c>
      <c r="T926" s="114" t="s">
        <v>128</v>
      </c>
      <c r="U926" s="114" t="s">
        <v>129</v>
      </c>
      <c r="V926" s="119">
        <v>626494</v>
      </c>
      <c r="W926" s="114" t="s">
        <v>2614</v>
      </c>
      <c r="X926" s="119">
        <v>626494</v>
      </c>
      <c r="Y926" s="114" t="s">
        <v>2614</v>
      </c>
      <c r="Z926" s="119">
        <v>11100731</v>
      </c>
      <c r="AA926" s="114" t="s">
        <v>103</v>
      </c>
      <c r="AB926" s="119">
        <v>30022880</v>
      </c>
      <c r="AC926" s="114" t="s">
        <v>138</v>
      </c>
      <c r="AD926" s="119">
        <v>3001093</v>
      </c>
      <c r="AE926" s="119">
        <v>177175</v>
      </c>
      <c r="AF926" s="114" t="s">
        <v>2655</v>
      </c>
      <c r="AG926" s="114" t="s">
        <v>105</v>
      </c>
      <c r="AH926" s="114" t="s">
        <v>106</v>
      </c>
      <c r="AI926" s="114" t="s">
        <v>107</v>
      </c>
      <c r="AJ926" s="114" t="s">
        <v>108</v>
      </c>
      <c r="AK926" s="119">
        <v>0</v>
      </c>
      <c r="AL926" s="117">
        <v>0</v>
      </c>
      <c r="AM926" s="118">
        <v>10.67</v>
      </c>
      <c r="AN926" t="str">
        <f t="shared" si="14"/>
        <v>1000</v>
      </c>
    </row>
    <row r="927" spans="1:40" ht="15.75" thickBot="1" x14ac:dyDescent="0.3">
      <c r="A927" s="119">
        <v>2023</v>
      </c>
      <c r="B927" s="119">
        <v>9</v>
      </c>
      <c r="C927" s="119">
        <v>201988</v>
      </c>
      <c r="D927" s="114" t="s">
        <v>94</v>
      </c>
      <c r="E927" s="114" t="s">
        <v>95</v>
      </c>
      <c r="F927" s="114" t="s">
        <v>96</v>
      </c>
      <c r="G927" s="114" t="s">
        <v>97</v>
      </c>
      <c r="H927" s="114" t="s">
        <v>98</v>
      </c>
      <c r="I927" s="119">
        <v>1401401</v>
      </c>
      <c r="J927" s="114" t="s">
        <v>99</v>
      </c>
      <c r="K927" s="119">
        <v>360101</v>
      </c>
      <c r="L927" s="114" t="s">
        <v>2561</v>
      </c>
      <c r="M927" s="119">
        <v>1401401</v>
      </c>
      <c r="N927" s="114" t="s">
        <v>99</v>
      </c>
      <c r="O927" s="119">
        <v>202303</v>
      </c>
      <c r="P927" s="116">
        <v>44988</v>
      </c>
      <c r="Q927" s="116">
        <v>44995</v>
      </c>
      <c r="R927" s="116">
        <v>44995</v>
      </c>
      <c r="S927" s="114" t="s">
        <v>155</v>
      </c>
      <c r="T927" s="114" t="s">
        <v>128</v>
      </c>
      <c r="U927" s="114" t="s">
        <v>129</v>
      </c>
      <c r="V927" s="119">
        <v>648899</v>
      </c>
      <c r="W927" s="114" t="s">
        <v>102</v>
      </c>
      <c r="X927" s="119">
        <v>648899</v>
      </c>
      <c r="Y927" s="114" t="s">
        <v>102</v>
      </c>
      <c r="Z927" s="119">
        <v>11100731</v>
      </c>
      <c r="AA927" s="114" t="s">
        <v>103</v>
      </c>
      <c r="AB927" s="119">
        <v>30481415</v>
      </c>
      <c r="AC927" s="114" t="s">
        <v>103</v>
      </c>
      <c r="AD927" s="119">
        <v>3001020</v>
      </c>
      <c r="AE927" s="119">
        <v>177167</v>
      </c>
      <c r="AF927" s="114" t="s">
        <v>2655</v>
      </c>
      <c r="AG927" s="114" t="s">
        <v>105</v>
      </c>
      <c r="AH927" s="114" t="s">
        <v>106</v>
      </c>
      <c r="AI927" s="114" t="s">
        <v>107</v>
      </c>
      <c r="AJ927" s="114" t="s">
        <v>108</v>
      </c>
      <c r="AK927" s="119">
        <v>0</v>
      </c>
      <c r="AL927" s="117">
        <v>0</v>
      </c>
      <c r="AM927" s="118">
        <v>11.35</v>
      </c>
      <c r="AN927" t="str">
        <f t="shared" si="14"/>
        <v>1000</v>
      </c>
    </row>
    <row r="928" spans="1:40" ht="15.75" thickBot="1" x14ac:dyDescent="0.3">
      <c r="A928" s="119">
        <v>2023</v>
      </c>
      <c r="B928" s="119">
        <v>9</v>
      </c>
      <c r="C928" s="119">
        <v>201988</v>
      </c>
      <c r="D928" s="114" t="s">
        <v>94</v>
      </c>
      <c r="E928" s="114" t="s">
        <v>95</v>
      </c>
      <c r="F928" s="114" t="s">
        <v>96</v>
      </c>
      <c r="G928" s="114" t="s">
        <v>97</v>
      </c>
      <c r="H928" s="114" t="s">
        <v>98</v>
      </c>
      <c r="I928" s="119">
        <v>1401401</v>
      </c>
      <c r="J928" s="114" t="s">
        <v>99</v>
      </c>
      <c r="K928" s="119">
        <v>360101</v>
      </c>
      <c r="L928" s="114" t="s">
        <v>2561</v>
      </c>
      <c r="M928" s="119">
        <v>1401401</v>
      </c>
      <c r="N928" s="114" t="s">
        <v>99</v>
      </c>
      <c r="O928" s="119">
        <v>202303</v>
      </c>
      <c r="P928" s="116">
        <v>44988</v>
      </c>
      <c r="Q928" s="116">
        <v>44995</v>
      </c>
      <c r="R928" s="116">
        <v>44995</v>
      </c>
      <c r="S928" s="114" t="s">
        <v>155</v>
      </c>
      <c r="T928" s="114" t="s">
        <v>128</v>
      </c>
      <c r="U928" s="114" t="s">
        <v>129</v>
      </c>
      <c r="V928" s="119">
        <v>1141934</v>
      </c>
      <c r="W928" s="114" t="s">
        <v>2615</v>
      </c>
      <c r="X928" s="119">
        <v>1141934</v>
      </c>
      <c r="Y928" s="114" t="s">
        <v>2615</v>
      </c>
      <c r="Z928" s="119">
        <v>11100731</v>
      </c>
      <c r="AA928" s="114" t="s">
        <v>103</v>
      </c>
      <c r="AB928" s="119">
        <v>30010251</v>
      </c>
      <c r="AC928" s="114" t="s">
        <v>138</v>
      </c>
      <c r="AD928" s="119">
        <v>3001068</v>
      </c>
      <c r="AE928" s="119">
        <v>177188</v>
      </c>
      <c r="AF928" s="114" t="s">
        <v>2655</v>
      </c>
      <c r="AG928" s="114" t="s">
        <v>105</v>
      </c>
      <c r="AH928" s="114" t="s">
        <v>106</v>
      </c>
      <c r="AI928" s="114" t="s">
        <v>107</v>
      </c>
      <c r="AJ928" s="114" t="s">
        <v>108</v>
      </c>
      <c r="AK928" s="119">
        <v>0</v>
      </c>
      <c r="AL928" s="117">
        <v>0</v>
      </c>
      <c r="AM928" s="118">
        <v>7.85</v>
      </c>
      <c r="AN928" t="str">
        <f t="shared" si="14"/>
        <v>1000</v>
      </c>
    </row>
    <row r="929" spans="1:40" ht="15.75" thickBot="1" x14ac:dyDescent="0.3">
      <c r="A929" s="119">
        <v>2023</v>
      </c>
      <c r="B929" s="119">
        <v>9</v>
      </c>
      <c r="C929" s="119">
        <v>201988</v>
      </c>
      <c r="D929" s="114" t="s">
        <v>94</v>
      </c>
      <c r="E929" s="114" t="s">
        <v>95</v>
      </c>
      <c r="F929" s="114" t="s">
        <v>96</v>
      </c>
      <c r="G929" s="114" t="s">
        <v>97</v>
      </c>
      <c r="H929" s="114" t="s">
        <v>98</v>
      </c>
      <c r="I929" s="119">
        <v>1401401</v>
      </c>
      <c r="J929" s="114" t="s">
        <v>99</v>
      </c>
      <c r="K929" s="119">
        <v>360101</v>
      </c>
      <c r="L929" s="114" t="s">
        <v>2561</v>
      </c>
      <c r="M929" s="119">
        <v>1401401</v>
      </c>
      <c r="N929" s="114" t="s">
        <v>99</v>
      </c>
      <c r="O929" s="119">
        <v>202304</v>
      </c>
      <c r="P929" s="116">
        <v>45021</v>
      </c>
      <c r="Q929" s="116">
        <v>45021</v>
      </c>
      <c r="R929" s="116">
        <v>45016</v>
      </c>
      <c r="S929" s="119">
        <v>202304</v>
      </c>
      <c r="T929" s="114" t="s">
        <v>128</v>
      </c>
      <c r="U929" s="114" t="s">
        <v>129</v>
      </c>
      <c r="V929" s="119">
        <v>648899</v>
      </c>
      <c r="W929" s="114" t="s">
        <v>102</v>
      </c>
      <c r="X929" s="119">
        <v>648899</v>
      </c>
      <c r="Y929" s="114" t="s">
        <v>102</v>
      </c>
      <c r="Z929" s="119">
        <v>11100731</v>
      </c>
      <c r="AA929" s="114" t="s">
        <v>103</v>
      </c>
      <c r="AB929" s="119">
        <v>30481415</v>
      </c>
      <c r="AC929" s="114" t="s">
        <v>103</v>
      </c>
      <c r="AD929" s="119">
        <v>3005453</v>
      </c>
      <c r="AE929" s="119">
        <v>177397</v>
      </c>
      <c r="AF929" s="114" t="s">
        <v>2655</v>
      </c>
      <c r="AG929" s="114" t="s">
        <v>105</v>
      </c>
      <c r="AH929" s="114" t="s">
        <v>106</v>
      </c>
      <c r="AI929" s="114" t="s">
        <v>107</v>
      </c>
      <c r="AJ929" s="114" t="s">
        <v>108</v>
      </c>
      <c r="AK929" s="119">
        <v>0</v>
      </c>
      <c r="AL929" s="117">
        <v>0</v>
      </c>
      <c r="AM929" s="118">
        <v>211.37</v>
      </c>
      <c r="AN929" t="str">
        <f t="shared" si="14"/>
        <v>1000</v>
      </c>
    </row>
    <row r="930" spans="1:40" ht="15.75" thickBot="1" x14ac:dyDescent="0.3">
      <c r="A930" s="119">
        <v>2023</v>
      </c>
      <c r="B930" s="119">
        <v>9</v>
      </c>
      <c r="C930" s="119">
        <v>201988</v>
      </c>
      <c r="D930" s="114" t="s">
        <v>94</v>
      </c>
      <c r="E930" s="114" t="s">
        <v>95</v>
      </c>
      <c r="F930" s="114" t="s">
        <v>96</v>
      </c>
      <c r="G930" s="114" t="s">
        <v>97</v>
      </c>
      <c r="H930" s="114" t="s">
        <v>98</v>
      </c>
      <c r="I930" s="119">
        <v>1401401</v>
      </c>
      <c r="J930" s="114" t="s">
        <v>99</v>
      </c>
      <c r="K930" s="119">
        <v>360101</v>
      </c>
      <c r="L930" s="114" t="s">
        <v>2561</v>
      </c>
      <c r="M930" s="119">
        <v>1401401</v>
      </c>
      <c r="N930" s="114" t="s">
        <v>99</v>
      </c>
      <c r="O930" s="119">
        <v>202306</v>
      </c>
      <c r="P930" s="116">
        <v>45008</v>
      </c>
      <c r="Q930" s="116">
        <v>45008</v>
      </c>
      <c r="R930" s="116">
        <v>45016</v>
      </c>
      <c r="S930" s="119">
        <v>202306</v>
      </c>
      <c r="T930" s="114" t="s">
        <v>128</v>
      </c>
      <c r="U930" s="114" t="s">
        <v>129</v>
      </c>
      <c r="V930" s="119">
        <v>1176670</v>
      </c>
      <c r="W930" s="114" t="s">
        <v>111</v>
      </c>
      <c r="X930" s="119">
        <v>1176670</v>
      </c>
      <c r="Y930" s="114" t="s">
        <v>111</v>
      </c>
      <c r="Z930" s="119">
        <v>11500953</v>
      </c>
      <c r="AA930" s="114" t="s">
        <v>112</v>
      </c>
      <c r="AB930" s="119">
        <v>30481413</v>
      </c>
      <c r="AC930" s="114" t="s">
        <v>112</v>
      </c>
      <c r="AD930" s="119">
        <v>3001225</v>
      </c>
      <c r="AE930" s="119">
        <v>177296</v>
      </c>
      <c r="AF930" s="114" t="s">
        <v>2655</v>
      </c>
      <c r="AG930" s="114" t="s">
        <v>113</v>
      </c>
      <c r="AH930" s="114" t="s">
        <v>114</v>
      </c>
      <c r="AI930" s="114" t="s">
        <v>115</v>
      </c>
      <c r="AJ930" s="114" t="s">
        <v>116</v>
      </c>
      <c r="AK930" s="119">
        <v>0</v>
      </c>
      <c r="AL930" s="117">
        <v>0</v>
      </c>
      <c r="AM930" s="118">
        <v>29.36</v>
      </c>
      <c r="AN930" t="str">
        <f t="shared" si="14"/>
        <v>1000</v>
      </c>
    </row>
    <row r="931" spans="1:40" ht="15.75" thickBot="1" x14ac:dyDescent="0.3">
      <c r="A931" s="119">
        <v>2023</v>
      </c>
      <c r="B931" s="119">
        <v>9</v>
      </c>
      <c r="C931" s="119">
        <v>201988</v>
      </c>
      <c r="D931" s="114" t="s">
        <v>94</v>
      </c>
      <c r="E931" s="114" t="s">
        <v>95</v>
      </c>
      <c r="F931" s="114" t="s">
        <v>96</v>
      </c>
      <c r="G931" s="114" t="s">
        <v>97</v>
      </c>
      <c r="H931" s="114" t="s">
        <v>98</v>
      </c>
      <c r="I931" s="119">
        <v>1401401</v>
      </c>
      <c r="J931" s="114" t="s">
        <v>99</v>
      </c>
      <c r="K931" s="119">
        <v>360101</v>
      </c>
      <c r="L931" s="114" t="s">
        <v>2561</v>
      </c>
      <c r="M931" s="119">
        <v>1401401</v>
      </c>
      <c r="N931" s="114" t="s">
        <v>99</v>
      </c>
      <c r="O931" s="119">
        <v>202306</v>
      </c>
      <c r="P931" s="116">
        <v>45008</v>
      </c>
      <c r="Q931" s="116">
        <v>45008</v>
      </c>
      <c r="R931" s="116">
        <v>45016</v>
      </c>
      <c r="S931" s="119">
        <v>202306</v>
      </c>
      <c r="T931" s="114" t="s">
        <v>128</v>
      </c>
      <c r="U931" s="114" t="s">
        <v>129</v>
      </c>
      <c r="V931" s="119">
        <v>1176790</v>
      </c>
      <c r="W931" s="114" t="s">
        <v>154</v>
      </c>
      <c r="X931" s="119">
        <v>1176790</v>
      </c>
      <c r="Y931" s="114" t="s">
        <v>154</v>
      </c>
      <c r="Z931" s="119">
        <v>11500953</v>
      </c>
      <c r="AA931" s="114" t="s">
        <v>112</v>
      </c>
      <c r="AB931" s="119">
        <v>30481414</v>
      </c>
      <c r="AC931" s="114" t="s">
        <v>112</v>
      </c>
      <c r="AD931" s="119">
        <v>3001225</v>
      </c>
      <c r="AE931" s="119">
        <v>177296</v>
      </c>
      <c r="AF931" s="114" t="s">
        <v>2655</v>
      </c>
      <c r="AG931" s="114" t="s">
        <v>113</v>
      </c>
      <c r="AH931" s="114" t="s">
        <v>114</v>
      </c>
      <c r="AI931" s="114" t="s">
        <v>115</v>
      </c>
      <c r="AJ931" s="114" t="s">
        <v>116</v>
      </c>
      <c r="AK931" s="119">
        <v>0</v>
      </c>
      <c r="AL931" s="117">
        <v>0</v>
      </c>
      <c r="AM931" s="118">
        <v>30.34</v>
      </c>
      <c r="AN931" t="str">
        <f t="shared" si="14"/>
        <v>1000</v>
      </c>
    </row>
    <row r="932" spans="1:40" ht="15.75" thickBot="1" x14ac:dyDescent="0.3">
      <c r="A932" s="119">
        <v>2023</v>
      </c>
      <c r="B932" s="119">
        <v>9</v>
      </c>
      <c r="C932" s="119">
        <v>201988</v>
      </c>
      <c r="D932" s="114" t="s">
        <v>94</v>
      </c>
      <c r="E932" s="114" t="s">
        <v>95</v>
      </c>
      <c r="F932" s="114" t="s">
        <v>96</v>
      </c>
      <c r="G932" s="114" t="s">
        <v>97</v>
      </c>
      <c r="H932" s="114" t="s">
        <v>98</v>
      </c>
      <c r="I932" s="119">
        <v>1401401</v>
      </c>
      <c r="J932" s="114" t="s">
        <v>99</v>
      </c>
      <c r="K932" s="119">
        <v>360101</v>
      </c>
      <c r="L932" s="114" t="s">
        <v>2561</v>
      </c>
      <c r="M932" s="119">
        <v>1401401</v>
      </c>
      <c r="N932" s="114" t="s">
        <v>99</v>
      </c>
      <c r="O932" s="119">
        <v>202307</v>
      </c>
      <c r="P932" s="116">
        <v>45023</v>
      </c>
      <c r="Q932" s="116">
        <v>45023</v>
      </c>
      <c r="R932" s="116">
        <v>45016</v>
      </c>
      <c r="S932" s="119">
        <v>202307</v>
      </c>
      <c r="T932" s="114" t="s">
        <v>128</v>
      </c>
      <c r="U932" s="114" t="s">
        <v>129</v>
      </c>
      <c r="V932" s="119">
        <v>1176670</v>
      </c>
      <c r="W932" s="114" t="s">
        <v>111</v>
      </c>
      <c r="X932" s="119">
        <v>1176670</v>
      </c>
      <c r="Y932" s="114" t="s">
        <v>111</v>
      </c>
      <c r="Z932" s="119">
        <v>11500953</v>
      </c>
      <c r="AA932" s="114" t="s">
        <v>112</v>
      </c>
      <c r="AB932" s="119">
        <v>30481413</v>
      </c>
      <c r="AC932" s="114" t="s">
        <v>112</v>
      </c>
      <c r="AD932" s="119">
        <v>3007708</v>
      </c>
      <c r="AE932" s="119">
        <v>177486</v>
      </c>
      <c r="AF932" s="114" t="s">
        <v>2655</v>
      </c>
      <c r="AG932" s="114" t="s">
        <v>113</v>
      </c>
      <c r="AH932" s="114" t="s">
        <v>114</v>
      </c>
      <c r="AI932" s="114" t="s">
        <v>115</v>
      </c>
      <c r="AJ932" s="114" t="s">
        <v>116</v>
      </c>
      <c r="AK932" s="119">
        <v>0</v>
      </c>
      <c r="AL932" s="117">
        <v>0</v>
      </c>
      <c r="AM932" s="118">
        <v>24.02</v>
      </c>
      <c r="AN932" t="str">
        <f t="shared" si="14"/>
        <v>1000</v>
      </c>
    </row>
    <row r="933" spans="1:40" ht="15.75" thickBot="1" x14ac:dyDescent="0.3">
      <c r="A933" s="119">
        <v>2023</v>
      </c>
      <c r="B933" s="119">
        <v>9</v>
      </c>
      <c r="C933" s="119">
        <v>201988</v>
      </c>
      <c r="D933" s="114" t="s">
        <v>94</v>
      </c>
      <c r="E933" s="114" t="s">
        <v>95</v>
      </c>
      <c r="F933" s="114" t="s">
        <v>96</v>
      </c>
      <c r="G933" s="114" t="s">
        <v>97</v>
      </c>
      <c r="H933" s="114" t="s">
        <v>98</v>
      </c>
      <c r="I933" s="119">
        <v>1401401</v>
      </c>
      <c r="J933" s="114" t="s">
        <v>99</v>
      </c>
      <c r="K933" s="119">
        <v>360101</v>
      </c>
      <c r="L933" s="114" t="s">
        <v>2561</v>
      </c>
      <c r="M933" s="119">
        <v>1401401</v>
      </c>
      <c r="N933" s="114" t="s">
        <v>99</v>
      </c>
      <c r="O933" s="119">
        <v>202307</v>
      </c>
      <c r="P933" s="116">
        <v>45023</v>
      </c>
      <c r="Q933" s="116">
        <v>45023</v>
      </c>
      <c r="R933" s="116">
        <v>45016</v>
      </c>
      <c r="S933" s="119">
        <v>202307</v>
      </c>
      <c r="T933" s="114" t="s">
        <v>128</v>
      </c>
      <c r="U933" s="114" t="s">
        <v>129</v>
      </c>
      <c r="V933" s="119">
        <v>1176790</v>
      </c>
      <c r="W933" s="114" t="s">
        <v>154</v>
      </c>
      <c r="X933" s="119">
        <v>1176790</v>
      </c>
      <c r="Y933" s="114" t="s">
        <v>154</v>
      </c>
      <c r="Z933" s="119">
        <v>11500953</v>
      </c>
      <c r="AA933" s="114" t="s">
        <v>112</v>
      </c>
      <c r="AB933" s="119">
        <v>30481414</v>
      </c>
      <c r="AC933" s="114" t="s">
        <v>112</v>
      </c>
      <c r="AD933" s="119">
        <v>3007708</v>
      </c>
      <c r="AE933" s="119">
        <v>177486</v>
      </c>
      <c r="AF933" s="114" t="s">
        <v>2655</v>
      </c>
      <c r="AG933" s="114" t="s">
        <v>113</v>
      </c>
      <c r="AH933" s="114" t="s">
        <v>114</v>
      </c>
      <c r="AI933" s="114" t="s">
        <v>115</v>
      </c>
      <c r="AJ933" s="114" t="s">
        <v>116</v>
      </c>
      <c r="AK933" s="119">
        <v>0</v>
      </c>
      <c r="AL933" s="117">
        <v>0</v>
      </c>
      <c r="AM933" s="118">
        <v>24.51</v>
      </c>
      <c r="AN933" t="str">
        <f t="shared" si="14"/>
        <v>1000</v>
      </c>
    </row>
    <row r="934" spans="1:40" ht="15.75" thickBot="1" x14ac:dyDescent="0.3">
      <c r="A934" s="119">
        <v>2023</v>
      </c>
      <c r="B934" s="119">
        <v>9</v>
      </c>
      <c r="C934" s="119">
        <v>201988</v>
      </c>
      <c r="D934" s="114" t="s">
        <v>94</v>
      </c>
      <c r="E934" s="114" t="s">
        <v>95</v>
      </c>
      <c r="F934" s="114" t="s">
        <v>96</v>
      </c>
      <c r="G934" s="114" t="s">
        <v>97</v>
      </c>
      <c r="H934" s="114" t="s">
        <v>98</v>
      </c>
      <c r="I934" s="119">
        <v>1401401</v>
      </c>
      <c r="J934" s="114" t="s">
        <v>99</v>
      </c>
      <c r="K934" s="119">
        <v>370101</v>
      </c>
      <c r="L934" s="114" t="s">
        <v>2562</v>
      </c>
      <c r="M934" s="119">
        <v>1401401</v>
      </c>
      <c r="N934" s="114" t="s">
        <v>99</v>
      </c>
      <c r="O934" s="119">
        <v>202304</v>
      </c>
      <c r="P934" s="116">
        <v>45021</v>
      </c>
      <c r="Q934" s="116">
        <v>45021</v>
      </c>
      <c r="R934" s="116">
        <v>45016</v>
      </c>
      <c r="S934" s="119">
        <v>202304</v>
      </c>
      <c r="T934" s="119">
        <v>4928</v>
      </c>
      <c r="U934" s="114" t="s">
        <v>131</v>
      </c>
      <c r="V934" s="119">
        <v>648899</v>
      </c>
      <c r="W934" s="114" t="s">
        <v>102</v>
      </c>
      <c r="X934" s="119">
        <v>648899</v>
      </c>
      <c r="Y934" s="114" t="s">
        <v>102</v>
      </c>
      <c r="Z934" s="119">
        <v>11100731</v>
      </c>
      <c r="AA934" s="114" t="s">
        <v>103</v>
      </c>
      <c r="AB934" s="119">
        <v>30481415</v>
      </c>
      <c r="AC934" s="114" t="s">
        <v>103</v>
      </c>
      <c r="AD934" s="119">
        <v>3005453</v>
      </c>
      <c r="AE934" s="119">
        <v>177397</v>
      </c>
      <c r="AF934" s="114" t="s">
        <v>2655</v>
      </c>
      <c r="AG934" s="114" t="s">
        <v>105</v>
      </c>
      <c r="AH934" s="114" t="s">
        <v>106</v>
      </c>
      <c r="AI934" s="114" t="s">
        <v>107</v>
      </c>
      <c r="AJ934" s="114" t="s">
        <v>108</v>
      </c>
      <c r="AK934" s="119">
        <v>0</v>
      </c>
      <c r="AL934" s="117">
        <v>0</v>
      </c>
      <c r="AM934" s="118">
        <v>375</v>
      </c>
      <c r="AN934" t="str">
        <f t="shared" si="14"/>
        <v>1000</v>
      </c>
    </row>
    <row r="935" spans="1:40" ht="15.75" thickBot="1" x14ac:dyDescent="0.3">
      <c r="A935" s="119">
        <v>2023</v>
      </c>
      <c r="B935" s="119">
        <v>9</v>
      </c>
      <c r="C935" s="119">
        <v>201988</v>
      </c>
      <c r="D935" s="114" t="s">
        <v>94</v>
      </c>
      <c r="E935" s="114" t="s">
        <v>95</v>
      </c>
      <c r="F935" s="114" t="s">
        <v>96</v>
      </c>
      <c r="G935" s="114" t="s">
        <v>97</v>
      </c>
      <c r="H935" s="114" t="s">
        <v>98</v>
      </c>
      <c r="I935" s="119">
        <v>1465801</v>
      </c>
      <c r="J935" s="114" t="s">
        <v>132</v>
      </c>
      <c r="K935" s="119">
        <v>110004</v>
      </c>
      <c r="L935" s="114" t="s">
        <v>2557</v>
      </c>
      <c r="M935" s="119">
        <v>1465801</v>
      </c>
      <c r="N935" s="114" t="s">
        <v>132</v>
      </c>
      <c r="O935" s="119">
        <v>202303</v>
      </c>
      <c r="P935" s="116">
        <v>44988</v>
      </c>
      <c r="Q935" s="116">
        <v>44995</v>
      </c>
      <c r="R935" s="116">
        <v>44995</v>
      </c>
      <c r="S935" s="114" t="s">
        <v>155</v>
      </c>
      <c r="T935" s="119">
        <v>102</v>
      </c>
      <c r="U935" s="114" t="s">
        <v>2599</v>
      </c>
      <c r="V935" s="119">
        <v>646547</v>
      </c>
      <c r="W935" s="114" t="s">
        <v>2617</v>
      </c>
      <c r="X935" s="119">
        <v>646547</v>
      </c>
      <c r="Y935" s="114" t="s">
        <v>2617</v>
      </c>
      <c r="Z935" s="119">
        <v>11100731</v>
      </c>
      <c r="AA935" s="114" t="s">
        <v>103</v>
      </c>
      <c r="AB935" s="119">
        <v>30016177</v>
      </c>
      <c r="AC935" s="114" t="s">
        <v>138</v>
      </c>
      <c r="AD935" s="119">
        <v>3001112</v>
      </c>
      <c r="AE935" s="119">
        <v>177165</v>
      </c>
      <c r="AF935" s="114" t="s">
        <v>2655</v>
      </c>
      <c r="AG935" s="114" t="s">
        <v>105</v>
      </c>
      <c r="AH935" s="114" t="s">
        <v>106</v>
      </c>
      <c r="AI935" s="114" t="s">
        <v>107</v>
      </c>
      <c r="AJ935" s="114" t="s">
        <v>108</v>
      </c>
      <c r="AK935" s="119">
        <v>75.930000000000007</v>
      </c>
      <c r="AL935" s="117">
        <v>2</v>
      </c>
      <c r="AM935" s="118">
        <v>151.86000000000001</v>
      </c>
      <c r="AN935" t="str">
        <f t="shared" si="14"/>
        <v>1000</v>
      </c>
    </row>
    <row r="936" spans="1:40" ht="15.75" thickBot="1" x14ac:dyDescent="0.3">
      <c r="A936" s="119">
        <v>2023</v>
      </c>
      <c r="B936" s="119">
        <v>9</v>
      </c>
      <c r="C936" s="119">
        <v>201988</v>
      </c>
      <c r="D936" s="114" t="s">
        <v>94</v>
      </c>
      <c r="E936" s="114" t="s">
        <v>95</v>
      </c>
      <c r="F936" s="114" t="s">
        <v>96</v>
      </c>
      <c r="G936" s="114" t="s">
        <v>97</v>
      </c>
      <c r="H936" s="114" t="s">
        <v>98</v>
      </c>
      <c r="I936" s="119">
        <v>1465801</v>
      </c>
      <c r="J936" s="114" t="s">
        <v>132</v>
      </c>
      <c r="K936" s="119">
        <v>110004</v>
      </c>
      <c r="L936" s="114" t="s">
        <v>2557</v>
      </c>
      <c r="M936" s="119">
        <v>1465801</v>
      </c>
      <c r="N936" s="114" t="s">
        <v>132</v>
      </c>
      <c r="O936" s="119">
        <v>202304</v>
      </c>
      <c r="P936" s="116">
        <v>45021</v>
      </c>
      <c r="Q936" s="116">
        <v>45021</v>
      </c>
      <c r="R936" s="116">
        <v>45016</v>
      </c>
      <c r="S936" s="119">
        <v>202304</v>
      </c>
      <c r="T936" s="119">
        <v>102</v>
      </c>
      <c r="U936" s="114" t="s">
        <v>2599</v>
      </c>
      <c r="V936" s="119">
        <v>646547</v>
      </c>
      <c r="W936" s="114" t="s">
        <v>2617</v>
      </c>
      <c r="X936" s="119">
        <v>646547</v>
      </c>
      <c r="Y936" s="114" t="s">
        <v>2617</v>
      </c>
      <c r="Z936" s="119">
        <v>11100731</v>
      </c>
      <c r="AA936" s="114" t="s">
        <v>103</v>
      </c>
      <c r="AB936" s="119">
        <v>30016177</v>
      </c>
      <c r="AC936" s="114" t="s">
        <v>138</v>
      </c>
      <c r="AD936" s="119">
        <v>3004458</v>
      </c>
      <c r="AE936" s="119">
        <v>177395</v>
      </c>
      <c r="AF936" s="114" t="s">
        <v>2655</v>
      </c>
      <c r="AG936" s="114" t="s">
        <v>105</v>
      </c>
      <c r="AH936" s="114" t="s">
        <v>106</v>
      </c>
      <c r="AI936" s="114" t="s">
        <v>107</v>
      </c>
      <c r="AJ936" s="114" t="s">
        <v>108</v>
      </c>
      <c r="AK936" s="119">
        <v>75.930000000000007</v>
      </c>
      <c r="AL936" s="117">
        <v>1</v>
      </c>
      <c r="AM936" s="118">
        <v>75.930000000000007</v>
      </c>
      <c r="AN936" t="str">
        <f t="shared" si="14"/>
        <v>1000</v>
      </c>
    </row>
    <row r="937" spans="1:40" ht="15.75" thickBot="1" x14ac:dyDescent="0.3">
      <c r="A937" s="119">
        <v>2023</v>
      </c>
      <c r="B937" s="119">
        <v>9</v>
      </c>
      <c r="C937" s="119">
        <v>201988</v>
      </c>
      <c r="D937" s="114" t="s">
        <v>94</v>
      </c>
      <c r="E937" s="114" t="s">
        <v>95</v>
      </c>
      <c r="F937" s="114" t="s">
        <v>96</v>
      </c>
      <c r="G937" s="114" t="s">
        <v>97</v>
      </c>
      <c r="H937" s="114" t="s">
        <v>98</v>
      </c>
      <c r="I937" s="119">
        <v>1465801</v>
      </c>
      <c r="J937" s="114" t="s">
        <v>132</v>
      </c>
      <c r="K937" s="119">
        <v>310101</v>
      </c>
      <c r="L937" s="114" t="s">
        <v>117</v>
      </c>
      <c r="M937" s="119">
        <v>1465801</v>
      </c>
      <c r="N937" s="114" t="s">
        <v>132</v>
      </c>
      <c r="O937" s="119">
        <v>202303</v>
      </c>
      <c r="P937" s="116">
        <v>44988</v>
      </c>
      <c r="Q937" s="116">
        <v>44995</v>
      </c>
      <c r="R937" s="116">
        <v>44995</v>
      </c>
      <c r="S937" s="114" t="s">
        <v>155</v>
      </c>
      <c r="T937" s="119">
        <v>4945</v>
      </c>
      <c r="U937" s="114" t="s">
        <v>118</v>
      </c>
      <c r="V937" s="119">
        <v>646547</v>
      </c>
      <c r="W937" s="114" t="s">
        <v>2617</v>
      </c>
      <c r="X937" s="119">
        <v>646547</v>
      </c>
      <c r="Y937" s="114" t="s">
        <v>2617</v>
      </c>
      <c r="Z937" s="119">
        <v>11100731</v>
      </c>
      <c r="AA937" s="114" t="s">
        <v>103</v>
      </c>
      <c r="AB937" s="119">
        <v>30016177</v>
      </c>
      <c r="AC937" s="114" t="s">
        <v>138</v>
      </c>
      <c r="AD937" s="119">
        <v>3001112</v>
      </c>
      <c r="AE937" s="119">
        <v>177165</v>
      </c>
      <c r="AF937" s="114" t="s">
        <v>2655</v>
      </c>
      <c r="AG937" s="114" t="s">
        <v>105</v>
      </c>
      <c r="AH937" s="114" t="s">
        <v>106</v>
      </c>
      <c r="AI937" s="114" t="s">
        <v>107</v>
      </c>
      <c r="AJ937" s="114" t="s">
        <v>108</v>
      </c>
      <c r="AK937" s="119">
        <v>0</v>
      </c>
      <c r="AL937" s="117">
        <v>0</v>
      </c>
      <c r="AM937" s="118">
        <v>29.01</v>
      </c>
      <c r="AN937" t="str">
        <f t="shared" si="14"/>
        <v>1000</v>
      </c>
    </row>
    <row r="938" spans="1:40" ht="15.75" thickBot="1" x14ac:dyDescent="0.3">
      <c r="A938" s="119">
        <v>2023</v>
      </c>
      <c r="B938" s="119">
        <v>9</v>
      </c>
      <c r="C938" s="119">
        <v>201988</v>
      </c>
      <c r="D938" s="114" t="s">
        <v>94</v>
      </c>
      <c r="E938" s="114" t="s">
        <v>95</v>
      </c>
      <c r="F938" s="114" t="s">
        <v>96</v>
      </c>
      <c r="G938" s="114" t="s">
        <v>97</v>
      </c>
      <c r="H938" s="114" t="s">
        <v>98</v>
      </c>
      <c r="I938" s="119">
        <v>1465801</v>
      </c>
      <c r="J938" s="114" t="s">
        <v>132</v>
      </c>
      <c r="K938" s="119">
        <v>310101</v>
      </c>
      <c r="L938" s="114" t="s">
        <v>117</v>
      </c>
      <c r="M938" s="119">
        <v>1465801</v>
      </c>
      <c r="N938" s="114" t="s">
        <v>132</v>
      </c>
      <c r="O938" s="119">
        <v>202304</v>
      </c>
      <c r="P938" s="116">
        <v>45021</v>
      </c>
      <c r="Q938" s="116">
        <v>45021</v>
      </c>
      <c r="R938" s="116">
        <v>45016</v>
      </c>
      <c r="S938" s="119">
        <v>202304</v>
      </c>
      <c r="T938" s="119">
        <v>4945</v>
      </c>
      <c r="U938" s="114" t="s">
        <v>118</v>
      </c>
      <c r="V938" s="119">
        <v>646547</v>
      </c>
      <c r="W938" s="114" t="s">
        <v>2617</v>
      </c>
      <c r="X938" s="119">
        <v>646547</v>
      </c>
      <c r="Y938" s="114" t="s">
        <v>2617</v>
      </c>
      <c r="Z938" s="119">
        <v>11100731</v>
      </c>
      <c r="AA938" s="114" t="s">
        <v>103</v>
      </c>
      <c r="AB938" s="119">
        <v>30016177</v>
      </c>
      <c r="AC938" s="114" t="s">
        <v>138</v>
      </c>
      <c r="AD938" s="119">
        <v>3004458</v>
      </c>
      <c r="AE938" s="119">
        <v>177395</v>
      </c>
      <c r="AF938" s="114" t="s">
        <v>2655</v>
      </c>
      <c r="AG938" s="114" t="s">
        <v>105</v>
      </c>
      <c r="AH938" s="114" t="s">
        <v>106</v>
      </c>
      <c r="AI938" s="114" t="s">
        <v>107</v>
      </c>
      <c r="AJ938" s="114" t="s">
        <v>108</v>
      </c>
      <c r="AK938" s="119">
        <v>0</v>
      </c>
      <c r="AL938" s="117">
        <v>0</v>
      </c>
      <c r="AM938" s="118">
        <v>14.5</v>
      </c>
      <c r="AN938" t="str">
        <f t="shared" si="14"/>
        <v>1000</v>
      </c>
    </row>
    <row r="939" spans="1:40" ht="15.75" thickBot="1" x14ac:dyDescent="0.3">
      <c r="A939" s="119">
        <v>2023</v>
      </c>
      <c r="B939" s="119">
        <v>9</v>
      </c>
      <c r="C939" s="119">
        <v>201988</v>
      </c>
      <c r="D939" s="114" t="s">
        <v>94</v>
      </c>
      <c r="E939" s="114" t="s">
        <v>95</v>
      </c>
      <c r="F939" s="114" t="s">
        <v>96</v>
      </c>
      <c r="G939" s="114" t="s">
        <v>97</v>
      </c>
      <c r="H939" s="114" t="s">
        <v>98</v>
      </c>
      <c r="I939" s="119">
        <v>1465801</v>
      </c>
      <c r="J939" s="114" t="s">
        <v>132</v>
      </c>
      <c r="K939" s="119">
        <v>330102</v>
      </c>
      <c r="L939" s="114" t="s">
        <v>2558</v>
      </c>
      <c r="M939" s="119">
        <v>1465801</v>
      </c>
      <c r="N939" s="114" t="s">
        <v>132</v>
      </c>
      <c r="O939" s="119">
        <v>202302</v>
      </c>
      <c r="P939" s="116">
        <v>44960</v>
      </c>
      <c r="Q939" s="116">
        <v>45021</v>
      </c>
      <c r="R939" s="116">
        <v>45016</v>
      </c>
      <c r="S939" s="119">
        <v>202304</v>
      </c>
      <c r="T939" s="119">
        <v>4956</v>
      </c>
      <c r="U939" s="114" t="s">
        <v>120</v>
      </c>
      <c r="V939" s="119">
        <v>646547</v>
      </c>
      <c r="W939" s="114" t="s">
        <v>2617</v>
      </c>
      <c r="X939" s="119">
        <v>646547</v>
      </c>
      <c r="Y939" s="114" t="s">
        <v>2617</v>
      </c>
      <c r="Z939" s="119">
        <v>11100731</v>
      </c>
      <c r="AA939" s="114" t="s">
        <v>103</v>
      </c>
      <c r="AB939" s="119">
        <v>30016177</v>
      </c>
      <c r="AC939" s="114" t="s">
        <v>138</v>
      </c>
      <c r="AD939" s="119">
        <v>3004458</v>
      </c>
      <c r="AE939" s="119">
        <v>177395</v>
      </c>
      <c r="AF939" s="114" t="s">
        <v>2655</v>
      </c>
      <c r="AG939" s="114" t="s">
        <v>105</v>
      </c>
      <c r="AH939" s="114" t="s">
        <v>106</v>
      </c>
      <c r="AI939" s="114" t="s">
        <v>107</v>
      </c>
      <c r="AJ939" s="114" t="s">
        <v>108</v>
      </c>
      <c r="AK939" s="119">
        <v>0</v>
      </c>
      <c r="AL939" s="117">
        <v>0</v>
      </c>
      <c r="AM939" s="118">
        <v>-0.08</v>
      </c>
      <c r="AN939" t="str">
        <f t="shared" si="14"/>
        <v>1000</v>
      </c>
    </row>
    <row r="940" spans="1:40" ht="15.75" thickBot="1" x14ac:dyDescent="0.3">
      <c r="A940" s="119">
        <v>2023</v>
      </c>
      <c r="B940" s="119">
        <v>9</v>
      </c>
      <c r="C940" s="119">
        <v>201988</v>
      </c>
      <c r="D940" s="114" t="s">
        <v>94</v>
      </c>
      <c r="E940" s="114" t="s">
        <v>95</v>
      </c>
      <c r="F940" s="114" t="s">
        <v>96</v>
      </c>
      <c r="G940" s="114" t="s">
        <v>97</v>
      </c>
      <c r="H940" s="114" t="s">
        <v>98</v>
      </c>
      <c r="I940" s="119">
        <v>1465801</v>
      </c>
      <c r="J940" s="114" t="s">
        <v>132</v>
      </c>
      <c r="K940" s="119">
        <v>330102</v>
      </c>
      <c r="L940" s="114" t="s">
        <v>2558</v>
      </c>
      <c r="M940" s="119">
        <v>1465801</v>
      </c>
      <c r="N940" s="114" t="s">
        <v>132</v>
      </c>
      <c r="O940" s="119">
        <v>202303</v>
      </c>
      <c r="P940" s="116">
        <v>44988</v>
      </c>
      <c r="Q940" s="116">
        <v>44995</v>
      </c>
      <c r="R940" s="116">
        <v>44995</v>
      </c>
      <c r="S940" s="114" t="s">
        <v>155</v>
      </c>
      <c r="T940" s="119">
        <v>4956</v>
      </c>
      <c r="U940" s="114" t="s">
        <v>120</v>
      </c>
      <c r="V940" s="119">
        <v>646547</v>
      </c>
      <c r="W940" s="114" t="s">
        <v>2617</v>
      </c>
      <c r="X940" s="119">
        <v>646547</v>
      </c>
      <c r="Y940" s="114" t="s">
        <v>2617</v>
      </c>
      <c r="Z940" s="119">
        <v>11100731</v>
      </c>
      <c r="AA940" s="114" t="s">
        <v>103</v>
      </c>
      <c r="AB940" s="119">
        <v>30016177</v>
      </c>
      <c r="AC940" s="114" t="s">
        <v>138</v>
      </c>
      <c r="AD940" s="119">
        <v>3001112</v>
      </c>
      <c r="AE940" s="119">
        <v>177165</v>
      </c>
      <c r="AF940" s="114" t="s">
        <v>2655</v>
      </c>
      <c r="AG940" s="114" t="s">
        <v>105</v>
      </c>
      <c r="AH940" s="114" t="s">
        <v>106</v>
      </c>
      <c r="AI940" s="114" t="s">
        <v>107</v>
      </c>
      <c r="AJ940" s="114" t="s">
        <v>108</v>
      </c>
      <c r="AK940" s="119">
        <v>0</v>
      </c>
      <c r="AL940" s="117">
        <v>0</v>
      </c>
      <c r="AM940" s="118">
        <v>1.87</v>
      </c>
      <c r="AN940" t="str">
        <f t="shared" si="14"/>
        <v>1000</v>
      </c>
    </row>
    <row r="941" spans="1:40" ht="15.75" thickBot="1" x14ac:dyDescent="0.3">
      <c r="A941" s="119">
        <v>2023</v>
      </c>
      <c r="B941" s="119">
        <v>9</v>
      </c>
      <c r="C941" s="119">
        <v>201988</v>
      </c>
      <c r="D941" s="114" t="s">
        <v>94</v>
      </c>
      <c r="E941" s="114" t="s">
        <v>95</v>
      </c>
      <c r="F941" s="114" t="s">
        <v>96</v>
      </c>
      <c r="G941" s="114" t="s">
        <v>97</v>
      </c>
      <c r="H941" s="114" t="s">
        <v>98</v>
      </c>
      <c r="I941" s="119">
        <v>1465801</v>
      </c>
      <c r="J941" s="114" t="s">
        <v>132</v>
      </c>
      <c r="K941" s="119">
        <v>330102</v>
      </c>
      <c r="L941" s="114" t="s">
        <v>2558</v>
      </c>
      <c r="M941" s="119">
        <v>1465801</v>
      </c>
      <c r="N941" s="114" t="s">
        <v>132</v>
      </c>
      <c r="O941" s="119">
        <v>202303</v>
      </c>
      <c r="P941" s="116">
        <v>44988</v>
      </c>
      <c r="Q941" s="116">
        <v>45021</v>
      </c>
      <c r="R941" s="116">
        <v>45016</v>
      </c>
      <c r="S941" s="119">
        <v>202304</v>
      </c>
      <c r="T941" s="119">
        <v>4956</v>
      </c>
      <c r="U941" s="114" t="s">
        <v>120</v>
      </c>
      <c r="V941" s="119">
        <v>646547</v>
      </c>
      <c r="W941" s="114" t="s">
        <v>2617</v>
      </c>
      <c r="X941" s="119">
        <v>646547</v>
      </c>
      <c r="Y941" s="114" t="s">
        <v>2617</v>
      </c>
      <c r="Z941" s="119">
        <v>11100731</v>
      </c>
      <c r="AA941" s="114" t="s">
        <v>103</v>
      </c>
      <c r="AB941" s="119">
        <v>30016177</v>
      </c>
      <c r="AC941" s="114" t="s">
        <v>138</v>
      </c>
      <c r="AD941" s="119">
        <v>3004458</v>
      </c>
      <c r="AE941" s="119">
        <v>177395</v>
      </c>
      <c r="AF941" s="114" t="s">
        <v>2655</v>
      </c>
      <c r="AG941" s="114" t="s">
        <v>105</v>
      </c>
      <c r="AH941" s="114" t="s">
        <v>106</v>
      </c>
      <c r="AI941" s="114" t="s">
        <v>107</v>
      </c>
      <c r="AJ941" s="114" t="s">
        <v>108</v>
      </c>
      <c r="AK941" s="119">
        <v>0</v>
      </c>
      <c r="AL941" s="117">
        <v>0</v>
      </c>
      <c r="AM941" s="118">
        <v>-0.06</v>
      </c>
      <c r="AN941" t="str">
        <f t="shared" si="14"/>
        <v>1000</v>
      </c>
    </row>
    <row r="942" spans="1:40" ht="15.75" thickBot="1" x14ac:dyDescent="0.3">
      <c r="A942" s="119">
        <v>2023</v>
      </c>
      <c r="B942" s="119">
        <v>9</v>
      </c>
      <c r="C942" s="119">
        <v>201988</v>
      </c>
      <c r="D942" s="114" t="s">
        <v>94</v>
      </c>
      <c r="E942" s="114" t="s">
        <v>95</v>
      </c>
      <c r="F942" s="114" t="s">
        <v>96</v>
      </c>
      <c r="G942" s="114" t="s">
        <v>97</v>
      </c>
      <c r="H942" s="114" t="s">
        <v>98</v>
      </c>
      <c r="I942" s="119">
        <v>1465801</v>
      </c>
      <c r="J942" s="114" t="s">
        <v>132</v>
      </c>
      <c r="K942" s="119">
        <v>330102</v>
      </c>
      <c r="L942" s="114" t="s">
        <v>2558</v>
      </c>
      <c r="M942" s="119">
        <v>1465801</v>
      </c>
      <c r="N942" s="114" t="s">
        <v>132</v>
      </c>
      <c r="O942" s="119">
        <v>202304</v>
      </c>
      <c r="P942" s="116">
        <v>45021</v>
      </c>
      <c r="Q942" s="116">
        <v>45021</v>
      </c>
      <c r="R942" s="116">
        <v>45016</v>
      </c>
      <c r="S942" s="119">
        <v>202304</v>
      </c>
      <c r="T942" s="119">
        <v>4956</v>
      </c>
      <c r="U942" s="114" t="s">
        <v>120</v>
      </c>
      <c r="V942" s="119">
        <v>646547</v>
      </c>
      <c r="W942" s="114" t="s">
        <v>2617</v>
      </c>
      <c r="X942" s="119">
        <v>646547</v>
      </c>
      <c r="Y942" s="114" t="s">
        <v>2617</v>
      </c>
      <c r="Z942" s="119">
        <v>11100731</v>
      </c>
      <c r="AA942" s="114" t="s">
        <v>103</v>
      </c>
      <c r="AB942" s="119">
        <v>30016177</v>
      </c>
      <c r="AC942" s="114" t="s">
        <v>138</v>
      </c>
      <c r="AD942" s="119">
        <v>3004458</v>
      </c>
      <c r="AE942" s="119">
        <v>177395</v>
      </c>
      <c r="AF942" s="114" t="s">
        <v>2655</v>
      </c>
      <c r="AG942" s="114" t="s">
        <v>105</v>
      </c>
      <c r="AH942" s="114" t="s">
        <v>106</v>
      </c>
      <c r="AI942" s="114" t="s">
        <v>107</v>
      </c>
      <c r="AJ942" s="114" t="s">
        <v>108</v>
      </c>
      <c r="AK942" s="119">
        <v>0</v>
      </c>
      <c r="AL942" s="117">
        <v>0</v>
      </c>
      <c r="AM942" s="118">
        <v>1.18</v>
      </c>
      <c r="AN942" t="str">
        <f t="shared" si="14"/>
        <v>1000</v>
      </c>
    </row>
    <row r="943" spans="1:40" ht="15.75" thickBot="1" x14ac:dyDescent="0.3">
      <c r="A943" s="119">
        <v>2023</v>
      </c>
      <c r="B943" s="119">
        <v>9</v>
      </c>
      <c r="C943" s="119">
        <v>201988</v>
      </c>
      <c r="D943" s="114" t="s">
        <v>94</v>
      </c>
      <c r="E943" s="114" t="s">
        <v>95</v>
      </c>
      <c r="F943" s="114" t="s">
        <v>96</v>
      </c>
      <c r="G943" s="114" t="s">
        <v>97</v>
      </c>
      <c r="H943" s="114" t="s">
        <v>98</v>
      </c>
      <c r="I943" s="119">
        <v>1465801</v>
      </c>
      <c r="J943" s="114" t="s">
        <v>132</v>
      </c>
      <c r="K943" s="119">
        <v>350101</v>
      </c>
      <c r="L943" s="114" t="s">
        <v>2560</v>
      </c>
      <c r="M943" s="119">
        <v>1465801</v>
      </c>
      <c r="N943" s="114" t="s">
        <v>132</v>
      </c>
      <c r="O943" s="119">
        <v>202302</v>
      </c>
      <c r="P943" s="116">
        <v>44960</v>
      </c>
      <c r="Q943" s="116">
        <v>45021</v>
      </c>
      <c r="R943" s="116">
        <v>45016</v>
      </c>
      <c r="S943" s="119">
        <v>202304</v>
      </c>
      <c r="T943" s="119">
        <v>4960</v>
      </c>
      <c r="U943" s="114" t="s">
        <v>126</v>
      </c>
      <c r="V943" s="119">
        <v>646547</v>
      </c>
      <c r="W943" s="114" t="s">
        <v>2617</v>
      </c>
      <c r="X943" s="119">
        <v>646547</v>
      </c>
      <c r="Y943" s="114" t="s">
        <v>2617</v>
      </c>
      <c r="Z943" s="119">
        <v>11100731</v>
      </c>
      <c r="AA943" s="114" t="s">
        <v>103</v>
      </c>
      <c r="AB943" s="119">
        <v>30016177</v>
      </c>
      <c r="AC943" s="114" t="s">
        <v>138</v>
      </c>
      <c r="AD943" s="119">
        <v>3004458</v>
      </c>
      <c r="AE943" s="119">
        <v>177395</v>
      </c>
      <c r="AF943" s="114" t="s">
        <v>2655</v>
      </c>
      <c r="AG943" s="114" t="s">
        <v>105</v>
      </c>
      <c r="AH943" s="114" t="s">
        <v>106</v>
      </c>
      <c r="AI943" s="114" t="s">
        <v>107</v>
      </c>
      <c r="AJ943" s="114" t="s">
        <v>108</v>
      </c>
      <c r="AK943" s="119">
        <v>0</v>
      </c>
      <c r="AL943" s="117">
        <v>0</v>
      </c>
      <c r="AM943" s="118">
        <v>-0.03</v>
      </c>
      <c r="AN943" t="str">
        <f t="shared" si="14"/>
        <v>1000</v>
      </c>
    </row>
    <row r="944" spans="1:40" ht="15.75" thickBot="1" x14ac:dyDescent="0.3">
      <c r="A944" s="119">
        <v>2023</v>
      </c>
      <c r="B944" s="119">
        <v>9</v>
      </c>
      <c r="C944" s="119">
        <v>201988</v>
      </c>
      <c r="D944" s="114" t="s">
        <v>94</v>
      </c>
      <c r="E944" s="114" t="s">
        <v>95</v>
      </c>
      <c r="F944" s="114" t="s">
        <v>96</v>
      </c>
      <c r="G944" s="114" t="s">
        <v>97</v>
      </c>
      <c r="H944" s="114" t="s">
        <v>98</v>
      </c>
      <c r="I944" s="119">
        <v>1465801</v>
      </c>
      <c r="J944" s="114" t="s">
        <v>132</v>
      </c>
      <c r="K944" s="119">
        <v>350101</v>
      </c>
      <c r="L944" s="114" t="s">
        <v>2560</v>
      </c>
      <c r="M944" s="119">
        <v>1465801</v>
      </c>
      <c r="N944" s="114" t="s">
        <v>132</v>
      </c>
      <c r="O944" s="119">
        <v>202303</v>
      </c>
      <c r="P944" s="116">
        <v>44988</v>
      </c>
      <c r="Q944" s="116">
        <v>44995</v>
      </c>
      <c r="R944" s="116">
        <v>44995</v>
      </c>
      <c r="S944" s="114" t="s">
        <v>155</v>
      </c>
      <c r="T944" s="119">
        <v>4960</v>
      </c>
      <c r="U944" s="114" t="s">
        <v>126</v>
      </c>
      <c r="V944" s="119">
        <v>646547</v>
      </c>
      <c r="W944" s="114" t="s">
        <v>2617</v>
      </c>
      <c r="X944" s="119">
        <v>646547</v>
      </c>
      <c r="Y944" s="114" t="s">
        <v>2617</v>
      </c>
      <c r="Z944" s="119">
        <v>11100731</v>
      </c>
      <c r="AA944" s="114" t="s">
        <v>103</v>
      </c>
      <c r="AB944" s="119">
        <v>30016177</v>
      </c>
      <c r="AC944" s="114" t="s">
        <v>138</v>
      </c>
      <c r="AD944" s="119">
        <v>3001112</v>
      </c>
      <c r="AE944" s="119">
        <v>177165</v>
      </c>
      <c r="AF944" s="114" t="s">
        <v>2655</v>
      </c>
      <c r="AG944" s="114" t="s">
        <v>105</v>
      </c>
      <c r="AH944" s="114" t="s">
        <v>106</v>
      </c>
      <c r="AI944" s="114" t="s">
        <v>107</v>
      </c>
      <c r="AJ944" s="114" t="s">
        <v>108</v>
      </c>
      <c r="AK944" s="119">
        <v>0</v>
      </c>
      <c r="AL944" s="117">
        <v>0</v>
      </c>
      <c r="AM944" s="118">
        <v>0.64</v>
      </c>
      <c r="AN944" t="str">
        <f t="shared" si="14"/>
        <v>1000</v>
      </c>
    </row>
    <row r="945" spans="1:40" ht="15.75" thickBot="1" x14ac:dyDescent="0.3">
      <c r="A945" s="119">
        <v>2023</v>
      </c>
      <c r="B945" s="119">
        <v>9</v>
      </c>
      <c r="C945" s="119">
        <v>201988</v>
      </c>
      <c r="D945" s="114" t="s">
        <v>94</v>
      </c>
      <c r="E945" s="114" t="s">
        <v>95</v>
      </c>
      <c r="F945" s="114" t="s">
        <v>96</v>
      </c>
      <c r="G945" s="114" t="s">
        <v>97</v>
      </c>
      <c r="H945" s="114" t="s">
        <v>98</v>
      </c>
      <c r="I945" s="119">
        <v>1465801</v>
      </c>
      <c r="J945" s="114" t="s">
        <v>132</v>
      </c>
      <c r="K945" s="119">
        <v>350101</v>
      </c>
      <c r="L945" s="114" t="s">
        <v>2560</v>
      </c>
      <c r="M945" s="119">
        <v>1465801</v>
      </c>
      <c r="N945" s="114" t="s">
        <v>132</v>
      </c>
      <c r="O945" s="119">
        <v>202303</v>
      </c>
      <c r="P945" s="116">
        <v>44988</v>
      </c>
      <c r="Q945" s="116">
        <v>45021</v>
      </c>
      <c r="R945" s="116">
        <v>45016</v>
      </c>
      <c r="S945" s="119">
        <v>202304</v>
      </c>
      <c r="T945" s="119">
        <v>4960</v>
      </c>
      <c r="U945" s="114" t="s">
        <v>126</v>
      </c>
      <c r="V945" s="119">
        <v>646547</v>
      </c>
      <c r="W945" s="114" t="s">
        <v>2617</v>
      </c>
      <c r="X945" s="119">
        <v>646547</v>
      </c>
      <c r="Y945" s="114" t="s">
        <v>2617</v>
      </c>
      <c r="Z945" s="119">
        <v>11100731</v>
      </c>
      <c r="AA945" s="114" t="s">
        <v>103</v>
      </c>
      <c r="AB945" s="119">
        <v>30016177</v>
      </c>
      <c r="AC945" s="114" t="s">
        <v>138</v>
      </c>
      <c r="AD945" s="119">
        <v>3004458</v>
      </c>
      <c r="AE945" s="119">
        <v>177395</v>
      </c>
      <c r="AF945" s="114" t="s">
        <v>2655</v>
      </c>
      <c r="AG945" s="114" t="s">
        <v>105</v>
      </c>
      <c r="AH945" s="114" t="s">
        <v>106</v>
      </c>
      <c r="AI945" s="114" t="s">
        <v>107</v>
      </c>
      <c r="AJ945" s="114" t="s">
        <v>108</v>
      </c>
      <c r="AK945" s="119">
        <v>0</v>
      </c>
      <c r="AL945" s="117">
        <v>0</v>
      </c>
      <c r="AM945" s="118">
        <v>-0.01</v>
      </c>
      <c r="AN945" t="str">
        <f t="shared" si="14"/>
        <v>1000</v>
      </c>
    </row>
    <row r="946" spans="1:40" ht="15.75" thickBot="1" x14ac:dyDescent="0.3">
      <c r="A946" s="119">
        <v>2023</v>
      </c>
      <c r="B946" s="119">
        <v>9</v>
      </c>
      <c r="C946" s="119">
        <v>201988</v>
      </c>
      <c r="D946" s="114" t="s">
        <v>94</v>
      </c>
      <c r="E946" s="114" t="s">
        <v>95</v>
      </c>
      <c r="F946" s="114" t="s">
        <v>96</v>
      </c>
      <c r="G946" s="114" t="s">
        <v>97</v>
      </c>
      <c r="H946" s="114" t="s">
        <v>98</v>
      </c>
      <c r="I946" s="119">
        <v>1465801</v>
      </c>
      <c r="J946" s="114" t="s">
        <v>132</v>
      </c>
      <c r="K946" s="119">
        <v>350101</v>
      </c>
      <c r="L946" s="114" t="s">
        <v>2560</v>
      </c>
      <c r="M946" s="119">
        <v>1465801</v>
      </c>
      <c r="N946" s="114" t="s">
        <v>132</v>
      </c>
      <c r="O946" s="119">
        <v>202304</v>
      </c>
      <c r="P946" s="116">
        <v>45021</v>
      </c>
      <c r="Q946" s="116">
        <v>45021</v>
      </c>
      <c r="R946" s="116">
        <v>45016</v>
      </c>
      <c r="S946" s="119">
        <v>202304</v>
      </c>
      <c r="T946" s="119">
        <v>4960</v>
      </c>
      <c r="U946" s="114" t="s">
        <v>126</v>
      </c>
      <c r="V946" s="119">
        <v>646547</v>
      </c>
      <c r="W946" s="114" t="s">
        <v>2617</v>
      </c>
      <c r="X946" s="119">
        <v>646547</v>
      </c>
      <c r="Y946" s="114" t="s">
        <v>2617</v>
      </c>
      <c r="Z946" s="119">
        <v>11100731</v>
      </c>
      <c r="AA946" s="114" t="s">
        <v>103</v>
      </c>
      <c r="AB946" s="119">
        <v>30016177</v>
      </c>
      <c r="AC946" s="114" t="s">
        <v>138</v>
      </c>
      <c r="AD946" s="119">
        <v>3004458</v>
      </c>
      <c r="AE946" s="119">
        <v>177395</v>
      </c>
      <c r="AF946" s="114" t="s">
        <v>2655</v>
      </c>
      <c r="AG946" s="114" t="s">
        <v>105</v>
      </c>
      <c r="AH946" s="114" t="s">
        <v>106</v>
      </c>
      <c r="AI946" s="114" t="s">
        <v>107</v>
      </c>
      <c r="AJ946" s="114" t="s">
        <v>108</v>
      </c>
      <c r="AK946" s="119">
        <v>0</v>
      </c>
      <c r="AL946" s="117">
        <v>0</v>
      </c>
      <c r="AM946" s="118">
        <v>0.41</v>
      </c>
      <c r="AN946" t="str">
        <f t="shared" si="14"/>
        <v>1000</v>
      </c>
    </row>
    <row r="947" spans="1:40" ht="15.75" thickBot="1" x14ac:dyDescent="0.3">
      <c r="A947" s="119">
        <v>2023</v>
      </c>
      <c r="B947" s="119">
        <v>9</v>
      </c>
      <c r="C947" s="119">
        <v>201988</v>
      </c>
      <c r="D947" s="114" t="s">
        <v>94</v>
      </c>
      <c r="E947" s="114" t="s">
        <v>95</v>
      </c>
      <c r="F947" s="114" t="s">
        <v>96</v>
      </c>
      <c r="G947" s="114" t="s">
        <v>97</v>
      </c>
      <c r="H947" s="114" t="s">
        <v>98</v>
      </c>
      <c r="I947" s="119">
        <v>1465801</v>
      </c>
      <c r="J947" s="114" t="s">
        <v>132</v>
      </c>
      <c r="K947" s="119">
        <v>360101</v>
      </c>
      <c r="L947" s="114" t="s">
        <v>2561</v>
      </c>
      <c r="M947" s="119">
        <v>1465801</v>
      </c>
      <c r="N947" s="114" t="s">
        <v>132</v>
      </c>
      <c r="O947" s="119">
        <v>202303</v>
      </c>
      <c r="P947" s="116">
        <v>44988</v>
      </c>
      <c r="Q947" s="116">
        <v>44995</v>
      </c>
      <c r="R947" s="116">
        <v>44995</v>
      </c>
      <c r="S947" s="114" t="s">
        <v>155</v>
      </c>
      <c r="T947" s="114" t="s">
        <v>128</v>
      </c>
      <c r="U947" s="114" t="s">
        <v>129</v>
      </c>
      <c r="V947" s="119">
        <v>646547</v>
      </c>
      <c r="W947" s="114" t="s">
        <v>2617</v>
      </c>
      <c r="X947" s="119">
        <v>646547</v>
      </c>
      <c r="Y947" s="114" t="s">
        <v>2617</v>
      </c>
      <c r="Z947" s="119">
        <v>11100731</v>
      </c>
      <c r="AA947" s="114" t="s">
        <v>103</v>
      </c>
      <c r="AB947" s="119">
        <v>30016177</v>
      </c>
      <c r="AC947" s="114" t="s">
        <v>138</v>
      </c>
      <c r="AD947" s="119">
        <v>3001112</v>
      </c>
      <c r="AE947" s="119">
        <v>177165</v>
      </c>
      <c r="AF947" s="114" t="s">
        <v>2655</v>
      </c>
      <c r="AG947" s="114" t="s">
        <v>105</v>
      </c>
      <c r="AH947" s="114" t="s">
        <v>106</v>
      </c>
      <c r="AI947" s="114" t="s">
        <v>107</v>
      </c>
      <c r="AJ947" s="114" t="s">
        <v>108</v>
      </c>
      <c r="AK947" s="119">
        <v>0</v>
      </c>
      <c r="AL947" s="117">
        <v>0</v>
      </c>
      <c r="AM947" s="118">
        <v>3.99</v>
      </c>
      <c r="AN947" t="str">
        <f t="shared" si="14"/>
        <v>1000</v>
      </c>
    </row>
    <row r="948" spans="1:40" ht="15.75" thickBot="1" x14ac:dyDescent="0.3">
      <c r="A948" s="119">
        <v>2023</v>
      </c>
      <c r="B948" s="119">
        <v>9</v>
      </c>
      <c r="C948" s="119">
        <v>201988</v>
      </c>
      <c r="D948" s="114" t="s">
        <v>94</v>
      </c>
      <c r="E948" s="114" t="s">
        <v>95</v>
      </c>
      <c r="F948" s="114" t="s">
        <v>96</v>
      </c>
      <c r="G948" s="114" t="s">
        <v>97</v>
      </c>
      <c r="H948" s="114" t="s">
        <v>98</v>
      </c>
      <c r="I948" s="119">
        <v>1465801</v>
      </c>
      <c r="J948" s="114" t="s">
        <v>132</v>
      </c>
      <c r="K948" s="119">
        <v>360101</v>
      </c>
      <c r="L948" s="114" t="s">
        <v>2561</v>
      </c>
      <c r="M948" s="119">
        <v>1465801</v>
      </c>
      <c r="N948" s="114" t="s">
        <v>132</v>
      </c>
      <c r="O948" s="119">
        <v>202304</v>
      </c>
      <c r="P948" s="116">
        <v>45021</v>
      </c>
      <c r="Q948" s="116">
        <v>45021</v>
      </c>
      <c r="R948" s="116">
        <v>45016</v>
      </c>
      <c r="S948" s="119">
        <v>202304</v>
      </c>
      <c r="T948" s="114" t="s">
        <v>128</v>
      </c>
      <c r="U948" s="114" t="s">
        <v>129</v>
      </c>
      <c r="V948" s="119">
        <v>646547</v>
      </c>
      <c r="W948" s="114" t="s">
        <v>2617</v>
      </c>
      <c r="X948" s="119">
        <v>646547</v>
      </c>
      <c r="Y948" s="114" t="s">
        <v>2617</v>
      </c>
      <c r="Z948" s="119">
        <v>11100731</v>
      </c>
      <c r="AA948" s="114" t="s">
        <v>103</v>
      </c>
      <c r="AB948" s="119">
        <v>30016177</v>
      </c>
      <c r="AC948" s="114" t="s">
        <v>138</v>
      </c>
      <c r="AD948" s="119">
        <v>3004458</v>
      </c>
      <c r="AE948" s="119">
        <v>177395</v>
      </c>
      <c r="AF948" s="114" t="s">
        <v>2655</v>
      </c>
      <c r="AG948" s="114" t="s">
        <v>105</v>
      </c>
      <c r="AH948" s="114" t="s">
        <v>106</v>
      </c>
      <c r="AI948" s="114" t="s">
        <v>107</v>
      </c>
      <c r="AJ948" s="114" t="s">
        <v>108</v>
      </c>
      <c r="AK948" s="119">
        <v>0</v>
      </c>
      <c r="AL948" s="117">
        <v>0</v>
      </c>
      <c r="AM948" s="118">
        <v>2</v>
      </c>
      <c r="AN948" t="str">
        <f t="shared" si="14"/>
        <v>1000</v>
      </c>
    </row>
    <row r="949" spans="1:40" ht="15.75" thickBot="1" x14ac:dyDescent="0.3">
      <c r="A949" s="119">
        <v>2023</v>
      </c>
      <c r="B949" s="119">
        <v>9</v>
      </c>
      <c r="C949" s="119">
        <v>201988</v>
      </c>
      <c r="D949" s="114" t="s">
        <v>94</v>
      </c>
      <c r="E949" s="114" t="s">
        <v>95</v>
      </c>
      <c r="F949" s="114" t="s">
        <v>96</v>
      </c>
      <c r="G949" s="114" t="s">
        <v>97</v>
      </c>
      <c r="H949" s="114" t="s">
        <v>98</v>
      </c>
      <c r="I949" s="119">
        <v>1764401</v>
      </c>
      <c r="J949" s="114" t="s">
        <v>139</v>
      </c>
      <c r="K949" s="119">
        <v>210001</v>
      </c>
      <c r="L949" s="114" t="s">
        <v>2581</v>
      </c>
      <c r="M949" s="119">
        <v>1764401</v>
      </c>
      <c r="N949" s="114" t="s">
        <v>139</v>
      </c>
      <c r="O949" s="119">
        <v>202306</v>
      </c>
      <c r="P949" s="116">
        <v>45008</v>
      </c>
      <c r="Q949" s="116">
        <v>45008</v>
      </c>
      <c r="R949" s="116">
        <v>45016</v>
      </c>
      <c r="S949" s="119">
        <v>202306</v>
      </c>
      <c r="T949" s="119">
        <v>100</v>
      </c>
      <c r="U949" s="114" t="s">
        <v>153</v>
      </c>
      <c r="V949" s="119">
        <v>716245</v>
      </c>
      <c r="W949" s="114" t="s">
        <v>141</v>
      </c>
      <c r="X949" s="119">
        <v>716245</v>
      </c>
      <c r="Y949" s="114" t="s">
        <v>141</v>
      </c>
      <c r="Z949" s="119">
        <v>21104924</v>
      </c>
      <c r="AA949" s="114" t="s">
        <v>142</v>
      </c>
      <c r="AB949" s="119">
        <v>30481417</v>
      </c>
      <c r="AC949" s="114" t="s">
        <v>142</v>
      </c>
      <c r="AD949" s="119">
        <v>3001128</v>
      </c>
      <c r="AE949" s="119">
        <v>177278</v>
      </c>
      <c r="AF949" s="114" t="s">
        <v>2655</v>
      </c>
      <c r="AG949" s="114" t="s">
        <v>113</v>
      </c>
      <c r="AH949" s="114" t="s">
        <v>114</v>
      </c>
      <c r="AI949" s="114" t="s">
        <v>143</v>
      </c>
      <c r="AJ949" s="114" t="s">
        <v>144</v>
      </c>
      <c r="AK949" s="119">
        <v>18.32</v>
      </c>
      <c r="AL949" s="117">
        <v>60</v>
      </c>
      <c r="AM949" s="118">
        <v>1098.93</v>
      </c>
      <c r="AN949" t="str">
        <f t="shared" si="14"/>
        <v>2000</v>
      </c>
    </row>
    <row r="950" spans="1:40" ht="15.75" thickBot="1" x14ac:dyDescent="0.3">
      <c r="A950" s="119">
        <v>2023</v>
      </c>
      <c r="B950" s="119">
        <v>9</v>
      </c>
      <c r="C950" s="119">
        <v>201988</v>
      </c>
      <c r="D950" s="114" t="s">
        <v>94</v>
      </c>
      <c r="E950" s="114" t="s">
        <v>95</v>
      </c>
      <c r="F950" s="114" t="s">
        <v>96</v>
      </c>
      <c r="G950" s="114" t="s">
        <v>97</v>
      </c>
      <c r="H950" s="114" t="s">
        <v>98</v>
      </c>
      <c r="I950" s="119">
        <v>1764401</v>
      </c>
      <c r="J950" s="114" t="s">
        <v>139</v>
      </c>
      <c r="K950" s="119">
        <v>210001</v>
      </c>
      <c r="L950" s="114" t="s">
        <v>2581</v>
      </c>
      <c r="M950" s="119">
        <v>1764401</v>
      </c>
      <c r="N950" s="114" t="s">
        <v>139</v>
      </c>
      <c r="O950" s="119">
        <v>202306</v>
      </c>
      <c r="P950" s="116">
        <v>45008</v>
      </c>
      <c r="Q950" s="116">
        <v>45008</v>
      </c>
      <c r="R950" s="116">
        <v>45016</v>
      </c>
      <c r="S950" s="119">
        <v>202306</v>
      </c>
      <c r="T950" s="119">
        <v>100</v>
      </c>
      <c r="U950" s="114" t="s">
        <v>153</v>
      </c>
      <c r="V950" s="119">
        <v>1180468</v>
      </c>
      <c r="W950" s="114" t="s">
        <v>2607</v>
      </c>
      <c r="X950" s="119">
        <v>1180468</v>
      </c>
      <c r="Y950" s="114" t="s">
        <v>2607</v>
      </c>
      <c r="Z950" s="119">
        <v>21104924</v>
      </c>
      <c r="AA950" s="114" t="s">
        <v>142</v>
      </c>
      <c r="AB950" s="119">
        <v>30481419</v>
      </c>
      <c r="AC950" s="114" t="s">
        <v>142</v>
      </c>
      <c r="AD950" s="119">
        <v>3001225</v>
      </c>
      <c r="AE950" s="119">
        <v>177296</v>
      </c>
      <c r="AF950" s="114" t="s">
        <v>2655</v>
      </c>
      <c r="AG950" s="114" t="s">
        <v>113</v>
      </c>
      <c r="AH950" s="114" t="s">
        <v>114</v>
      </c>
      <c r="AI950" s="114" t="s">
        <v>143</v>
      </c>
      <c r="AJ950" s="114" t="s">
        <v>144</v>
      </c>
      <c r="AK950" s="119">
        <v>17.22</v>
      </c>
      <c r="AL950" s="117">
        <v>66</v>
      </c>
      <c r="AM950" s="118">
        <v>1136.78</v>
      </c>
      <c r="AN950" t="str">
        <f t="shared" si="14"/>
        <v>2000</v>
      </c>
    </row>
    <row r="951" spans="1:40" ht="15.75" thickBot="1" x14ac:dyDescent="0.3">
      <c r="A951" s="119">
        <v>2023</v>
      </c>
      <c r="B951" s="119">
        <v>9</v>
      </c>
      <c r="C951" s="119">
        <v>201988</v>
      </c>
      <c r="D951" s="114" t="s">
        <v>94</v>
      </c>
      <c r="E951" s="114" t="s">
        <v>95</v>
      </c>
      <c r="F951" s="114" t="s">
        <v>96</v>
      </c>
      <c r="G951" s="114" t="s">
        <v>97</v>
      </c>
      <c r="H951" s="114" t="s">
        <v>98</v>
      </c>
      <c r="I951" s="119">
        <v>1764401</v>
      </c>
      <c r="J951" s="114" t="s">
        <v>139</v>
      </c>
      <c r="K951" s="119">
        <v>210001</v>
      </c>
      <c r="L951" s="114" t="s">
        <v>2581</v>
      </c>
      <c r="M951" s="119">
        <v>1764401</v>
      </c>
      <c r="N951" s="114" t="s">
        <v>139</v>
      </c>
      <c r="O951" s="119">
        <v>202306</v>
      </c>
      <c r="P951" s="116">
        <v>45008</v>
      </c>
      <c r="Q951" s="116">
        <v>45008</v>
      </c>
      <c r="R951" s="116">
        <v>45016</v>
      </c>
      <c r="S951" s="119">
        <v>202306</v>
      </c>
      <c r="T951" s="119">
        <v>100</v>
      </c>
      <c r="U951" s="114" t="s">
        <v>153</v>
      </c>
      <c r="V951" s="119">
        <v>1189163</v>
      </c>
      <c r="W951" s="114" t="s">
        <v>2608</v>
      </c>
      <c r="X951" s="119">
        <v>1189163</v>
      </c>
      <c r="Y951" s="114" t="s">
        <v>2608</v>
      </c>
      <c r="Z951" s="119">
        <v>21104924</v>
      </c>
      <c r="AA951" s="114" t="s">
        <v>142</v>
      </c>
      <c r="AB951" s="119">
        <v>30481418</v>
      </c>
      <c r="AC951" s="114" t="s">
        <v>142</v>
      </c>
      <c r="AD951" s="119">
        <v>3001188</v>
      </c>
      <c r="AE951" s="119">
        <v>177295</v>
      </c>
      <c r="AF951" s="114" t="s">
        <v>2655</v>
      </c>
      <c r="AG951" s="114" t="s">
        <v>113</v>
      </c>
      <c r="AH951" s="114" t="s">
        <v>114</v>
      </c>
      <c r="AI951" s="114" t="s">
        <v>143</v>
      </c>
      <c r="AJ951" s="114" t="s">
        <v>144</v>
      </c>
      <c r="AK951" s="119">
        <v>17.22</v>
      </c>
      <c r="AL951" s="117">
        <v>66</v>
      </c>
      <c r="AM951" s="118">
        <v>1136.78</v>
      </c>
      <c r="AN951" t="str">
        <f t="shared" si="14"/>
        <v>2000</v>
      </c>
    </row>
    <row r="952" spans="1:40" ht="15.75" thickBot="1" x14ac:dyDescent="0.3">
      <c r="A952" s="119">
        <v>2023</v>
      </c>
      <c r="B952" s="119">
        <v>9</v>
      </c>
      <c r="C952" s="119">
        <v>201988</v>
      </c>
      <c r="D952" s="114" t="s">
        <v>94</v>
      </c>
      <c r="E952" s="114" t="s">
        <v>95</v>
      </c>
      <c r="F952" s="114" t="s">
        <v>96</v>
      </c>
      <c r="G952" s="114" t="s">
        <v>97</v>
      </c>
      <c r="H952" s="114" t="s">
        <v>98</v>
      </c>
      <c r="I952" s="119">
        <v>1764401</v>
      </c>
      <c r="J952" s="114" t="s">
        <v>139</v>
      </c>
      <c r="K952" s="119">
        <v>210001</v>
      </c>
      <c r="L952" s="114" t="s">
        <v>2581</v>
      </c>
      <c r="M952" s="119">
        <v>1764401</v>
      </c>
      <c r="N952" s="114" t="s">
        <v>139</v>
      </c>
      <c r="O952" s="119">
        <v>202306</v>
      </c>
      <c r="P952" s="116">
        <v>45008</v>
      </c>
      <c r="Q952" s="116">
        <v>45008</v>
      </c>
      <c r="R952" s="116">
        <v>45016</v>
      </c>
      <c r="S952" s="119">
        <v>202306</v>
      </c>
      <c r="T952" s="114" t="s">
        <v>173</v>
      </c>
      <c r="U952" s="114" t="s">
        <v>174</v>
      </c>
      <c r="V952" s="119">
        <v>716245</v>
      </c>
      <c r="W952" s="114" t="s">
        <v>141</v>
      </c>
      <c r="X952" s="119">
        <v>716245</v>
      </c>
      <c r="Y952" s="114" t="s">
        <v>141</v>
      </c>
      <c r="Z952" s="119">
        <v>21104924</v>
      </c>
      <c r="AA952" s="114" t="s">
        <v>142</v>
      </c>
      <c r="AB952" s="119">
        <v>30481417</v>
      </c>
      <c r="AC952" s="114" t="s">
        <v>142</v>
      </c>
      <c r="AD952" s="119">
        <v>3001128</v>
      </c>
      <c r="AE952" s="119">
        <v>177278</v>
      </c>
      <c r="AF952" s="114" t="s">
        <v>2655</v>
      </c>
      <c r="AG952" s="114" t="s">
        <v>113</v>
      </c>
      <c r="AH952" s="114" t="s">
        <v>114</v>
      </c>
      <c r="AI952" s="114" t="s">
        <v>143</v>
      </c>
      <c r="AJ952" s="114" t="s">
        <v>144</v>
      </c>
      <c r="AK952" s="119">
        <v>18.32</v>
      </c>
      <c r="AL952" s="117">
        <v>6</v>
      </c>
      <c r="AM952" s="118">
        <v>109.89</v>
      </c>
      <c r="AN952" t="str">
        <f t="shared" si="14"/>
        <v>2000</v>
      </c>
    </row>
    <row r="953" spans="1:40" ht="15.75" thickBot="1" x14ac:dyDescent="0.3">
      <c r="A953" s="119">
        <v>2023</v>
      </c>
      <c r="B953" s="119">
        <v>9</v>
      </c>
      <c r="C953" s="119">
        <v>201988</v>
      </c>
      <c r="D953" s="114" t="s">
        <v>94</v>
      </c>
      <c r="E953" s="114" t="s">
        <v>95</v>
      </c>
      <c r="F953" s="114" t="s">
        <v>96</v>
      </c>
      <c r="G953" s="114" t="s">
        <v>97</v>
      </c>
      <c r="H953" s="114" t="s">
        <v>98</v>
      </c>
      <c r="I953" s="119">
        <v>1764401</v>
      </c>
      <c r="J953" s="114" t="s">
        <v>139</v>
      </c>
      <c r="K953" s="119">
        <v>210001</v>
      </c>
      <c r="L953" s="114" t="s">
        <v>2581</v>
      </c>
      <c r="M953" s="119">
        <v>1764401</v>
      </c>
      <c r="N953" s="114" t="s">
        <v>139</v>
      </c>
      <c r="O953" s="119">
        <v>202306</v>
      </c>
      <c r="P953" s="116">
        <v>45008</v>
      </c>
      <c r="Q953" s="116">
        <v>45008</v>
      </c>
      <c r="R953" s="116">
        <v>45016</v>
      </c>
      <c r="S953" s="119">
        <v>202306</v>
      </c>
      <c r="T953" s="119">
        <v>1061</v>
      </c>
      <c r="U953" s="114" t="s">
        <v>158</v>
      </c>
      <c r="V953" s="119">
        <v>716245</v>
      </c>
      <c r="W953" s="114" t="s">
        <v>141</v>
      </c>
      <c r="X953" s="119">
        <v>716245</v>
      </c>
      <c r="Y953" s="114" t="s">
        <v>141</v>
      </c>
      <c r="Z953" s="119">
        <v>21104924</v>
      </c>
      <c r="AA953" s="114" t="s">
        <v>142</v>
      </c>
      <c r="AB953" s="119">
        <v>30481417</v>
      </c>
      <c r="AC953" s="114" t="s">
        <v>142</v>
      </c>
      <c r="AD953" s="119">
        <v>3001128</v>
      </c>
      <c r="AE953" s="119">
        <v>177278</v>
      </c>
      <c r="AF953" s="114" t="s">
        <v>2655</v>
      </c>
      <c r="AG953" s="114" t="s">
        <v>113</v>
      </c>
      <c r="AH953" s="114" t="s">
        <v>114</v>
      </c>
      <c r="AI953" s="114" t="s">
        <v>143</v>
      </c>
      <c r="AJ953" s="114" t="s">
        <v>144</v>
      </c>
      <c r="AK953" s="119">
        <v>0.22</v>
      </c>
      <c r="AL953" s="117">
        <v>66</v>
      </c>
      <c r="AM953" s="118">
        <v>14.44</v>
      </c>
      <c r="AN953" t="str">
        <f t="shared" si="14"/>
        <v>2000</v>
      </c>
    </row>
    <row r="954" spans="1:40" ht="15.75" thickBot="1" x14ac:dyDescent="0.3">
      <c r="A954" s="119">
        <v>2023</v>
      </c>
      <c r="B954" s="119">
        <v>9</v>
      </c>
      <c r="C954" s="119">
        <v>201988</v>
      </c>
      <c r="D954" s="114" t="s">
        <v>94</v>
      </c>
      <c r="E954" s="114" t="s">
        <v>95</v>
      </c>
      <c r="F954" s="114" t="s">
        <v>96</v>
      </c>
      <c r="G954" s="114" t="s">
        <v>97</v>
      </c>
      <c r="H954" s="114" t="s">
        <v>98</v>
      </c>
      <c r="I954" s="119">
        <v>1764401</v>
      </c>
      <c r="J954" s="114" t="s">
        <v>139</v>
      </c>
      <c r="K954" s="119">
        <v>210001</v>
      </c>
      <c r="L954" s="114" t="s">
        <v>2581</v>
      </c>
      <c r="M954" s="119">
        <v>1764401</v>
      </c>
      <c r="N954" s="114" t="s">
        <v>139</v>
      </c>
      <c r="O954" s="119">
        <v>202307</v>
      </c>
      <c r="P954" s="116">
        <v>45023</v>
      </c>
      <c r="Q954" s="116">
        <v>45023</v>
      </c>
      <c r="R954" s="116">
        <v>45016</v>
      </c>
      <c r="S954" s="119">
        <v>202307</v>
      </c>
      <c r="T954" s="119">
        <v>100</v>
      </c>
      <c r="U954" s="114" t="s">
        <v>153</v>
      </c>
      <c r="V954" s="119">
        <v>716245</v>
      </c>
      <c r="W954" s="114" t="s">
        <v>141</v>
      </c>
      <c r="X954" s="119">
        <v>716245</v>
      </c>
      <c r="Y954" s="114" t="s">
        <v>141</v>
      </c>
      <c r="Z954" s="119">
        <v>21104924</v>
      </c>
      <c r="AA954" s="114" t="s">
        <v>142</v>
      </c>
      <c r="AB954" s="119">
        <v>30481417</v>
      </c>
      <c r="AC954" s="114" t="s">
        <v>142</v>
      </c>
      <c r="AD954" s="119">
        <v>3005484</v>
      </c>
      <c r="AE954" s="119">
        <v>177462</v>
      </c>
      <c r="AF954" s="114" t="s">
        <v>2655</v>
      </c>
      <c r="AG954" s="114" t="s">
        <v>113</v>
      </c>
      <c r="AH954" s="114" t="s">
        <v>114</v>
      </c>
      <c r="AI954" s="114" t="s">
        <v>143</v>
      </c>
      <c r="AJ954" s="114" t="s">
        <v>144</v>
      </c>
      <c r="AK954" s="119">
        <v>18.32</v>
      </c>
      <c r="AL954" s="117">
        <v>48</v>
      </c>
      <c r="AM954" s="118">
        <v>879.15</v>
      </c>
      <c r="AN954" t="str">
        <f t="shared" si="14"/>
        <v>2000</v>
      </c>
    </row>
    <row r="955" spans="1:40" ht="15.75" thickBot="1" x14ac:dyDescent="0.3">
      <c r="A955" s="119">
        <v>2023</v>
      </c>
      <c r="B955" s="119">
        <v>9</v>
      </c>
      <c r="C955" s="119">
        <v>201988</v>
      </c>
      <c r="D955" s="114" t="s">
        <v>94</v>
      </c>
      <c r="E955" s="114" t="s">
        <v>95</v>
      </c>
      <c r="F955" s="114" t="s">
        <v>96</v>
      </c>
      <c r="G955" s="114" t="s">
        <v>97</v>
      </c>
      <c r="H955" s="114" t="s">
        <v>98</v>
      </c>
      <c r="I955" s="119">
        <v>1764401</v>
      </c>
      <c r="J955" s="114" t="s">
        <v>139</v>
      </c>
      <c r="K955" s="119">
        <v>210001</v>
      </c>
      <c r="L955" s="114" t="s">
        <v>2581</v>
      </c>
      <c r="M955" s="119">
        <v>1764401</v>
      </c>
      <c r="N955" s="114" t="s">
        <v>139</v>
      </c>
      <c r="O955" s="119">
        <v>202307</v>
      </c>
      <c r="P955" s="116">
        <v>45023</v>
      </c>
      <c r="Q955" s="116">
        <v>45023</v>
      </c>
      <c r="R955" s="116">
        <v>45016</v>
      </c>
      <c r="S955" s="119">
        <v>202307</v>
      </c>
      <c r="T955" s="119">
        <v>100</v>
      </c>
      <c r="U955" s="114" t="s">
        <v>153</v>
      </c>
      <c r="V955" s="119">
        <v>1180468</v>
      </c>
      <c r="W955" s="114" t="s">
        <v>2607</v>
      </c>
      <c r="X955" s="119">
        <v>1180468</v>
      </c>
      <c r="Y955" s="114" t="s">
        <v>2607</v>
      </c>
      <c r="Z955" s="119">
        <v>21104924</v>
      </c>
      <c r="AA955" s="114" t="s">
        <v>142</v>
      </c>
      <c r="AB955" s="119">
        <v>30481419</v>
      </c>
      <c r="AC955" s="114" t="s">
        <v>142</v>
      </c>
      <c r="AD955" s="119">
        <v>3007708</v>
      </c>
      <c r="AE955" s="119">
        <v>177486</v>
      </c>
      <c r="AF955" s="114" t="s">
        <v>2655</v>
      </c>
      <c r="AG955" s="114" t="s">
        <v>113</v>
      </c>
      <c r="AH955" s="114" t="s">
        <v>114</v>
      </c>
      <c r="AI955" s="114" t="s">
        <v>143</v>
      </c>
      <c r="AJ955" s="114" t="s">
        <v>144</v>
      </c>
      <c r="AK955" s="119">
        <v>17.22</v>
      </c>
      <c r="AL955" s="117">
        <v>48</v>
      </c>
      <c r="AM955" s="118">
        <v>826.75</v>
      </c>
      <c r="AN955" t="str">
        <f t="shared" si="14"/>
        <v>2000</v>
      </c>
    </row>
    <row r="956" spans="1:40" ht="15.75" thickBot="1" x14ac:dyDescent="0.3">
      <c r="A956" s="119">
        <v>2023</v>
      </c>
      <c r="B956" s="119">
        <v>9</v>
      </c>
      <c r="C956" s="119">
        <v>201988</v>
      </c>
      <c r="D956" s="114" t="s">
        <v>94</v>
      </c>
      <c r="E956" s="114" t="s">
        <v>95</v>
      </c>
      <c r="F956" s="114" t="s">
        <v>96</v>
      </c>
      <c r="G956" s="114" t="s">
        <v>97</v>
      </c>
      <c r="H956" s="114" t="s">
        <v>98</v>
      </c>
      <c r="I956" s="119">
        <v>1764401</v>
      </c>
      <c r="J956" s="114" t="s">
        <v>139</v>
      </c>
      <c r="K956" s="119">
        <v>210001</v>
      </c>
      <c r="L956" s="114" t="s">
        <v>2581</v>
      </c>
      <c r="M956" s="119">
        <v>1764401</v>
      </c>
      <c r="N956" s="114" t="s">
        <v>139</v>
      </c>
      <c r="O956" s="119">
        <v>202307</v>
      </c>
      <c r="P956" s="116">
        <v>45023</v>
      </c>
      <c r="Q956" s="116">
        <v>45023</v>
      </c>
      <c r="R956" s="116">
        <v>45016</v>
      </c>
      <c r="S956" s="119">
        <v>202307</v>
      </c>
      <c r="T956" s="119">
        <v>100</v>
      </c>
      <c r="U956" s="114" t="s">
        <v>153</v>
      </c>
      <c r="V956" s="119">
        <v>1189163</v>
      </c>
      <c r="W956" s="114" t="s">
        <v>2608</v>
      </c>
      <c r="X956" s="119">
        <v>1189163</v>
      </c>
      <c r="Y956" s="114" t="s">
        <v>2608</v>
      </c>
      <c r="Z956" s="119">
        <v>21104924</v>
      </c>
      <c r="AA956" s="114" t="s">
        <v>142</v>
      </c>
      <c r="AB956" s="119">
        <v>30481418</v>
      </c>
      <c r="AC956" s="114" t="s">
        <v>142</v>
      </c>
      <c r="AD956" s="119">
        <v>3009352</v>
      </c>
      <c r="AE956" s="119">
        <v>177696</v>
      </c>
      <c r="AF956" s="114" t="s">
        <v>2655</v>
      </c>
      <c r="AG956" s="114" t="s">
        <v>113</v>
      </c>
      <c r="AH956" s="114" t="s">
        <v>114</v>
      </c>
      <c r="AI956" s="114" t="s">
        <v>143</v>
      </c>
      <c r="AJ956" s="114" t="s">
        <v>144</v>
      </c>
      <c r="AK956" s="119">
        <v>17.22</v>
      </c>
      <c r="AL956" s="117">
        <v>48</v>
      </c>
      <c r="AM956" s="118">
        <v>826.75</v>
      </c>
      <c r="AN956" t="str">
        <f t="shared" si="14"/>
        <v>2000</v>
      </c>
    </row>
    <row r="957" spans="1:40" ht="15.75" thickBot="1" x14ac:dyDescent="0.3">
      <c r="A957" s="119">
        <v>2023</v>
      </c>
      <c r="B957" s="119">
        <v>9</v>
      </c>
      <c r="C957" s="119">
        <v>201988</v>
      </c>
      <c r="D957" s="114" t="s">
        <v>94</v>
      </c>
      <c r="E957" s="114" t="s">
        <v>95</v>
      </c>
      <c r="F957" s="114" t="s">
        <v>96</v>
      </c>
      <c r="G957" s="114" t="s">
        <v>97</v>
      </c>
      <c r="H957" s="114" t="s">
        <v>98</v>
      </c>
      <c r="I957" s="119">
        <v>1764401</v>
      </c>
      <c r="J957" s="114" t="s">
        <v>139</v>
      </c>
      <c r="K957" s="119">
        <v>210001</v>
      </c>
      <c r="L957" s="114" t="s">
        <v>2581</v>
      </c>
      <c r="M957" s="119">
        <v>1764401</v>
      </c>
      <c r="N957" s="114" t="s">
        <v>139</v>
      </c>
      <c r="O957" s="119">
        <v>202307</v>
      </c>
      <c r="P957" s="116">
        <v>45023</v>
      </c>
      <c r="Q957" s="116">
        <v>45023</v>
      </c>
      <c r="R957" s="116">
        <v>45016</v>
      </c>
      <c r="S957" s="119">
        <v>202307</v>
      </c>
      <c r="T957" s="119">
        <v>1061</v>
      </c>
      <c r="U957" s="114" t="s">
        <v>158</v>
      </c>
      <c r="V957" s="119">
        <v>716245</v>
      </c>
      <c r="W957" s="114" t="s">
        <v>141</v>
      </c>
      <c r="X957" s="119">
        <v>716245</v>
      </c>
      <c r="Y957" s="114" t="s">
        <v>141</v>
      </c>
      <c r="Z957" s="119">
        <v>21104924</v>
      </c>
      <c r="AA957" s="114" t="s">
        <v>142</v>
      </c>
      <c r="AB957" s="119">
        <v>30481417</v>
      </c>
      <c r="AC957" s="114" t="s">
        <v>142</v>
      </c>
      <c r="AD957" s="119">
        <v>3005484</v>
      </c>
      <c r="AE957" s="119">
        <v>177462</v>
      </c>
      <c r="AF957" s="114" t="s">
        <v>2655</v>
      </c>
      <c r="AG957" s="114" t="s">
        <v>113</v>
      </c>
      <c r="AH957" s="114" t="s">
        <v>114</v>
      </c>
      <c r="AI957" s="114" t="s">
        <v>143</v>
      </c>
      <c r="AJ957" s="114" t="s">
        <v>144</v>
      </c>
      <c r="AK957" s="119">
        <v>0.22</v>
      </c>
      <c r="AL957" s="117">
        <v>48</v>
      </c>
      <c r="AM957" s="118">
        <v>10.5</v>
      </c>
      <c r="AN957" t="str">
        <f t="shared" si="14"/>
        <v>2000</v>
      </c>
    </row>
    <row r="958" spans="1:40" ht="15.75" thickBot="1" x14ac:dyDescent="0.3">
      <c r="A958" s="119">
        <v>2023</v>
      </c>
      <c r="B958" s="119">
        <v>9</v>
      </c>
      <c r="C958" s="119">
        <v>201988</v>
      </c>
      <c r="D958" s="114" t="s">
        <v>94</v>
      </c>
      <c r="E958" s="114" t="s">
        <v>95</v>
      </c>
      <c r="F958" s="114" t="s">
        <v>96</v>
      </c>
      <c r="G958" s="114" t="s">
        <v>97</v>
      </c>
      <c r="H958" s="114" t="s">
        <v>98</v>
      </c>
      <c r="I958" s="119">
        <v>1764401</v>
      </c>
      <c r="J958" s="114" t="s">
        <v>139</v>
      </c>
      <c r="K958" s="119">
        <v>320201</v>
      </c>
      <c r="L958" s="114" t="s">
        <v>159</v>
      </c>
      <c r="M958" s="119">
        <v>1764401</v>
      </c>
      <c r="N958" s="114" t="s">
        <v>139</v>
      </c>
      <c r="O958" s="119">
        <v>202306</v>
      </c>
      <c r="P958" s="116">
        <v>45008</v>
      </c>
      <c r="Q958" s="116">
        <v>45008</v>
      </c>
      <c r="R958" s="116">
        <v>45016</v>
      </c>
      <c r="S958" s="119">
        <v>202306</v>
      </c>
      <c r="T958" s="119">
        <v>4952</v>
      </c>
      <c r="U958" s="114" t="s">
        <v>160</v>
      </c>
      <c r="V958" s="119">
        <v>716245</v>
      </c>
      <c r="W958" s="114" t="s">
        <v>141</v>
      </c>
      <c r="X958" s="119">
        <v>716245</v>
      </c>
      <c r="Y958" s="114" t="s">
        <v>141</v>
      </c>
      <c r="Z958" s="119">
        <v>21104924</v>
      </c>
      <c r="AA958" s="114" t="s">
        <v>142</v>
      </c>
      <c r="AB958" s="119">
        <v>30481417</v>
      </c>
      <c r="AC958" s="114" t="s">
        <v>142</v>
      </c>
      <c r="AD958" s="119">
        <v>3001128</v>
      </c>
      <c r="AE958" s="119">
        <v>177278</v>
      </c>
      <c r="AF958" s="114" t="s">
        <v>2655</v>
      </c>
      <c r="AG958" s="114" t="s">
        <v>113</v>
      </c>
      <c r="AH958" s="114" t="s">
        <v>114</v>
      </c>
      <c r="AI958" s="114" t="s">
        <v>143</v>
      </c>
      <c r="AJ958" s="114" t="s">
        <v>144</v>
      </c>
      <c r="AK958" s="119">
        <v>0</v>
      </c>
      <c r="AL958" s="117">
        <v>0</v>
      </c>
      <c r="AM958" s="118">
        <v>310.33999999999997</v>
      </c>
      <c r="AN958" t="str">
        <f t="shared" si="14"/>
        <v>2000</v>
      </c>
    </row>
    <row r="959" spans="1:40" ht="15.75" thickBot="1" x14ac:dyDescent="0.3">
      <c r="A959" s="119">
        <v>2023</v>
      </c>
      <c r="B959" s="119">
        <v>9</v>
      </c>
      <c r="C959" s="119">
        <v>201988</v>
      </c>
      <c r="D959" s="114" t="s">
        <v>94</v>
      </c>
      <c r="E959" s="114" t="s">
        <v>95</v>
      </c>
      <c r="F959" s="114" t="s">
        <v>96</v>
      </c>
      <c r="G959" s="114" t="s">
        <v>97</v>
      </c>
      <c r="H959" s="114" t="s">
        <v>98</v>
      </c>
      <c r="I959" s="119">
        <v>1764401</v>
      </c>
      <c r="J959" s="114" t="s">
        <v>139</v>
      </c>
      <c r="K959" s="119">
        <v>320201</v>
      </c>
      <c r="L959" s="114" t="s">
        <v>159</v>
      </c>
      <c r="M959" s="119">
        <v>1764401</v>
      </c>
      <c r="N959" s="114" t="s">
        <v>139</v>
      </c>
      <c r="O959" s="119">
        <v>202306</v>
      </c>
      <c r="P959" s="116">
        <v>45008</v>
      </c>
      <c r="Q959" s="116">
        <v>45008</v>
      </c>
      <c r="R959" s="116">
        <v>45016</v>
      </c>
      <c r="S959" s="119">
        <v>202306</v>
      </c>
      <c r="T959" s="119">
        <v>4952</v>
      </c>
      <c r="U959" s="114" t="s">
        <v>160</v>
      </c>
      <c r="V959" s="119">
        <v>1180468</v>
      </c>
      <c r="W959" s="114" t="s">
        <v>2607</v>
      </c>
      <c r="X959" s="119">
        <v>1180468</v>
      </c>
      <c r="Y959" s="114" t="s">
        <v>2607</v>
      </c>
      <c r="Z959" s="119">
        <v>21104924</v>
      </c>
      <c r="AA959" s="114" t="s">
        <v>142</v>
      </c>
      <c r="AB959" s="119">
        <v>30481419</v>
      </c>
      <c r="AC959" s="114" t="s">
        <v>142</v>
      </c>
      <c r="AD959" s="119">
        <v>3001225</v>
      </c>
      <c r="AE959" s="119">
        <v>177296</v>
      </c>
      <c r="AF959" s="114" t="s">
        <v>2655</v>
      </c>
      <c r="AG959" s="114" t="s">
        <v>113</v>
      </c>
      <c r="AH959" s="114" t="s">
        <v>114</v>
      </c>
      <c r="AI959" s="114" t="s">
        <v>143</v>
      </c>
      <c r="AJ959" s="114" t="s">
        <v>144</v>
      </c>
      <c r="AK959" s="119">
        <v>0</v>
      </c>
      <c r="AL959" s="117">
        <v>0</v>
      </c>
      <c r="AM959" s="118">
        <v>288.39999999999998</v>
      </c>
      <c r="AN959" t="str">
        <f t="shared" si="14"/>
        <v>2000</v>
      </c>
    </row>
    <row r="960" spans="1:40" ht="15.75" thickBot="1" x14ac:dyDescent="0.3">
      <c r="A960" s="119">
        <v>2023</v>
      </c>
      <c r="B960" s="119">
        <v>9</v>
      </c>
      <c r="C960" s="119">
        <v>201988</v>
      </c>
      <c r="D960" s="114" t="s">
        <v>94</v>
      </c>
      <c r="E960" s="114" t="s">
        <v>95</v>
      </c>
      <c r="F960" s="114" t="s">
        <v>96</v>
      </c>
      <c r="G960" s="114" t="s">
        <v>97</v>
      </c>
      <c r="H960" s="114" t="s">
        <v>98</v>
      </c>
      <c r="I960" s="119">
        <v>1764401</v>
      </c>
      <c r="J960" s="114" t="s">
        <v>139</v>
      </c>
      <c r="K960" s="119">
        <v>320201</v>
      </c>
      <c r="L960" s="114" t="s">
        <v>159</v>
      </c>
      <c r="M960" s="119">
        <v>1764401</v>
      </c>
      <c r="N960" s="114" t="s">
        <v>139</v>
      </c>
      <c r="O960" s="119">
        <v>202306</v>
      </c>
      <c r="P960" s="116">
        <v>45008</v>
      </c>
      <c r="Q960" s="116">
        <v>45008</v>
      </c>
      <c r="R960" s="116">
        <v>45016</v>
      </c>
      <c r="S960" s="119">
        <v>202306</v>
      </c>
      <c r="T960" s="119">
        <v>4952</v>
      </c>
      <c r="U960" s="114" t="s">
        <v>160</v>
      </c>
      <c r="V960" s="119">
        <v>1189163</v>
      </c>
      <c r="W960" s="114" t="s">
        <v>2608</v>
      </c>
      <c r="X960" s="119">
        <v>1189163</v>
      </c>
      <c r="Y960" s="114" t="s">
        <v>2608</v>
      </c>
      <c r="Z960" s="119">
        <v>21104924</v>
      </c>
      <c r="AA960" s="114" t="s">
        <v>142</v>
      </c>
      <c r="AB960" s="119">
        <v>30481418</v>
      </c>
      <c r="AC960" s="114" t="s">
        <v>142</v>
      </c>
      <c r="AD960" s="119">
        <v>3001188</v>
      </c>
      <c r="AE960" s="119">
        <v>177295</v>
      </c>
      <c r="AF960" s="114" t="s">
        <v>2655</v>
      </c>
      <c r="AG960" s="114" t="s">
        <v>113</v>
      </c>
      <c r="AH960" s="114" t="s">
        <v>114</v>
      </c>
      <c r="AI960" s="114" t="s">
        <v>143</v>
      </c>
      <c r="AJ960" s="114" t="s">
        <v>144</v>
      </c>
      <c r="AK960" s="119">
        <v>0</v>
      </c>
      <c r="AL960" s="117">
        <v>0</v>
      </c>
      <c r="AM960" s="118">
        <v>288.39999999999998</v>
      </c>
      <c r="AN960" t="str">
        <f t="shared" si="14"/>
        <v>2000</v>
      </c>
    </row>
    <row r="961" spans="1:40" ht="15.75" thickBot="1" x14ac:dyDescent="0.3">
      <c r="A961" s="119">
        <v>2023</v>
      </c>
      <c r="B961" s="119">
        <v>9</v>
      </c>
      <c r="C961" s="119">
        <v>201988</v>
      </c>
      <c r="D961" s="114" t="s">
        <v>94</v>
      </c>
      <c r="E961" s="114" t="s">
        <v>95</v>
      </c>
      <c r="F961" s="114" t="s">
        <v>96</v>
      </c>
      <c r="G961" s="114" t="s">
        <v>97</v>
      </c>
      <c r="H961" s="114" t="s">
        <v>98</v>
      </c>
      <c r="I961" s="119">
        <v>1764401</v>
      </c>
      <c r="J961" s="114" t="s">
        <v>139</v>
      </c>
      <c r="K961" s="119">
        <v>320201</v>
      </c>
      <c r="L961" s="114" t="s">
        <v>159</v>
      </c>
      <c r="M961" s="119">
        <v>1764401</v>
      </c>
      <c r="N961" s="114" t="s">
        <v>139</v>
      </c>
      <c r="O961" s="119">
        <v>202307</v>
      </c>
      <c r="P961" s="116">
        <v>45023</v>
      </c>
      <c r="Q961" s="116">
        <v>45023</v>
      </c>
      <c r="R961" s="116">
        <v>45016</v>
      </c>
      <c r="S961" s="119">
        <v>202307</v>
      </c>
      <c r="T961" s="119">
        <v>4952</v>
      </c>
      <c r="U961" s="114" t="s">
        <v>160</v>
      </c>
      <c r="V961" s="119">
        <v>716245</v>
      </c>
      <c r="W961" s="114" t="s">
        <v>141</v>
      </c>
      <c r="X961" s="119">
        <v>716245</v>
      </c>
      <c r="Y961" s="114" t="s">
        <v>141</v>
      </c>
      <c r="Z961" s="119">
        <v>21104924</v>
      </c>
      <c r="AA961" s="114" t="s">
        <v>142</v>
      </c>
      <c r="AB961" s="119">
        <v>30481417</v>
      </c>
      <c r="AC961" s="114" t="s">
        <v>142</v>
      </c>
      <c r="AD961" s="119">
        <v>3005484</v>
      </c>
      <c r="AE961" s="119">
        <v>177462</v>
      </c>
      <c r="AF961" s="114" t="s">
        <v>2655</v>
      </c>
      <c r="AG961" s="114" t="s">
        <v>113</v>
      </c>
      <c r="AH961" s="114" t="s">
        <v>114</v>
      </c>
      <c r="AI961" s="114" t="s">
        <v>143</v>
      </c>
      <c r="AJ961" s="114" t="s">
        <v>144</v>
      </c>
      <c r="AK961" s="119">
        <v>0</v>
      </c>
      <c r="AL961" s="117">
        <v>0</v>
      </c>
      <c r="AM961" s="118">
        <v>225.7</v>
      </c>
      <c r="AN961" t="str">
        <f t="shared" si="14"/>
        <v>2000</v>
      </c>
    </row>
    <row r="962" spans="1:40" ht="15.75" thickBot="1" x14ac:dyDescent="0.3">
      <c r="A962" s="119">
        <v>2023</v>
      </c>
      <c r="B962" s="119">
        <v>9</v>
      </c>
      <c r="C962" s="119">
        <v>201988</v>
      </c>
      <c r="D962" s="114" t="s">
        <v>94</v>
      </c>
      <c r="E962" s="114" t="s">
        <v>95</v>
      </c>
      <c r="F962" s="114" t="s">
        <v>96</v>
      </c>
      <c r="G962" s="114" t="s">
        <v>97</v>
      </c>
      <c r="H962" s="114" t="s">
        <v>98</v>
      </c>
      <c r="I962" s="119">
        <v>1764401</v>
      </c>
      <c r="J962" s="114" t="s">
        <v>139</v>
      </c>
      <c r="K962" s="119">
        <v>320201</v>
      </c>
      <c r="L962" s="114" t="s">
        <v>159</v>
      </c>
      <c r="M962" s="119">
        <v>1764401</v>
      </c>
      <c r="N962" s="114" t="s">
        <v>139</v>
      </c>
      <c r="O962" s="119">
        <v>202307</v>
      </c>
      <c r="P962" s="116">
        <v>45023</v>
      </c>
      <c r="Q962" s="116">
        <v>45023</v>
      </c>
      <c r="R962" s="116">
        <v>45016</v>
      </c>
      <c r="S962" s="119">
        <v>202307</v>
      </c>
      <c r="T962" s="119">
        <v>4952</v>
      </c>
      <c r="U962" s="114" t="s">
        <v>160</v>
      </c>
      <c r="V962" s="119">
        <v>1180468</v>
      </c>
      <c r="W962" s="114" t="s">
        <v>2607</v>
      </c>
      <c r="X962" s="119">
        <v>1180468</v>
      </c>
      <c r="Y962" s="114" t="s">
        <v>2607</v>
      </c>
      <c r="Z962" s="119">
        <v>21104924</v>
      </c>
      <c r="AA962" s="114" t="s">
        <v>142</v>
      </c>
      <c r="AB962" s="119">
        <v>30481419</v>
      </c>
      <c r="AC962" s="114" t="s">
        <v>142</v>
      </c>
      <c r="AD962" s="119">
        <v>3007708</v>
      </c>
      <c r="AE962" s="119">
        <v>177486</v>
      </c>
      <c r="AF962" s="114" t="s">
        <v>2655</v>
      </c>
      <c r="AG962" s="114" t="s">
        <v>113</v>
      </c>
      <c r="AH962" s="114" t="s">
        <v>114</v>
      </c>
      <c r="AI962" s="114" t="s">
        <v>143</v>
      </c>
      <c r="AJ962" s="114" t="s">
        <v>144</v>
      </c>
      <c r="AK962" s="119">
        <v>0</v>
      </c>
      <c r="AL962" s="117">
        <v>0</v>
      </c>
      <c r="AM962" s="118">
        <v>209.75</v>
      </c>
      <c r="AN962" t="str">
        <f t="shared" si="14"/>
        <v>2000</v>
      </c>
    </row>
    <row r="963" spans="1:40" ht="15.75" thickBot="1" x14ac:dyDescent="0.3">
      <c r="A963" s="119">
        <v>2023</v>
      </c>
      <c r="B963" s="119">
        <v>9</v>
      </c>
      <c r="C963" s="119">
        <v>201988</v>
      </c>
      <c r="D963" s="114" t="s">
        <v>94</v>
      </c>
      <c r="E963" s="114" t="s">
        <v>95</v>
      </c>
      <c r="F963" s="114" t="s">
        <v>96</v>
      </c>
      <c r="G963" s="114" t="s">
        <v>97</v>
      </c>
      <c r="H963" s="114" t="s">
        <v>98</v>
      </c>
      <c r="I963" s="119">
        <v>1764401</v>
      </c>
      <c r="J963" s="114" t="s">
        <v>139</v>
      </c>
      <c r="K963" s="119">
        <v>320201</v>
      </c>
      <c r="L963" s="114" t="s">
        <v>159</v>
      </c>
      <c r="M963" s="119">
        <v>1764401</v>
      </c>
      <c r="N963" s="114" t="s">
        <v>139</v>
      </c>
      <c r="O963" s="119">
        <v>202307</v>
      </c>
      <c r="P963" s="116">
        <v>45023</v>
      </c>
      <c r="Q963" s="116">
        <v>45023</v>
      </c>
      <c r="R963" s="116">
        <v>45016</v>
      </c>
      <c r="S963" s="119">
        <v>202307</v>
      </c>
      <c r="T963" s="119">
        <v>4952</v>
      </c>
      <c r="U963" s="114" t="s">
        <v>160</v>
      </c>
      <c r="V963" s="119">
        <v>1189163</v>
      </c>
      <c r="W963" s="114" t="s">
        <v>2608</v>
      </c>
      <c r="X963" s="119">
        <v>1189163</v>
      </c>
      <c r="Y963" s="114" t="s">
        <v>2608</v>
      </c>
      <c r="Z963" s="119">
        <v>21104924</v>
      </c>
      <c r="AA963" s="114" t="s">
        <v>142</v>
      </c>
      <c r="AB963" s="119">
        <v>30481418</v>
      </c>
      <c r="AC963" s="114" t="s">
        <v>142</v>
      </c>
      <c r="AD963" s="119">
        <v>3009352</v>
      </c>
      <c r="AE963" s="119">
        <v>177696</v>
      </c>
      <c r="AF963" s="114" t="s">
        <v>2655</v>
      </c>
      <c r="AG963" s="114" t="s">
        <v>113</v>
      </c>
      <c r="AH963" s="114" t="s">
        <v>114</v>
      </c>
      <c r="AI963" s="114" t="s">
        <v>143</v>
      </c>
      <c r="AJ963" s="114" t="s">
        <v>144</v>
      </c>
      <c r="AK963" s="119">
        <v>0</v>
      </c>
      <c r="AL963" s="117">
        <v>0</v>
      </c>
      <c r="AM963" s="118">
        <v>209.75</v>
      </c>
      <c r="AN963" t="str">
        <f t="shared" si="14"/>
        <v>2000</v>
      </c>
    </row>
    <row r="964" spans="1:40" ht="15.75" thickBot="1" x14ac:dyDescent="0.3">
      <c r="A964" s="119">
        <v>2023</v>
      </c>
      <c r="B964" s="119">
        <v>9</v>
      </c>
      <c r="C964" s="119">
        <v>201988</v>
      </c>
      <c r="D964" s="114" t="s">
        <v>94</v>
      </c>
      <c r="E964" s="114" t="s">
        <v>95</v>
      </c>
      <c r="F964" s="114" t="s">
        <v>96</v>
      </c>
      <c r="G964" s="114" t="s">
        <v>97</v>
      </c>
      <c r="H964" s="114" t="s">
        <v>98</v>
      </c>
      <c r="I964" s="119">
        <v>1764401</v>
      </c>
      <c r="J964" s="114" t="s">
        <v>139</v>
      </c>
      <c r="K964" s="119">
        <v>330201</v>
      </c>
      <c r="L964" s="114" t="s">
        <v>2587</v>
      </c>
      <c r="M964" s="119">
        <v>1764401</v>
      </c>
      <c r="N964" s="114" t="s">
        <v>139</v>
      </c>
      <c r="O964" s="119">
        <v>202306</v>
      </c>
      <c r="P964" s="116">
        <v>45008</v>
      </c>
      <c r="Q964" s="116">
        <v>45008</v>
      </c>
      <c r="R964" s="116">
        <v>45016</v>
      </c>
      <c r="S964" s="119">
        <v>202306</v>
      </c>
      <c r="T964" s="119">
        <v>4954</v>
      </c>
      <c r="U964" s="114" t="s">
        <v>162</v>
      </c>
      <c r="V964" s="119">
        <v>716245</v>
      </c>
      <c r="W964" s="114" t="s">
        <v>141</v>
      </c>
      <c r="X964" s="119">
        <v>716245</v>
      </c>
      <c r="Y964" s="114" t="s">
        <v>141</v>
      </c>
      <c r="Z964" s="119">
        <v>21104924</v>
      </c>
      <c r="AA964" s="114" t="s">
        <v>142</v>
      </c>
      <c r="AB964" s="119">
        <v>30481417</v>
      </c>
      <c r="AC964" s="114" t="s">
        <v>142</v>
      </c>
      <c r="AD964" s="119">
        <v>3001128</v>
      </c>
      <c r="AE964" s="119">
        <v>177278</v>
      </c>
      <c r="AF964" s="114" t="s">
        <v>2655</v>
      </c>
      <c r="AG964" s="114" t="s">
        <v>113</v>
      </c>
      <c r="AH964" s="114" t="s">
        <v>114</v>
      </c>
      <c r="AI964" s="114" t="s">
        <v>143</v>
      </c>
      <c r="AJ964" s="114" t="s">
        <v>144</v>
      </c>
      <c r="AK964" s="119">
        <v>0</v>
      </c>
      <c r="AL964" s="117">
        <v>0</v>
      </c>
      <c r="AM964" s="118">
        <v>75.849999999999994</v>
      </c>
      <c r="AN964" t="str">
        <f t="shared" si="14"/>
        <v>2000</v>
      </c>
    </row>
    <row r="965" spans="1:40" ht="15.75" thickBot="1" x14ac:dyDescent="0.3">
      <c r="A965" s="119">
        <v>2023</v>
      </c>
      <c r="B965" s="119">
        <v>9</v>
      </c>
      <c r="C965" s="119">
        <v>201988</v>
      </c>
      <c r="D965" s="114" t="s">
        <v>94</v>
      </c>
      <c r="E965" s="114" t="s">
        <v>95</v>
      </c>
      <c r="F965" s="114" t="s">
        <v>96</v>
      </c>
      <c r="G965" s="114" t="s">
        <v>97</v>
      </c>
      <c r="H965" s="114" t="s">
        <v>98</v>
      </c>
      <c r="I965" s="119">
        <v>1764401</v>
      </c>
      <c r="J965" s="114" t="s">
        <v>139</v>
      </c>
      <c r="K965" s="119">
        <v>330201</v>
      </c>
      <c r="L965" s="114" t="s">
        <v>2587</v>
      </c>
      <c r="M965" s="119">
        <v>1764401</v>
      </c>
      <c r="N965" s="114" t="s">
        <v>139</v>
      </c>
      <c r="O965" s="119">
        <v>202306</v>
      </c>
      <c r="P965" s="116">
        <v>45008</v>
      </c>
      <c r="Q965" s="116">
        <v>45008</v>
      </c>
      <c r="R965" s="116">
        <v>45016</v>
      </c>
      <c r="S965" s="119">
        <v>202306</v>
      </c>
      <c r="T965" s="119">
        <v>4954</v>
      </c>
      <c r="U965" s="114" t="s">
        <v>162</v>
      </c>
      <c r="V965" s="119">
        <v>1180468</v>
      </c>
      <c r="W965" s="114" t="s">
        <v>2607</v>
      </c>
      <c r="X965" s="119">
        <v>1180468</v>
      </c>
      <c r="Y965" s="114" t="s">
        <v>2607</v>
      </c>
      <c r="Z965" s="119">
        <v>21104924</v>
      </c>
      <c r="AA965" s="114" t="s">
        <v>142</v>
      </c>
      <c r="AB965" s="119">
        <v>30481419</v>
      </c>
      <c r="AC965" s="114" t="s">
        <v>142</v>
      </c>
      <c r="AD965" s="119">
        <v>3001225</v>
      </c>
      <c r="AE965" s="119">
        <v>177296</v>
      </c>
      <c r="AF965" s="114" t="s">
        <v>2655</v>
      </c>
      <c r="AG965" s="114" t="s">
        <v>113</v>
      </c>
      <c r="AH965" s="114" t="s">
        <v>114</v>
      </c>
      <c r="AI965" s="114" t="s">
        <v>143</v>
      </c>
      <c r="AJ965" s="114" t="s">
        <v>144</v>
      </c>
      <c r="AK965" s="119">
        <v>0</v>
      </c>
      <c r="AL965" s="117">
        <v>0</v>
      </c>
      <c r="AM965" s="118">
        <v>63.51</v>
      </c>
      <c r="AN965" t="str">
        <f t="shared" si="14"/>
        <v>2000</v>
      </c>
    </row>
    <row r="966" spans="1:40" ht="15.75" thickBot="1" x14ac:dyDescent="0.3">
      <c r="A966" s="119">
        <v>2023</v>
      </c>
      <c r="B966" s="119">
        <v>9</v>
      </c>
      <c r="C966" s="119">
        <v>201988</v>
      </c>
      <c r="D966" s="114" t="s">
        <v>94</v>
      </c>
      <c r="E966" s="114" t="s">
        <v>95</v>
      </c>
      <c r="F966" s="114" t="s">
        <v>96</v>
      </c>
      <c r="G966" s="114" t="s">
        <v>97</v>
      </c>
      <c r="H966" s="114" t="s">
        <v>98</v>
      </c>
      <c r="I966" s="119">
        <v>1764401</v>
      </c>
      <c r="J966" s="114" t="s">
        <v>139</v>
      </c>
      <c r="K966" s="119">
        <v>330201</v>
      </c>
      <c r="L966" s="114" t="s">
        <v>2587</v>
      </c>
      <c r="M966" s="119">
        <v>1764401</v>
      </c>
      <c r="N966" s="114" t="s">
        <v>139</v>
      </c>
      <c r="O966" s="119">
        <v>202306</v>
      </c>
      <c r="P966" s="116">
        <v>45008</v>
      </c>
      <c r="Q966" s="116">
        <v>45008</v>
      </c>
      <c r="R966" s="116">
        <v>45016</v>
      </c>
      <c r="S966" s="119">
        <v>202306</v>
      </c>
      <c r="T966" s="119">
        <v>4954</v>
      </c>
      <c r="U966" s="114" t="s">
        <v>162</v>
      </c>
      <c r="V966" s="119">
        <v>1189163</v>
      </c>
      <c r="W966" s="114" t="s">
        <v>2608</v>
      </c>
      <c r="X966" s="119">
        <v>1189163</v>
      </c>
      <c r="Y966" s="114" t="s">
        <v>2608</v>
      </c>
      <c r="Z966" s="119">
        <v>21104924</v>
      </c>
      <c r="AA966" s="114" t="s">
        <v>142</v>
      </c>
      <c r="AB966" s="119">
        <v>30481418</v>
      </c>
      <c r="AC966" s="114" t="s">
        <v>142</v>
      </c>
      <c r="AD966" s="119">
        <v>3001188</v>
      </c>
      <c r="AE966" s="119">
        <v>177295</v>
      </c>
      <c r="AF966" s="114" t="s">
        <v>2655</v>
      </c>
      <c r="AG966" s="114" t="s">
        <v>113</v>
      </c>
      <c r="AH966" s="114" t="s">
        <v>114</v>
      </c>
      <c r="AI966" s="114" t="s">
        <v>143</v>
      </c>
      <c r="AJ966" s="114" t="s">
        <v>144</v>
      </c>
      <c r="AK966" s="119">
        <v>0</v>
      </c>
      <c r="AL966" s="117">
        <v>0</v>
      </c>
      <c r="AM966" s="118">
        <v>70.48</v>
      </c>
      <c r="AN966" t="str">
        <f t="shared" si="14"/>
        <v>2000</v>
      </c>
    </row>
    <row r="967" spans="1:40" ht="15.75" thickBot="1" x14ac:dyDescent="0.3">
      <c r="A967" s="119">
        <v>2023</v>
      </c>
      <c r="B967" s="119">
        <v>9</v>
      </c>
      <c r="C967" s="119">
        <v>201988</v>
      </c>
      <c r="D967" s="114" t="s">
        <v>94</v>
      </c>
      <c r="E967" s="114" t="s">
        <v>95</v>
      </c>
      <c r="F967" s="114" t="s">
        <v>96</v>
      </c>
      <c r="G967" s="114" t="s">
        <v>97</v>
      </c>
      <c r="H967" s="114" t="s">
        <v>98</v>
      </c>
      <c r="I967" s="119">
        <v>1764401</v>
      </c>
      <c r="J967" s="114" t="s">
        <v>139</v>
      </c>
      <c r="K967" s="119">
        <v>330201</v>
      </c>
      <c r="L967" s="114" t="s">
        <v>2587</v>
      </c>
      <c r="M967" s="119">
        <v>1764401</v>
      </c>
      <c r="N967" s="114" t="s">
        <v>139</v>
      </c>
      <c r="O967" s="119">
        <v>202306</v>
      </c>
      <c r="P967" s="116">
        <v>45008</v>
      </c>
      <c r="Q967" s="116">
        <v>45023</v>
      </c>
      <c r="R967" s="116">
        <v>45016</v>
      </c>
      <c r="S967" s="119">
        <v>202307</v>
      </c>
      <c r="T967" s="119">
        <v>4954</v>
      </c>
      <c r="U967" s="114" t="s">
        <v>162</v>
      </c>
      <c r="V967" s="119">
        <v>1180468</v>
      </c>
      <c r="W967" s="114" t="s">
        <v>2607</v>
      </c>
      <c r="X967" s="119">
        <v>1180468</v>
      </c>
      <c r="Y967" s="114" t="s">
        <v>2607</v>
      </c>
      <c r="Z967" s="119">
        <v>21104924</v>
      </c>
      <c r="AA967" s="114" t="s">
        <v>142</v>
      </c>
      <c r="AB967" s="119">
        <v>30481419</v>
      </c>
      <c r="AC967" s="114" t="s">
        <v>142</v>
      </c>
      <c r="AD967" s="119">
        <v>3007708</v>
      </c>
      <c r="AE967" s="119">
        <v>177486</v>
      </c>
      <c r="AF967" s="114" t="s">
        <v>2655</v>
      </c>
      <c r="AG967" s="114" t="s">
        <v>113</v>
      </c>
      <c r="AH967" s="114" t="s">
        <v>114</v>
      </c>
      <c r="AI967" s="114" t="s">
        <v>143</v>
      </c>
      <c r="AJ967" s="114" t="s">
        <v>144</v>
      </c>
      <c r="AK967" s="119">
        <v>0</v>
      </c>
      <c r="AL967" s="117">
        <v>0</v>
      </c>
      <c r="AM967" s="118">
        <v>-7.25</v>
      </c>
      <c r="AN967" t="str">
        <f t="shared" si="14"/>
        <v>2000</v>
      </c>
    </row>
    <row r="968" spans="1:40" ht="15.75" thickBot="1" x14ac:dyDescent="0.3">
      <c r="A968" s="119">
        <v>2023</v>
      </c>
      <c r="B968" s="119">
        <v>9</v>
      </c>
      <c r="C968" s="119">
        <v>201988</v>
      </c>
      <c r="D968" s="114" t="s">
        <v>94</v>
      </c>
      <c r="E968" s="114" t="s">
        <v>95</v>
      </c>
      <c r="F968" s="114" t="s">
        <v>96</v>
      </c>
      <c r="G968" s="114" t="s">
        <v>97</v>
      </c>
      <c r="H968" s="114" t="s">
        <v>98</v>
      </c>
      <c r="I968" s="119">
        <v>1764401</v>
      </c>
      <c r="J968" s="114" t="s">
        <v>139</v>
      </c>
      <c r="K968" s="119">
        <v>330201</v>
      </c>
      <c r="L968" s="114" t="s">
        <v>2587</v>
      </c>
      <c r="M968" s="119">
        <v>1764401</v>
      </c>
      <c r="N968" s="114" t="s">
        <v>139</v>
      </c>
      <c r="O968" s="119">
        <v>202307</v>
      </c>
      <c r="P968" s="116">
        <v>45023</v>
      </c>
      <c r="Q968" s="116">
        <v>45023</v>
      </c>
      <c r="R968" s="116">
        <v>45016</v>
      </c>
      <c r="S968" s="119">
        <v>202307</v>
      </c>
      <c r="T968" s="119">
        <v>4954</v>
      </c>
      <c r="U968" s="114" t="s">
        <v>162</v>
      </c>
      <c r="V968" s="119">
        <v>716245</v>
      </c>
      <c r="W968" s="114" t="s">
        <v>141</v>
      </c>
      <c r="X968" s="119">
        <v>716245</v>
      </c>
      <c r="Y968" s="114" t="s">
        <v>141</v>
      </c>
      <c r="Z968" s="119">
        <v>21104924</v>
      </c>
      <c r="AA968" s="114" t="s">
        <v>142</v>
      </c>
      <c r="AB968" s="119">
        <v>30481417</v>
      </c>
      <c r="AC968" s="114" t="s">
        <v>142</v>
      </c>
      <c r="AD968" s="119">
        <v>3005484</v>
      </c>
      <c r="AE968" s="119">
        <v>177462</v>
      </c>
      <c r="AF968" s="114" t="s">
        <v>2655</v>
      </c>
      <c r="AG968" s="114" t="s">
        <v>113</v>
      </c>
      <c r="AH968" s="114" t="s">
        <v>114</v>
      </c>
      <c r="AI968" s="114" t="s">
        <v>143</v>
      </c>
      <c r="AJ968" s="114" t="s">
        <v>144</v>
      </c>
      <c r="AK968" s="119">
        <v>0</v>
      </c>
      <c r="AL968" s="117">
        <v>0</v>
      </c>
      <c r="AM968" s="118">
        <v>55.16</v>
      </c>
      <c r="AN968" t="str">
        <f t="shared" ref="AN968:AN994" si="15">LEFT(Z968,1)&amp;"000"</f>
        <v>2000</v>
      </c>
    </row>
    <row r="969" spans="1:40" ht="15.75" thickBot="1" x14ac:dyDescent="0.3">
      <c r="A969" s="119">
        <v>2023</v>
      </c>
      <c r="B969" s="119">
        <v>9</v>
      </c>
      <c r="C969" s="119">
        <v>201988</v>
      </c>
      <c r="D969" s="114" t="s">
        <v>94</v>
      </c>
      <c r="E969" s="114" t="s">
        <v>95</v>
      </c>
      <c r="F969" s="114" t="s">
        <v>96</v>
      </c>
      <c r="G969" s="114" t="s">
        <v>97</v>
      </c>
      <c r="H969" s="114" t="s">
        <v>98</v>
      </c>
      <c r="I969" s="119">
        <v>1764401</v>
      </c>
      <c r="J969" s="114" t="s">
        <v>139</v>
      </c>
      <c r="K969" s="119">
        <v>330201</v>
      </c>
      <c r="L969" s="114" t="s">
        <v>2587</v>
      </c>
      <c r="M969" s="119">
        <v>1764401</v>
      </c>
      <c r="N969" s="114" t="s">
        <v>139</v>
      </c>
      <c r="O969" s="119">
        <v>202307</v>
      </c>
      <c r="P969" s="116">
        <v>45023</v>
      </c>
      <c r="Q969" s="116">
        <v>45023</v>
      </c>
      <c r="R969" s="116">
        <v>45016</v>
      </c>
      <c r="S969" s="119">
        <v>202307</v>
      </c>
      <c r="T969" s="119">
        <v>4954</v>
      </c>
      <c r="U969" s="114" t="s">
        <v>162</v>
      </c>
      <c r="V969" s="119">
        <v>1180468</v>
      </c>
      <c r="W969" s="114" t="s">
        <v>2607</v>
      </c>
      <c r="X969" s="119">
        <v>1180468</v>
      </c>
      <c r="Y969" s="114" t="s">
        <v>2607</v>
      </c>
      <c r="Z969" s="119">
        <v>21104924</v>
      </c>
      <c r="AA969" s="114" t="s">
        <v>142</v>
      </c>
      <c r="AB969" s="119">
        <v>30481419</v>
      </c>
      <c r="AC969" s="114" t="s">
        <v>142</v>
      </c>
      <c r="AD969" s="119">
        <v>3007708</v>
      </c>
      <c r="AE969" s="119">
        <v>177486</v>
      </c>
      <c r="AF969" s="114" t="s">
        <v>2655</v>
      </c>
      <c r="AG969" s="114" t="s">
        <v>113</v>
      </c>
      <c r="AH969" s="114" t="s">
        <v>114</v>
      </c>
      <c r="AI969" s="114" t="s">
        <v>143</v>
      </c>
      <c r="AJ969" s="114" t="s">
        <v>144</v>
      </c>
      <c r="AK969" s="119">
        <v>0</v>
      </c>
      <c r="AL969" s="117">
        <v>0</v>
      </c>
      <c r="AM969" s="118">
        <v>53.05</v>
      </c>
      <c r="AN969" t="str">
        <f t="shared" si="15"/>
        <v>2000</v>
      </c>
    </row>
    <row r="970" spans="1:40" ht="15.75" thickBot="1" x14ac:dyDescent="0.3">
      <c r="A970" s="119">
        <v>2023</v>
      </c>
      <c r="B970" s="119">
        <v>9</v>
      </c>
      <c r="C970" s="119">
        <v>201988</v>
      </c>
      <c r="D970" s="114" t="s">
        <v>94</v>
      </c>
      <c r="E970" s="114" t="s">
        <v>95</v>
      </c>
      <c r="F970" s="114" t="s">
        <v>96</v>
      </c>
      <c r="G970" s="114" t="s">
        <v>97</v>
      </c>
      <c r="H970" s="114" t="s">
        <v>98</v>
      </c>
      <c r="I970" s="119">
        <v>1764401</v>
      </c>
      <c r="J970" s="114" t="s">
        <v>139</v>
      </c>
      <c r="K970" s="119">
        <v>330201</v>
      </c>
      <c r="L970" s="114" t="s">
        <v>2587</v>
      </c>
      <c r="M970" s="119">
        <v>1764401</v>
      </c>
      <c r="N970" s="114" t="s">
        <v>139</v>
      </c>
      <c r="O970" s="119">
        <v>202307</v>
      </c>
      <c r="P970" s="116">
        <v>45023</v>
      </c>
      <c r="Q970" s="116">
        <v>45023</v>
      </c>
      <c r="R970" s="116">
        <v>45016</v>
      </c>
      <c r="S970" s="119">
        <v>202307</v>
      </c>
      <c r="T970" s="119">
        <v>4954</v>
      </c>
      <c r="U970" s="114" t="s">
        <v>162</v>
      </c>
      <c r="V970" s="119">
        <v>1189163</v>
      </c>
      <c r="W970" s="114" t="s">
        <v>2608</v>
      </c>
      <c r="X970" s="119">
        <v>1189163</v>
      </c>
      <c r="Y970" s="114" t="s">
        <v>2608</v>
      </c>
      <c r="Z970" s="119">
        <v>21104924</v>
      </c>
      <c r="AA970" s="114" t="s">
        <v>142</v>
      </c>
      <c r="AB970" s="119">
        <v>30481418</v>
      </c>
      <c r="AC970" s="114" t="s">
        <v>142</v>
      </c>
      <c r="AD970" s="119">
        <v>3009352</v>
      </c>
      <c r="AE970" s="119">
        <v>177696</v>
      </c>
      <c r="AF970" s="114" t="s">
        <v>2655</v>
      </c>
      <c r="AG970" s="114" t="s">
        <v>113</v>
      </c>
      <c r="AH970" s="114" t="s">
        <v>114</v>
      </c>
      <c r="AI970" s="114" t="s">
        <v>143</v>
      </c>
      <c r="AJ970" s="114" t="s">
        <v>144</v>
      </c>
      <c r="AK970" s="119">
        <v>0</v>
      </c>
      <c r="AL970" s="117">
        <v>0</v>
      </c>
      <c r="AM970" s="118">
        <v>51.26</v>
      </c>
      <c r="AN970" t="str">
        <f t="shared" si="15"/>
        <v>2000</v>
      </c>
    </row>
    <row r="971" spans="1:40" ht="15.75" thickBot="1" x14ac:dyDescent="0.3">
      <c r="A971" s="119">
        <v>2023</v>
      </c>
      <c r="B971" s="119">
        <v>9</v>
      </c>
      <c r="C971" s="119">
        <v>201988</v>
      </c>
      <c r="D971" s="114" t="s">
        <v>94</v>
      </c>
      <c r="E971" s="114" t="s">
        <v>95</v>
      </c>
      <c r="F971" s="114" t="s">
        <v>96</v>
      </c>
      <c r="G971" s="114" t="s">
        <v>97</v>
      </c>
      <c r="H971" s="114" t="s">
        <v>98</v>
      </c>
      <c r="I971" s="119">
        <v>1764401</v>
      </c>
      <c r="J971" s="114" t="s">
        <v>139</v>
      </c>
      <c r="K971" s="119">
        <v>330202</v>
      </c>
      <c r="L971" s="114" t="s">
        <v>2582</v>
      </c>
      <c r="M971" s="119">
        <v>1764401</v>
      </c>
      <c r="N971" s="114" t="s">
        <v>139</v>
      </c>
      <c r="O971" s="119">
        <v>202306</v>
      </c>
      <c r="P971" s="116">
        <v>45008</v>
      </c>
      <c r="Q971" s="116">
        <v>45008</v>
      </c>
      <c r="R971" s="116">
        <v>45016</v>
      </c>
      <c r="S971" s="119">
        <v>202306</v>
      </c>
      <c r="T971" s="119">
        <v>4956</v>
      </c>
      <c r="U971" s="114" t="s">
        <v>120</v>
      </c>
      <c r="V971" s="119">
        <v>716245</v>
      </c>
      <c r="W971" s="114" t="s">
        <v>141</v>
      </c>
      <c r="X971" s="119">
        <v>716245</v>
      </c>
      <c r="Y971" s="114" t="s">
        <v>141</v>
      </c>
      <c r="Z971" s="119">
        <v>21104924</v>
      </c>
      <c r="AA971" s="114" t="s">
        <v>142</v>
      </c>
      <c r="AB971" s="119">
        <v>30481417</v>
      </c>
      <c r="AC971" s="114" t="s">
        <v>142</v>
      </c>
      <c r="AD971" s="119">
        <v>3001128</v>
      </c>
      <c r="AE971" s="119">
        <v>177278</v>
      </c>
      <c r="AF971" s="114" t="s">
        <v>2655</v>
      </c>
      <c r="AG971" s="114" t="s">
        <v>113</v>
      </c>
      <c r="AH971" s="114" t="s">
        <v>114</v>
      </c>
      <c r="AI971" s="114" t="s">
        <v>143</v>
      </c>
      <c r="AJ971" s="114" t="s">
        <v>144</v>
      </c>
      <c r="AK971" s="119">
        <v>0</v>
      </c>
      <c r="AL971" s="117">
        <v>0</v>
      </c>
      <c r="AM971" s="118">
        <v>17.73</v>
      </c>
      <c r="AN971" t="str">
        <f t="shared" si="15"/>
        <v>2000</v>
      </c>
    </row>
    <row r="972" spans="1:40" ht="15.75" thickBot="1" x14ac:dyDescent="0.3">
      <c r="A972" s="119">
        <v>2023</v>
      </c>
      <c r="B972" s="119">
        <v>9</v>
      </c>
      <c r="C972" s="119">
        <v>201988</v>
      </c>
      <c r="D972" s="114" t="s">
        <v>94</v>
      </c>
      <c r="E972" s="114" t="s">
        <v>95</v>
      </c>
      <c r="F972" s="114" t="s">
        <v>96</v>
      </c>
      <c r="G972" s="114" t="s">
        <v>97</v>
      </c>
      <c r="H972" s="114" t="s">
        <v>98</v>
      </c>
      <c r="I972" s="119">
        <v>1764401</v>
      </c>
      <c r="J972" s="114" t="s">
        <v>139</v>
      </c>
      <c r="K972" s="119">
        <v>330202</v>
      </c>
      <c r="L972" s="114" t="s">
        <v>2582</v>
      </c>
      <c r="M972" s="119">
        <v>1764401</v>
      </c>
      <c r="N972" s="114" t="s">
        <v>139</v>
      </c>
      <c r="O972" s="119">
        <v>202306</v>
      </c>
      <c r="P972" s="116">
        <v>45008</v>
      </c>
      <c r="Q972" s="116">
        <v>45008</v>
      </c>
      <c r="R972" s="116">
        <v>45016</v>
      </c>
      <c r="S972" s="119">
        <v>202306</v>
      </c>
      <c r="T972" s="119">
        <v>4956</v>
      </c>
      <c r="U972" s="114" t="s">
        <v>120</v>
      </c>
      <c r="V972" s="119">
        <v>1180468</v>
      </c>
      <c r="W972" s="114" t="s">
        <v>2607</v>
      </c>
      <c r="X972" s="119">
        <v>1180468</v>
      </c>
      <c r="Y972" s="114" t="s">
        <v>2607</v>
      </c>
      <c r="Z972" s="119">
        <v>21104924</v>
      </c>
      <c r="AA972" s="114" t="s">
        <v>142</v>
      </c>
      <c r="AB972" s="119">
        <v>30481419</v>
      </c>
      <c r="AC972" s="114" t="s">
        <v>142</v>
      </c>
      <c r="AD972" s="119">
        <v>3001225</v>
      </c>
      <c r="AE972" s="119">
        <v>177296</v>
      </c>
      <c r="AF972" s="114" t="s">
        <v>2655</v>
      </c>
      <c r="AG972" s="114" t="s">
        <v>113</v>
      </c>
      <c r="AH972" s="114" t="s">
        <v>114</v>
      </c>
      <c r="AI972" s="114" t="s">
        <v>143</v>
      </c>
      <c r="AJ972" s="114" t="s">
        <v>144</v>
      </c>
      <c r="AK972" s="119">
        <v>0</v>
      </c>
      <c r="AL972" s="117">
        <v>0</v>
      </c>
      <c r="AM972" s="118">
        <v>14.85</v>
      </c>
      <c r="AN972" t="str">
        <f t="shared" si="15"/>
        <v>2000</v>
      </c>
    </row>
    <row r="973" spans="1:40" ht="15.75" thickBot="1" x14ac:dyDescent="0.3">
      <c r="A973" s="119">
        <v>2023</v>
      </c>
      <c r="B973" s="119">
        <v>9</v>
      </c>
      <c r="C973" s="119">
        <v>201988</v>
      </c>
      <c r="D973" s="114" t="s">
        <v>94</v>
      </c>
      <c r="E973" s="114" t="s">
        <v>95</v>
      </c>
      <c r="F973" s="114" t="s">
        <v>96</v>
      </c>
      <c r="G973" s="114" t="s">
        <v>97</v>
      </c>
      <c r="H973" s="114" t="s">
        <v>98</v>
      </c>
      <c r="I973" s="119">
        <v>1764401</v>
      </c>
      <c r="J973" s="114" t="s">
        <v>139</v>
      </c>
      <c r="K973" s="119">
        <v>330202</v>
      </c>
      <c r="L973" s="114" t="s">
        <v>2582</v>
      </c>
      <c r="M973" s="119">
        <v>1764401</v>
      </c>
      <c r="N973" s="114" t="s">
        <v>139</v>
      </c>
      <c r="O973" s="119">
        <v>202306</v>
      </c>
      <c r="P973" s="116">
        <v>45008</v>
      </c>
      <c r="Q973" s="116">
        <v>45008</v>
      </c>
      <c r="R973" s="116">
        <v>45016</v>
      </c>
      <c r="S973" s="119">
        <v>202306</v>
      </c>
      <c r="T973" s="119">
        <v>4956</v>
      </c>
      <c r="U973" s="114" t="s">
        <v>120</v>
      </c>
      <c r="V973" s="119">
        <v>1189163</v>
      </c>
      <c r="W973" s="114" t="s">
        <v>2608</v>
      </c>
      <c r="X973" s="119">
        <v>1189163</v>
      </c>
      <c r="Y973" s="114" t="s">
        <v>2608</v>
      </c>
      <c r="Z973" s="119">
        <v>21104924</v>
      </c>
      <c r="AA973" s="114" t="s">
        <v>142</v>
      </c>
      <c r="AB973" s="119">
        <v>30481418</v>
      </c>
      <c r="AC973" s="114" t="s">
        <v>142</v>
      </c>
      <c r="AD973" s="119">
        <v>3001188</v>
      </c>
      <c r="AE973" s="119">
        <v>177295</v>
      </c>
      <c r="AF973" s="114" t="s">
        <v>2655</v>
      </c>
      <c r="AG973" s="114" t="s">
        <v>113</v>
      </c>
      <c r="AH973" s="114" t="s">
        <v>114</v>
      </c>
      <c r="AI973" s="114" t="s">
        <v>143</v>
      </c>
      <c r="AJ973" s="114" t="s">
        <v>144</v>
      </c>
      <c r="AK973" s="119">
        <v>0</v>
      </c>
      <c r="AL973" s="117">
        <v>0</v>
      </c>
      <c r="AM973" s="118">
        <v>16.48</v>
      </c>
      <c r="AN973" t="str">
        <f t="shared" si="15"/>
        <v>2000</v>
      </c>
    </row>
    <row r="974" spans="1:40" ht="15.75" thickBot="1" x14ac:dyDescent="0.3">
      <c r="A974" s="119">
        <v>2023</v>
      </c>
      <c r="B974" s="119">
        <v>9</v>
      </c>
      <c r="C974" s="119">
        <v>201988</v>
      </c>
      <c r="D974" s="114" t="s">
        <v>94</v>
      </c>
      <c r="E974" s="114" t="s">
        <v>95</v>
      </c>
      <c r="F974" s="114" t="s">
        <v>96</v>
      </c>
      <c r="G974" s="114" t="s">
        <v>97</v>
      </c>
      <c r="H974" s="114" t="s">
        <v>98</v>
      </c>
      <c r="I974" s="119">
        <v>1764401</v>
      </c>
      <c r="J974" s="114" t="s">
        <v>139</v>
      </c>
      <c r="K974" s="119">
        <v>330202</v>
      </c>
      <c r="L974" s="114" t="s">
        <v>2582</v>
      </c>
      <c r="M974" s="119">
        <v>1764401</v>
      </c>
      <c r="N974" s="114" t="s">
        <v>139</v>
      </c>
      <c r="O974" s="119">
        <v>202306</v>
      </c>
      <c r="P974" s="116">
        <v>45008</v>
      </c>
      <c r="Q974" s="116">
        <v>45023</v>
      </c>
      <c r="R974" s="116">
        <v>45016</v>
      </c>
      <c r="S974" s="119">
        <v>202307</v>
      </c>
      <c r="T974" s="119">
        <v>4956</v>
      </c>
      <c r="U974" s="114" t="s">
        <v>120</v>
      </c>
      <c r="V974" s="119">
        <v>1180468</v>
      </c>
      <c r="W974" s="114" t="s">
        <v>2607</v>
      </c>
      <c r="X974" s="119">
        <v>1180468</v>
      </c>
      <c r="Y974" s="114" t="s">
        <v>2607</v>
      </c>
      <c r="Z974" s="119">
        <v>21104924</v>
      </c>
      <c r="AA974" s="114" t="s">
        <v>142</v>
      </c>
      <c r="AB974" s="119">
        <v>30481419</v>
      </c>
      <c r="AC974" s="114" t="s">
        <v>142</v>
      </c>
      <c r="AD974" s="119">
        <v>3007708</v>
      </c>
      <c r="AE974" s="119">
        <v>177486</v>
      </c>
      <c r="AF974" s="114" t="s">
        <v>2655</v>
      </c>
      <c r="AG974" s="114" t="s">
        <v>113</v>
      </c>
      <c r="AH974" s="114" t="s">
        <v>114</v>
      </c>
      <c r="AI974" s="114" t="s">
        <v>143</v>
      </c>
      <c r="AJ974" s="114" t="s">
        <v>144</v>
      </c>
      <c r="AK974" s="119">
        <v>0</v>
      </c>
      <c r="AL974" s="117">
        <v>0</v>
      </c>
      <c r="AM974" s="118">
        <v>-1.69</v>
      </c>
      <c r="AN974" t="str">
        <f t="shared" si="15"/>
        <v>2000</v>
      </c>
    </row>
    <row r="975" spans="1:40" ht="15.75" thickBot="1" x14ac:dyDescent="0.3">
      <c r="A975" s="119">
        <v>2023</v>
      </c>
      <c r="B975" s="119">
        <v>9</v>
      </c>
      <c r="C975" s="119">
        <v>201988</v>
      </c>
      <c r="D975" s="114" t="s">
        <v>94</v>
      </c>
      <c r="E975" s="114" t="s">
        <v>95</v>
      </c>
      <c r="F975" s="114" t="s">
        <v>96</v>
      </c>
      <c r="G975" s="114" t="s">
        <v>97</v>
      </c>
      <c r="H975" s="114" t="s">
        <v>98</v>
      </c>
      <c r="I975" s="119">
        <v>1764401</v>
      </c>
      <c r="J975" s="114" t="s">
        <v>139</v>
      </c>
      <c r="K975" s="119">
        <v>330202</v>
      </c>
      <c r="L975" s="114" t="s">
        <v>2582</v>
      </c>
      <c r="M975" s="119">
        <v>1764401</v>
      </c>
      <c r="N975" s="114" t="s">
        <v>139</v>
      </c>
      <c r="O975" s="119">
        <v>202307</v>
      </c>
      <c r="P975" s="116">
        <v>45023</v>
      </c>
      <c r="Q975" s="116">
        <v>45023</v>
      </c>
      <c r="R975" s="116">
        <v>45016</v>
      </c>
      <c r="S975" s="119">
        <v>202307</v>
      </c>
      <c r="T975" s="119">
        <v>4956</v>
      </c>
      <c r="U975" s="114" t="s">
        <v>120</v>
      </c>
      <c r="V975" s="119">
        <v>716245</v>
      </c>
      <c r="W975" s="114" t="s">
        <v>141</v>
      </c>
      <c r="X975" s="119">
        <v>716245</v>
      </c>
      <c r="Y975" s="114" t="s">
        <v>141</v>
      </c>
      <c r="Z975" s="119">
        <v>21104924</v>
      </c>
      <c r="AA975" s="114" t="s">
        <v>142</v>
      </c>
      <c r="AB975" s="119">
        <v>30481417</v>
      </c>
      <c r="AC975" s="114" t="s">
        <v>142</v>
      </c>
      <c r="AD975" s="119">
        <v>3005484</v>
      </c>
      <c r="AE975" s="119">
        <v>177462</v>
      </c>
      <c r="AF975" s="114" t="s">
        <v>2655</v>
      </c>
      <c r="AG975" s="114" t="s">
        <v>113</v>
      </c>
      <c r="AH975" s="114" t="s">
        <v>114</v>
      </c>
      <c r="AI975" s="114" t="s">
        <v>143</v>
      </c>
      <c r="AJ975" s="114" t="s">
        <v>144</v>
      </c>
      <c r="AK975" s="119">
        <v>0</v>
      </c>
      <c r="AL975" s="117">
        <v>0</v>
      </c>
      <c r="AM975" s="118">
        <v>12.9</v>
      </c>
      <c r="AN975" t="str">
        <f t="shared" si="15"/>
        <v>2000</v>
      </c>
    </row>
    <row r="976" spans="1:40" ht="15.75" thickBot="1" x14ac:dyDescent="0.3">
      <c r="A976" s="119">
        <v>2023</v>
      </c>
      <c r="B976" s="119">
        <v>9</v>
      </c>
      <c r="C976" s="119">
        <v>201988</v>
      </c>
      <c r="D976" s="114" t="s">
        <v>94</v>
      </c>
      <c r="E976" s="114" t="s">
        <v>95</v>
      </c>
      <c r="F976" s="114" t="s">
        <v>96</v>
      </c>
      <c r="G976" s="114" t="s">
        <v>97</v>
      </c>
      <c r="H976" s="114" t="s">
        <v>98</v>
      </c>
      <c r="I976" s="119">
        <v>1764401</v>
      </c>
      <c r="J976" s="114" t="s">
        <v>139</v>
      </c>
      <c r="K976" s="119">
        <v>330202</v>
      </c>
      <c r="L976" s="114" t="s">
        <v>2582</v>
      </c>
      <c r="M976" s="119">
        <v>1764401</v>
      </c>
      <c r="N976" s="114" t="s">
        <v>139</v>
      </c>
      <c r="O976" s="119">
        <v>202307</v>
      </c>
      <c r="P976" s="116">
        <v>45023</v>
      </c>
      <c r="Q976" s="116">
        <v>45023</v>
      </c>
      <c r="R976" s="116">
        <v>45016</v>
      </c>
      <c r="S976" s="119">
        <v>202307</v>
      </c>
      <c r="T976" s="119">
        <v>4956</v>
      </c>
      <c r="U976" s="114" t="s">
        <v>120</v>
      </c>
      <c r="V976" s="119">
        <v>1180468</v>
      </c>
      <c r="W976" s="114" t="s">
        <v>2607</v>
      </c>
      <c r="X976" s="119">
        <v>1180468</v>
      </c>
      <c r="Y976" s="114" t="s">
        <v>2607</v>
      </c>
      <c r="Z976" s="119">
        <v>21104924</v>
      </c>
      <c r="AA976" s="114" t="s">
        <v>142</v>
      </c>
      <c r="AB976" s="119">
        <v>30481419</v>
      </c>
      <c r="AC976" s="114" t="s">
        <v>142</v>
      </c>
      <c r="AD976" s="119">
        <v>3007708</v>
      </c>
      <c r="AE976" s="119">
        <v>177486</v>
      </c>
      <c r="AF976" s="114" t="s">
        <v>2655</v>
      </c>
      <c r="AG976" s="114" t="s">
        <v>113</v>
      </c>
      <c r="AH976" s="114" t="s">
        <v>114</v>
      </c>
      <c r="AI976" s="114" t="s">
        <v>143</v>
      </c>
      <c r="AJ976" s="114" t="s">
        <v>144</v>
      </c>
      <c r="AK976" s="119">
        <v>0</v>
      </c>
      <c r="AL976" s="117">
        <v>0</v>
      </c>
      <c r="AM976" s="118">
        <v>12.4</v>
      </c>
      <c r="AN976" t="str">
        <f t="shared" si="15"/>
        <v>2000</v>
      </c>
    </row>
    <row r="977" spans="1:40" ht="15.75" thickBot="1" x14ac:dyDescent="0.3">
      <c r="A977" s="119">
        <v>2023</v>
      </c>
      <c r="B977" s="119">
        <v>9</v>
      </c>
      <c r="C977" s="119">
        <v>201988</v>
      </c>
      <c r="D977" s="114" t="s">
        <v>94</v>
      </c>
      <c r="E977" s="114" t="s">
        <v>95</v>
      </c>
      <c r="F977" s="114" t="s">
        <v>96</v>
      </c>
      <c r="G977" s="114" t="s">
        <v>97</v>
      </c>
      <c r="H977" s="114" t="s">
        <v>98</v>
      </c>
      <c r="I977" s="119">
        <v>1764401</v>
      </c>
      <c r="J977" s="114" t="s">
        <v>139</v>
      </c>
      <c r="K977" s="119">
        <v>330202</v>
      </c>
      <c r="L977" s="114" t="s">
        <v>2582</v>
      </c>
      <c r="M977" s="119">
        <v>1764401</v>
      </c>
      <c r="N977" s="114" t="s">
        <v>139</v>
      </c>
      <c r="O977" s="119">
        <v>202307</v>
      </c>
      <c r="P977" s="116">
        <v>45023</v>
      </c>
      <c r="Q977" s="116">
        <v>45023</v>
      </c>
      <c r="R977" s="116">
        <v>45016</v>
      </c>
      <c r="S977" s="119">
        <v>202307</v>
      </c>
      <c r="T977" s="119">
        <v>4956</v>
      </c>
      <c r="U977" s="114" t="s">
        <v>120</v>
      </c>
      <c r="V977" s="119">
        <v>1189163</v>
      </c>
      <c r="W977" s="114" t="s">
        <v>2608</v>
      </c>
      <c r="X977" s="119">
        <v>1189163</v>
      </c>
      <c r="Y977" s="114" t="s">
        <v>2608</v>
      </c>
      <c r="Z977" s="119">
        <v>21104924</v>
      </c>
      <c r="AA977" s="114" t="s">
        <v>142</v>
      </c>
      <c r="AB977" s="119">
        <v>30481418</v>
      </c>
      <c r="AC977" s="114" t="s">
        <v>142</v>
      </c>
      <c r="AD977" s="119">
        <v>3009352</v>
      </c>
      <c r="AE977" s="119">
        <v>177696</v>
      </c>
      <c r="AF977" s="114" t="s">
        <v>2655</v>
      </c>
      <c r="AG977" s="114" t="s">
        <v>113</v>
      </c>
      <c r="AH977" s="114" t="s">
        <v>114</v>
      </c>
      <c r="AI977" s="114" t="s">
        <v>143</v>
      </c>
      <c r="AJ977" s="114" t="s">
        <v>144</v>
      </c>
      <c r="AK977" s="119">
        <v>0</v>
      </c>
      <c r="AL977" s="117">
        <v>0</v>
      </c>
      <c r="AM977" s="118">
        <v>11.99</v>
      </c>
      <c r="AN977" t="str">
        <f t="shared" si="15"/>
        <v>2000</v>
      </c>
    </row>
    <row r="978" spans="1:40" ht="15.75" thickBot="1" x14ac:dyDescent="0.3">
      <c r="A978" s="119">
        <v>2023</v>
      </c>
      <c r="B978" s="119">
        <v>9</v>
      </c>
      <c r="C978" s="119">
        <v>201988</v>
      </c>
      <c r="D978" s="114" t="s">
        <v>94</v>
      </c>
      <c r="E978" s="114" t="s">
        <v>95</v>
      </c>
      <c r="F978" s="114" t="s">
        <v>96</v>
      </c>
      <c r="G978" s="114" t="s">
        <v>97</v>
      </c>
      <c r="H978" s="114" t="s">
        <v>98</v>
      </c>
      <c r="I978" s="119">
        <v>1764401</v>
      </c>
      <c r="J978" s="114" t="s">
        <v>139</v>
      </c>
      <c r="K978" s="119">
        <v>340201</v>
      </c>
      <c r="L978" s="114" t="s">
        <v>2588</v>
      </c>
      <c r="M978" s="119">
        <v>1764401</v>
      </c>
      <c r="N978" s="114" t="s">
        <v>139</v>
      </c>
      <c r="O978" s="119">
        <v>202306</v>
      </c>
      <c r="P978" s="116">
        <v>45008</v>
      </c>
      <c r="Q978" s="116">
        <v>45008</v>
      </c>
      <c r="R978" s="116">
        <v>45016</v>
      </c>
      <c r="S978" s="119">
        <v>202306</v>
      </c>
      <c r="T978" s="119">
        <v>4927</v>
      </c>
      <c r="U978" s="114" t="s">
        <v>124</v>
      </c>
      <c r="V978" s="119">
        <v>716245</v>
      </c>
      <c r="W978" s="114" t="s">
        <v>141</v>
      </c>
      <c r="X978" s="119">
        <v>716245</v>
      </c>
      <c r="Y978" s="114" t="s">
        <v>141</v>
      </c>
      <c r="Z978" s="119">
        <v>21104924</v>
      </c>
      <c r="AA978" s="114" t="s">
        <v>142</v>
      </c>
      <c r="AB978" s="119">
        <v>30481417</v>
      </c>
      <c r="AC978" s="114" t="s">
        <v>142</v>
      </c>
      <c r="AD978" s="119">
        <v>3001128</v>
      </c>
      <c r="AE978" s="119">
        <v>177278</v>
      </c>
      <c r="AF978" s="114" t="s">
        <v>2655</v>
      </c>
      <c r="AG978" s="114" t="s">
        <v>113</v>
      </c>
      <c r="AH978" s="114" t="s">
        <v>114</v>
      </c>
      <c r="AI978" s="114" t="s">
        <v>143</v>
      </c>
      <c r="AJ978" s="114" t="s">
        <v>144</v>
      </c>
      <c r="AK978" s="119">
        <v>0</v>
      </c>
      <c r="AL978" s="117">
        <v>0</v>
      </c>
      <c r="AM978" s="118">
        <v>1183.33</v>
      </c>
      <c r="AN978" t="str">
        <f t="shared" si="15"/>
        <v>2000</v>
      </c>
    </row>
    <row r="979" spans="1:40" ht="15.75" thickBot="1" x14ac:dyDescent="0.3">
      <c r="A979" s="119">
        <v>2023</v>
      </c>
      <c r="B979" s="119">
        <v>9</v>
      </c>
      <c r="C979" s="119">
        <v>201988</v>
      </c>
      <c r="D979" s="114" t="s">
        <v>94</v>
      </c>
      <c r="E979" s="114" t="s">
        <v>95</v>
      </c>
      <c r="F979" s="114" t="s">
        <v>96</v>
      </c>
      <c r="G979" s="114" t="s">
        <v>97</v>
      </c>
      <c r="H979" s="114" t="s">
        <v>98</v>
      </c>
      <c r="I979" s="119">
        <v>1764401</v>
      </c>
      <c r="J979" s="114" t="s">
        <v>139</v>
      </c>
      <c r="K979" s="119">
        <v>340201</v>
      </c>
      <c r="L979" s="114" t="s">
        <v>2588</v>
      </c>
      <c r="M979" s="119">
        <v>1764401</v>
      </c>
      <c r="N979" s="114" t="s">
        <v>139</v>
      </c>
      <c r="O979" s="119">
        <v>202306</v>
      </c>
      <c r="P979" s="116">
        <v>45008</v>
      </c>
      <c r="Q979" s="116">
        <v>45008</v>
      </c>
      <c r="R979" s="116">
        <v>45016</v>
      </c>
      <c r="S979" s="119">
        <v>202306</v>
      </c>
      <c r="T979" s="119">
        <v>4927</v>
      </c>
      <c r="U979" s="114" t="s">
        <v>124</v>
      </c>
      <c r="V979" s="119">
        <v>1189163</v>
      </c>
      <c r="W979" s="114" t="s">
        <v>2608</v>
      </c>
      <c r="X979" s="119">
        <v>1189163</v>
      </c>
      <c r="Y979" s="114" t="s">
        <v>2608</v>
      </c>
      <c r="Z979" s="119">
        <v>21104924</v>
      </c>
      <c r="AA979" s="114" t="s">
        <v>142</v>
      </c>
      <c r="AB979" s="119">
        <v>30481418</v>
      </c>
      <c r="AC979" s="114" t="s">
        <v>142</v>
      </c>
      <c r="AD979" s="119">
        <v>3001188</v>
      </c>
      <c r="AE979" s="119">
        <v>177295</v>
      </c>
      <c r="AF979" s="114" t="s">
        <v>2655</v>
      </c>
      <c r="AG979" s="114" t="s">
        <v>113</v>
      </c>
      <c r="AH979" s="114" t="s">
        <v>114</v>
      </c>
      <c r="AI979" s="114" t="s">
        <v>143</v>
      </c>
      <c r="AJ979" s="114" t="s">
        <v>144</v>
      </c>
      <c r="AK979" s="119">
        <v>0</v>
      </c>
      <c r="AL979" s="117">
        <v>0</v>
      </c>
      <c r="AM979" s="118">
        <v>1183.33</v>
      </c>
      <c r="AN979" t="str">
        <f t="shared" si="15"/>
        <v>2000</v>
      </c>
    </row>
    <row r="980" spans="1:40" ht="15.75" thickBot="1" x14ac:dyDescent="0.3">
      <c r="A980" s="119">
        <v>2023</v>
      </c>
      <c r="B980" s="119">
        <v>9</v>
      </c>
      <c r="C980" s="119">
        <v>201988</v>
      </c>
      <c r="D980" s="114" t="s">
        <v>94</v>
      </c>
      <c r="E980" s="114" t="s">
        <v>95</v>
      </c>
      <c r="F980" s="114" t="s">
        <v>96</v>
      </c>
      <c r="G980" s="114" t="s">
        <v>97</v>
      </c>
      <c r="H980" s="114" t="s">
        <v>98</v>
      </c>
      <c r="I980" s="119">
        <v>1764401</v>
      </c>
      <c r="J980" s="114" t="s">
        <v>139</v>
      </c>
      <c r="K980" s="119">
        <v>350201</v>
      </c>
      <c r="L980" s="114" t="s">
        <v>2584</v>
      </c>
      <c r="M980" s="119">
        <v>1764401</v>
      </c>
      <c r="N980" s="114" t="s">
        <v>139</v>
      </c>
      <c r="O980" s="119">
        <v>202306</v>
      </c>
      <c r="P980" s="116">
        <v>45008</v>
      </c>
      <c r="Q980" s="116">
        <v>45008</v>
      </c>
      <c r="R980" s="116">
        <v>45016</v>
      </c>
      <c r="S980" s="119">
        <v>202306</v>
      </c>
      <c r="T980" s="119">
        <v>4960</v>
      </c>
      <c r="U980" s="114" t="s">
        <v>126</v>
      </c>
      <c r="V980" s="119">
        <v>716245</v>
      </c>
      <c r="W980" s="114" t="s">
        <v>141</v>
      </c>
      <c r="X980" s="119">
        <v>716245</v>
      </c>
      <c r="Y980" s="114" t="s">
        <v>141</v>
      </c>
      <c r="Z980" s="119">
        <v>21104924</v>
      </c>
      <c r="AA980" s="114" t="s">
        <v>142</v>
      </c>
      <c r="AB980" s="119">
        <v>30481417</v>
      </c>
      <c r="AC980" s="114" t="s">
        <v>142</v>
      </c>
      <c r="AD980" s="119">
        <v>3001128</v>
      </c>
      <c r="AE980" s="119">
        <v>177278</v>
      </c>
      <c r="AF980" s="114" t="s">
        <v>2655</v>
      </c>
      <c r="AG980" s="114" t="s">
        <v>113</v>
      </c>
      <c r="AH980" s="114" t="s">
        <v>114</v>
      </c>
      <c r="AI980" s="114" t="s">
        <v>143</v>
      </c>
      <c r="AJ980" s="114" t="s">
        <v>144</v>
      </c>
      <c r="AK980" s="119">
        <v>0</v>
      </c>
      <c r="AL980" s="117">
        <v>0</v>
      </c>
      <c r="AM980" s="118">
        <v>6.12</v>
      </c>
      <c r="AN980" t="str">
        <f t="shared" si="15"/>
        <v>2000</v>
      </c>
    </row>
    <row r="981" spans="1:40" ht="15.75" thickBot="1" x14ac:dyDescent="0.3">
      <c r="A981" s="119">
        <v>2023</v>
      </c>
      <c r="B981" s="119">
        <v>9</v>
      </c>
      <c r="C981" s="119">
        <v>201988</v>
      </c>
      <c r="D981" s="114" t="s">
        <v>94</v>
      </c>
      <c r="E981" s="114" t="s">
        <v>95</v>
      </c>
      <c r="F981" s="114" t="s">
        <v>96</v>
      </c>
      <c r="G981" s="114" t="s">
        <v>97</v>
      </c>
      <c r="H981" s="114" t="s">
        <v>98</v>
      </c>
      <c r="I981" s="119">
        <v>1764401</v>
      </c>
      <c r="J981" s="114" t="s">
        <v>139</v>
      </c>
      <c r="K981" s="119">
        <v>350201</v>
      </c>
      <c r="L981" s="114" t="s">
        <v>2584</v>
      </c>
      <c r="M981" s="119">
        <v>1764401</v>
      </c>
      <c r="N981" s="114" t="s">
        <v>139</v>
      </c>
      <c r="O981" s="119">
        <v>202306</v>
      </c>
      <c r="P981" s="116">
        <v>45008</v>
      </c>
      <c r="Q981" s="116">
        <v>45008</v>
      </c>
      <c r="R981" s="116">
        <v>45016</v>
      </c>
      <c r="S981" s="119">
        <v>202306</v>
      </c>
      <c r="T981" s="119">
        <v>4960</v>
      </c>
      <c r="U981" s="114" t="s">
        <v>126</v>
      </c>
      <c r="V981" s="119">
        <v>1180468</v>
      </c>
      <c r="W981" s="114" t="s">
        <v>2607</v>
      </c>
      <c r="X981" s="119">
        <v>1180468</v>
      </c>
      <c r="Y981" s="114" t="s">
        <v>2607</v>
      </c>
      <c r="Z981" s="119">
        <v>21104924</v>
      </c>
      <c r="AA981" s="114" t="s">
        <v>142</v>
      </c>
      <c r="AB981" s="119">
        <v>30481419</v>
      </c>
      <c r="AC981" s="114" t="s">
        <v>142</v>
      </c>
      <c r="AD981" s="119">
        <v>3001225</v>
      </c>
      <c r="AE981" s="119">
        <v>177296</v>
      </c>
      <c r="AF981" s="114" t="s">
        <v>2655</v>
      </c>
      <c r="AG981" s="114" t="s">
        <v>113</v>
      </c>
      <c r="AH981" s="114" t="s">
        <v>114</v>
      </c>
      <c r="AI981" s="114" t="s">
        <v>143</v>
      </c>
      <c r="AJ981" s="114" t="s">
        <v>144</v>
      </c>
      <c r="AK981" s="119">
        <v>0</v>
      </c>
      <c r="AL981" s="117">
        <v>0</v>
      </c>
      <c r="AM981" s="118">
        <v>5.12</v>
      </c>
      <c r="AN981" t="str">
        <f t="shared" si="15"/>
        <v>2000</v>
      </c>
    </row>
    <row r="982" spans="1:40" ht="15.75" thickBot="1" x14ac:dyDescent="0.3">
      <c r="A982" s="119">
        <v>2023</v>
      </c>
      <c r="B982" s="119">
        <v>9</v>
      </c>
      <c r="C982" s="119">
        <v>201988</v>
      </c>
      <c r="D982" s="114" t="s">
        <v>94</v>
      </c>
      <c r="E982" s="114" t="s">
        <v>95</v>
      </c>
      <c r="F982" s="114" t="s">
        <v>96</v>
      </c>
      <c r="G982" s="114" t="s">
        <v>97</v>
      </c>
      <c r="H982" s="114" t="s">
        <v>98</v>
      </c>
      <c r="I982" s="119">
        <v>1764401</v>
      </c>
      <c r="J982" s="114" t="s">
        <v>139</v>
      </c>
      <c r="K982" s="119">
        <v>350201</v>
      </c>
      <c r="L982" s="114" t="s">
        <v>2584</v>
      </c>
      <c r="M982" s="119">
        <v>1764401</v>
      </c>
      <c r="N982" s="114" t="s">
        <v>139</v>
      </c>
      <c r="O982" s="119">
        <v>202306</v>
      </c>
      <c r="P982" s="116">
        <v>45008</v>
      </c>
      <c r="Q982" s="116">
        <v>45008</v>
      </c>
      <c r="R982" s="116">
        <v>45016</v>
      </c>
      <c r="S982" s="119">
        <v>202306</v>
      </c>
      <c r="T982" s="119">
        <v>4960</v>
      </c>
      <c r="U982" s="114" t="s">
        <v>126</v>
      </c>
      <c r="V982" s="119">
        <v>1189163</v>
      </c>
      <c r="W982" s="114" t="s">
        <v>2608</v>
      </c>
      <c r="X982" s="119">
        <v>1189163</v>
      </c>
      <c r="Y982" s="114" t="s">
        <v>2608</v>
      </c>
      <c r="Z982" s="119">
        <v>21104924</v>
      </c>
      <c r="AA982" s="114" t="s">
        <v>142</v>
      </c>
      <c r="AB982" s="119">
        <v>30481418</v>
      </c>
      <c r="AC982" s="114" t="s">
        <v>142</v>
      </c>
      <c r="AD982" s="119">
        <v>3001188</v>
      </c>
      <c r="AE982" s="119">
        <v>177295</v>
      </c>
      <c r="AF982" s="114" t="s">
        <v>2655</v>
      </c>
      <c r="AG982" s="114" t="s">
        <v>113</v>
      </c>
      <c r="AH982" s="114" t="s">
        <v>114</v>
      </c>
      <c r="AI982" s="114" t="s">
        <v>143</v>
      </c>
      <c r="AJ982" s="114" t="s">
        <v>144</v>
      </c>
      <c r="AK982" s="119">
        <v>0</v>
      </c>
      <c r="AL982" s="117">
        <v>0</v>
      </c>
      <c r="AM982" s="118">
        <v>5.69</v>
      </c>
      <c r="AN982" t="str">
        <f t="shared" si="15"/>
        <v>2000</v>
      </c>
    </row>
    <row r="983" spans="1:40" ht="15.75" thickBot="1" x14ac:dyDescent="0.3">
      <c r="A983" s="119">
        <v>2023</v>
      </c>
      <c r="B983" s="119">
        <v>9</v>
      </c>
      <c r="C983" s="119">
        <v>201988</v>
      </c>
      <c r="D983" s="114" t="s">
        <v>94</v>
      </c>
      <c r="E983" s="114" t="s">
        <v>95</v>
      </c>
      <c r="F983" s="114" t="s">
        <v>96</v>
      </c>
      <c r="G983" s="114" t="s">
        <v>97</v>
      </c>
      <c r="H983" s="114" t="s">
        <v>98</v>
      </c>
      <c r="I983" s="119">
        <v>1764401</v>
      </c>
      <c r="J983" s="114" t="s">
        <v>139</v>
      </c>
      <c r="K983" s="119">
        <v>350201</v>
      </c>
      <c r="L983" s="114" t="s">
        <v>2584</v>
      </c>
      <c r="M983" s="119">
        <v>1764401</v>
      </c>
      <c r="N983" s="114" t="s">
        <v>139</v>
      </c>
      <c r="O983" s="119">
        <v>202306</v>
      </c>
      <c r="P983" s="116">
        <v>45008</v>
      </c>
      <c r="Q983" s="116">
        <v>45023</v>
      </c>
      <c r="R983" s="116">
        <v>45016</v>
      </c>
      <c r="S983" s="119">
        <v>202307</v>
      </c>
      <c r="T983" s="119">
        <v>4960</v>
      </c>
      <c r="U983" s="114" t="s">
        <v>126</v>
      </c>
      <c r="V983" s="119">
        <v>1180468</v>
      </c>
      <c r="W983" s="114" t="s">
        <v>2607</v>
      </c>
      <c r="X983" s="119">
        <v>1180468</v>
      </c>
      <c r="Y983" s="114" t="s">
        <v>2607</v>
      </c>
      <c r="Z983" s="119">
        <v>21104924</v>
      </c>
      <c r="AA983" s="114" t="s">
        <v>142</v>
      </c>
      <c r="AB983" s="119">
        <v>30481419</v>
      </c>
      <c r="AC983" s="114" t="s">
        <v>142</v>
      </c>
      <c r="AD983" s="119">
        <v>3007708</v>
      </c>
      <c r="AE983" s="119">
        <v>177486</v>
      </c>
      <c r="AF983" s="114" t="s">
        <v>2655</v>
      </c>
      <c r="AG983" s="114" t="s">
        <v>113</v>
      </c>
      <c r="AH983" s="114" t="s">
        <v>114</v>
      </c>
      <c r="AI983" s="114" t="s">
        <v>143</v>
      </c>
      <c r="AJ983" s="114" t="s">
        <v>144</v>
      </c>
      <c r="AK983" s="119">
        <v>0</v>
      </c>
      <c r="AL983" s="117">
        <v>0</v>
      </c>
      <c r="AM983" s="118">
        <v>-0.57999999999999996</v>
      </c>
      <c r="AN983" t="str">
        <f t="shared" si="15"/>
        <v>2000</v>
      </c>
    </row>
    <row r="984" spans="1:40" ht="15.75" thickBot="1" x14ac:dyDescent="0.3">
      <c r="A984" s="119">
        <v>2023</v>
      </c>
      <c r="B984" s="119">
        <v>9</v>
      </c>
      <c r="C984" s="119">
        <v>201988</v>
      </c>
      <c r="D984" s="114" t="s">
        <v>94</v>
      </c>
      <c r="E984" s="114" t="s">
        <v>95</v>
      </c>
      <c r="F984" s="114" t="s">
        <v>96</v>
      </c>
      <c r="G984" s="114" t="s">
        <v>97</v>
      </c>
      <c r="H984" s="114" t="s">
        <v>98</v>
      </c>
      <c r="I984" s="119">
        <v>1764401</v>
      </c>
      <c r="J984" s="114" t="s">
        <v>139</v>
      </c>
      <c r="K984" s="119">
        <v>350201</v>
      </c>
      <c r="L984" s="114" t="s">
        <v>2584</v>
      </c>
      <c r="M984" s="119">
        <v>1764401</v>
      </c>
      <c r="N984" s="114" t="s">
        <v>139</v>
      </c>
      <c r="O984" s="119">
        <v>202307</v>
      </c>
      <c r="P984" s="116">
        <v>45023</v>
      </c>
      <c r="Q984" s="116">
        <v>45023</v>
      </c>
      <c r="R984" s="116">
        <v>45016</v>
      </c>
      <c r="S984" s="119">
        <v>202307</v>
      </c>
      <c r="T984" s="119">
        <v>4960</v>
      </c>
      <c r="U984" s="114" t="s">
        <v>126</v>
      </c>
      <c r="V984" s="119">
        <v>716245</v>
      </c>
      <c r="W984" s="114" t="s">
        <v>141</v>
      </c>
      <c r="X984" s="119">
        <v>716245</v>
      </c>
      <c r="Y984" s="114" t="s">
        <v>141</v>
      </c>
      <c r="Z984" s="119">
        <v>21104924</v>
      </c>
      <c r="AA984" s="114" t="s">
        <v>142</v>
      </c>
      <c r="AB984" s="119">
        <v>30481417</v>
      </c>
      <c r="AC984" s="114" t="s">
        <v>142</v>
      </c>
      <c r="AD984" s="119">
        <v>3005484</v>
      </c>
      <c r="AE984" s="119">
        <v>177462</v>
      </c>
      <c r="AF984" s="114" t="s">
        <v>2655</v>
      </c>
      <c r="AG984" s="114" t="s">
        <v>113</v>
      </c>
      <c r="AH984" s="114" t="s">
        <v>114</v>
      </c>
      <c r="AI984" s="114" t="s">
        <v>143</v>
      </c>
      <c r="AJ984" s="114" t="s">
        <v>144</v>
      </c>
      <c r="AK984" s="119">
        <v>0</v>
      </c>
      <c r="AL984" s="117">
        <v>0</v>
      </c>
      <c r="AM984" s="118">
        <v>4.45</v>
      </c>
      <c r="AN984" t="str">
        <f t="shared" si="15"/>
        <v>2000</v>
      </c>
    </row>
    <row r="985" spans="1:40" ht="15.75" thickBot="1" x14ac:dyDescent="0.3">
      <c r="A985" s="119">
        <v>2023</v>
      </c>
      <c r="B985" s="119">
        <v>9</v>
      </c>
      <c r="C985" s="119">
        <v>201988</v>
      </c>
      <c r="D985" s="114" t="s">
        <v>94</v>
      </c>
      <c r="E985" s="114" t="s">
        <v>95</v>
      </c>
      <c r="F985" s="114" t="s">
        <v>96</v>
      </c>
      <c r="G985" s="114" t="s">
        <v>97</v>
      </c>
      <c r="H985" s="114" t="s">
        <v>98</v>
      </c>
      <c r="I985" s="119">
        <v>1764401</v>
      </c>
      <c r="J985" s="114" t="s">
        <v>139</v>
      </c>
      <c r="K985" s="119">
        <v>350201</v>
      </c>
      <c r="L985" s="114" t="s">
        <v>2584</v>
      </c>
      <c r="M985" s="119">
        <v>1764401</v>
      </c>
      <c r="N985" s="114" t="s">
        <v>139</v>
      </c>
      <c r="O985" s="119">
        <v>202307</v>
      </c>
      <c r="P985" s="116">
        <v>45023</v>
      </c>
      <c r="Q985" s="116">
        <v>45023</v>
      </c>
      <c r="R985" s="116">
        <v>45016</v>
      </c>
      <c r="S985" s="119">
        <v>202307</v>
      </c>
      <c r="T985" s="119">
        <v>4960</v>
      </c>
      <c r="U985" s="114" t="s">
        <v>126</v>
      </c>
      <c r="V985" s="119">
        <v>1180468</v>
      </c>
      <c r="W985" s="114" t="s">
        <v>2607</v>
      </c>
      <c r="X985" s="119">
        <v>1180468</v>
      </c>
      <c r="Y985" s="114" t="s">
        <v>2607</v>
      </c>
      <c r="Z985" s="119">
        <v>21104924</v>
      </c>
      <c r="AA985" s="114" t="s">
        <v>142</v>
      </c>
      <c r="AB985" s="119">
        <v>30481419</v>
      </c>
      <c r="AC985" s="114" t="s">
        <v>142</v>
      </c>
      <c r="AD985" s="119">
        <v>3007708</v>
      </c>
      <c r="AE985" s="119">
        <v>177486</v>
      </c>
      <c r="AF985" s="114" t="s">
        <v>2655</v>
      </c>
      <c r="AG985" s="114" t="s">
        <v>113</v>
      </c>
      <c r="AH985" s="114" t="s">
        <v>114</v>
      </c>
      <c r="AI985" s="114" t="s">
        <v>143</v>
      </c>
      <c r="AJ985" s="114" t="s">
        <v>144</v>
      </c>
      <c r="AK985" s="119">
        <v>0</v>
      </c>
      <c r="AL985" s="117">
        <v>0</v>
      </c>
      <c r="AM985" s="118">
        <v>4.28</v>
      </c>
      <c r="AN985" t="str">
        <f t="shared" si="15"/>
        <v>2000</v>
      </c>
    </row>
    <row r="986" spans="1:40" ht="15.75" thickBot="1" x14ac:dyDescent="0.3">
      <c r="A986" s="119">
        <v>2023</v>
      </c>
      <c r="B986" s="119">
        <v>9</v>
      </c>
      <c r="C986" s="119">
        <v>201988</v>
      </c>
      <c r="D986" s="114" t="s">
        <v>94</v>
      </c>
      <c r="E986" s="114" t="s">
        <v>95</v>
      </c>
      <c r="F986" s="114" t="s">
        <v>96</v>
      </c>
      <c r="G986" s="114" t="s">
        <v>97</v>
      </c>
      <c r="H986" s="114" t="s">
        <v>98</v>
      </c>
      <c r="I986" s="119">
        <v>1764401</v>
      </c>
      <c r="J986" s="114" t="s">
        <v>139</v>
      </c>
      <c r="K986" s="119">
        <v>350201</v>
      </c>
      <c r="L986" s="114" t="s">
        <v>2584</v>
      </c>
      <c r="M986" s="119">
        <v>1764401</v>
      </c>
      <c r="N986" s="114" t="s">
        <v>139</v>
      </c>
      <c r="O986" s="119">
        <v>202307</v>
      </c>
      <c r="P986" s="116">
        <v>45023</v>
      </c>
      <c r="Q986" s="116">
        <v>45023</v>
      </c>
      <c r="R986" s="116">
        <v>45016</v>
      </c>
      <c r="S986" s="119">
        <v>202307</v>
      </c>
      <c r="T986" s="119">
        <v>4960</v>
      </c>
      <c r="U986" s="114" t="s">
        <v>126</v>
      </c>
      <c r="V986" s="119">
        <v>1189163</v>
      </c>
      <c r="W986" s="114" t="s">
        <v>2608</v>
      </c>
      <c r="X986" s="119">
        <v>1189163</v>
      </c>
      <c r="Y986" s="114" t="s">
        <v>2608</v>
      </c>
      <c r="Z986" s="119">
        <v>21104924</v>
      </c>
      <c r="AA986" s="114" t="s">
        <v>142</v>
      </c>
      <c r="AB986" s="119">
        <v>30481418</v>
      </c>
      <c r="AC986" s="114" t="s">
        <v>142</v>
      </c>
      <c r="AD986" s="119">
        <v>3009352</v>
      </c>
      <c r="AE986" s="119">
        <v>177696</v>
      </c>
      <c r="AF986" s="114" t="s">
        <v>2655</v>
      </c>
      <c r="AG986" s="114" t="s">
        <v>113</v>
      </c>
      <c r="AH986" s="114" t="s">
        <v>114</v>
      </c>
      <c r="AI986" s="114" t="s">
        <v>143</v>
      </c>
      <c r="AJ986" s="114" t="s">
        <v>144</v>
      </c>
      <c r="AK986" s="119">
        <v>0</v>
      </c>
      <c r="AL986" s="117">
        <v>0</v>
      </c>
      <c r="AM986" s="118">
        <v>4.13</v>
      </c>
      <c r="AN986" t="str">
        <f t="shared" si="15"/>
        <v>2000</v>
      </c>
    </row>
    <row r="987" spans="1:40" ht="15.75" thickBot="1" x14ac:dyDescent="0.3">
      <c r="A987" s="119">
        <v>2023</v>
      </c>
      <c r="B987" s="119">
        <v>9</v>
      </c>
      <c r="C987" s="119">
        <v>201988</v>
      </c>
      <c r="D987" s="114" t="s">
        <v>94</v>
      </c>
      <c r="E987" s="114" t="s">
        <v>95</v>
      </c>
      <c r="F987" s="114" t="s">
        <v>96</v>
      </c>
      <c r="G987" s="114" t="s">
        <v>97</v>
      </c>
      <c r="H987" s="114" t="s">
        <v>98</v>
      </c>
      <c r="I987" s="119">
        <v>1764401</v>
      </c>
      <c r="J987" s="114" t="s">
        <v>139</v>
      </c>
      <c r="K987" s="119">
        <v>360201</v>
      </c>
      <c r="L987" s="114" t="s">
        <v>2585</v>
      </c>
      <c r="M987" s="119">
        <v>1764401</v>
      </c>
      <c r="N987" s="114" t="s">
        <v>139</v>
      </c>
      <c r="O987" s="119">
        <v>202306</v>
      </c>
      <c r="P987" s="116">
        <v>45008</v>
      </c>
      <c r="Q987" s="116">
        <v>45008</v>
      </c>
      <c r="R987" s="116">
        <v>45016</v>
      </c>
      <c r="S987" s="119">
        <v>202306</v>
      </c>
      <c r="T987" s="114" t="s">
        <v>128</v>
      </c>
      <c r="U987" s="114" t="s">
        <v>129</v>
      </c>
      <c r="V987" s="119">
        <v>716245</v>
      </c>
      <c r="W987" s="114" t="s">
        <v>141</v>
      </c>
      <c r="X987" s="119">
        <v>716245</v>
      </c>
      <c r="Y987" s="114" t="s">
        <v>141</v>
      </c>
      <c r="Z987" s="119">
        <v>21104924</v>
      </c>
      <c r="AA987" s="114" t="s">
        <v>142</v>
      </c>
      <c r="AB987" s="119">
        <v>30481417</v>
      </c>
      <c r="AC987" s="114" t="s">
        <v>142</v>
      </c>
      <c r="AD987" s="119">
        <v>3001128</v>
      </c>
      <c r="AE987" s="119">
        <v>177278</v>
      </c>
      <c r="AF987" s="114" t="s">
        <v>2655</v>
      </c>
      <c r="AG987" s="114" t="s">
        <v>113</v>
      </c>
      <c r="AH987" s="114" t="s">
        <v>114</v>
      </c>
      <c r="AI987" s="114" t="s">
        <v>143</v>
      </c>
      <c r="AJ987" s="114" t="s">
        <v>144</v>
      </c>
      <c r="AK987" s="119">
        <v>0</v>
      </c>
      <c r="AL987" s="117">
        <v>0</v>
      </c>
      <c r="AM987" s="118">
        <v>32.17</v>
      </c>
      <c r="AN987" t="str">
        <f t="shared" si="15"/>
        <v>2000</v>
      </c>
    </row>
    <row r="988" spans="1:40" ht="15.75" thickBot="1" x14ac:dyDescent="0.3">
      <c r="A988" s="119">
        <v>2023</v>
      </c>
      <c r="B988" s="119">
        <v>9</v>
      </c>
      <c r="C988" s="119">
        <v>201988</v>
      </c>
      <c r="D988" s="114" t="s">
        <v>94</v>
      </c>
      <c r="E988" s="114" t="s">
        <v>95</v>
      </c>
      <c r="F988" s="114" t="s">
        <v>96</v>
      </c>
      <c r="G988" s="114" t="s">
        <v>97</v>
      </c>
      <c r="H988" s="114" t="s">
        <v>98</v>
      </c>
      <c r="I988" s="119">
        <v>1764401</v>
      </c>
      <c r="J988" s="114" t="s">
        <v>139</v>
      </c>
      <c r="K988" s="119">
        <v>360201</v>
      </c>
      <c r="L988" s="114" t="s">
        <v>2585</v>
      </c>
      <c r="M988" s="119">
        <v>1764401</v>
      </c>
      <c r="N988" s="114" t="s">
        <v>139</v>
      </c>
      <c r="O988" s="119">
        <v>202306</v>
      </c>
      <c r="P988" s="116">
        <v>45008</v>
      </c>
      <c r="Q988" s="116">
        <v>45008</v>
      </c>
      <c r="R988" s="116">
        <v>45016</v>
      </c>
      <c r="S988" s="119">
        <v>202306</v>
      </c>
      <c r="T988" s="114" t="s">
        <v>128</v>
      </c>
      <c r="U988" s="114" t="s">
        <v>129</v>
      </c>
      <c r="V988" s="119">
        <v>1180468</v>
      </c>
      <c r="W988" s="114" t="s">
        <v>2607</v>
      </c>
      <c r="X988" s="119">
        <v>1180468</v>
      </c>
      <c r="Y988" s="114" t="s">
        <v>2607</v>
      </c>
      <c r="Z988" s="119">
        <v>21104924</v>
      </c>
      <c r="AA988" s="114" t="s">
        <v>142</v>
      </c>
      <c r="AB988" s="119">
        <v>30481419</v>
      </c>
      <c r="AC988" s="114" t="s">
        <v>142</v>
      </c>
      <c r="AD988" s="119">
        <v>3001225</v>
      </c>
      <c r="AE988" s="119">
        <v>177296</v>
      </c>
      <c r="AF988" s="114" t="s">
        <v>2655</v>
      </c>
      <c r="AG988" s="114" t="s">
        <v>113</v>
      </c>
      <c r="AH988" s="114" t="s">
        <v>114</v>
      </c>
      <c r="AI988" s="114" t="s">
        <v>143</v>
      </c>
      <c r="AJ988" s="114" t="s">
        <v>144</v>
      </c>
      <c r="AK988" s="119">
        <v>0</v>
      </c>
      <c r="AL988" s="117">
        <v>0</v>
      </c>
      <c r="AM988" s="118">
        <v>29.9</v>
      </c>
      <c r="AN988" t="str">
        <f t="shared" si="15"/>
        <v>2000</v>
      </c>
    </row>
    <row r="989" spans="1:40" ht="15.75" thickBot="1" x14ac:dyDescent="0.3">
      <c r="A989" s="119">
        <v>2023</v>
      </c>
      <c r="B989" s="119">
        <v>9</v>
      </c>
      <c r="C989" s="119">
        <v>201988</v>
      </c>
      <c r="D989" s="114" t="s">
        <v>94</v>
      </c>
      <c r="E989" s="114" t="s">
        <v>95</v>
      </c>
      <c r="F989" s="114" t="s">
        <v>96</v>
      </c>
      <c r="G989" s="114" t="s">
        <v>97</v>
      </c>
      <c r="H989" s="114" t="s">
        <v>98</v>
      </c>
      <c r="I989" s="119">
        <v>1764401</v>
      </c>
      <c r="J989" s="114" t="s">
        <v>139</v>
      </c>
      <c r="K989" s="119">
        <v>360201</v>
      </c>
      <c r="L989" s="114" t="s">
        <v>2585</v>
      </c>
      <c r="M989" s="119">
        <v>1764401</v>
      </c>
      <c r="N989" s="114" t="s">
        <v>139</v>
      </c>
      <c r="O989" s="119">
        <v>202306</v>
      </c>
      <c r="P989" s="116">
        <v>45008</v>
      </c>
      <c r="Q989" s="116">
        <v>45008</v>
      </c>
      <c r="R989" s="116">
        <v>45016</v>
      </c>
      <c r="S989" s="119">
        <v>202306</v>
      </c>
      <c r="T989" s="114" t="s">
        <v>128</v>
      </c>
      <c r="U989" s="114" t="s">
        <v>129</v>
      </c>
      <c r="V989" s="119">
        <v>1189163</v>
      </c>
      <c r="W989" s="114" t="s">
        <v>2608</v>
      </c>
      <c r="X989" s="119">
        <v>1189163</v>
      </c>
      <c r="Y989" s="114" t="s">
        <v>2608</v>
      </c>
      <c r="Z989" s="119">
        <v>21104924</v>
      </c>
      <c r="AA989" s="114" t="s">
        <v>142</v>
      </c>
      <c r="AB989" s="119">
        <v>30481418</v>
      </c>
      <c r="AC989" s="114" t="s">
        <v>142</v>
      </c>
      <c r="AD989" s="119">
        <v>3001188</v>
      </c>
      <c r="AE989" s="119">
        <v>177295</v>
      </c>
      <c r="AF989" s="114" t="s">
        <v>2655</v>
      </c>
      <c r="AG989" s="114" t="s">
        <v>113</v>
      </c>
      <c r="AH989" s="114" t="s">
        <v>114</v>
      </c>
      <c r="AI989" s="114" t="s">
        <v>143</v>
      </c>
      <c r="AJ989" s="114" t="s">
        <v>144</v>
      </c>
      <c r="AK989" s="119">
        <v>0</v>
      </c>
      <c r="AL989" s="117">
        <v>0</v>
      </c>
      <c r="AM989" s="118">
        <v>29.9</v>
      </c>
      <c r="AN989" t="str">
        <f t="shared" si="15"/>
        <v>2000</v>
      </c>
    </row>
    <row r="990" spans="1:40" ht="15.75" thickBot="1" x14ac:dyDescent="0.3">
      <c r="A990" s="119">
        <v>2023</v>
      </c>
      <c r="B990" s="119">
        <v>9</v>
      </c>
      <c r="C990" s="119">
        <v>201988</v>
      </c>
      <c r="D990" s="114" t="s">
        <v>94</v>
      </c>
      <c r="E990" s="114" t="s">
        <v>95</v>
      </c>
      <c r="F990" s="114" t="s">
        <v>96</v>
      </c>
      <c r="G990" s="114" t="s">
        <v>97</v>
      </c>
      <c r="H990" s="114" t="s">
        <v>98</v>
      </c>
      <c r="I990" s="119">
        <v>1764401</v>
      </c>
      <c r="J990" s="114" t="s">
        <v>139</v>
      </c>
      <c r="K990" s="119">
        <v>360201</v>
      </c>
      <c r="L990" s="114" t="s">
        <v>2585</v>
      </c>
      <c r="M990" s="119">
        <v>1764401</v>
      </c>
      <c r="N990" s="114" t="s">
        <v>139</v>
      </c>
      <c r="O990" s="119">
        <v>202307</v>
      </c>
      <c r="P990" s="116">
        <v>45023</v>
      </c>
      <c r="Q990" s="116">
        <v>45023</v>
      </c>
      <c r="R990" s="116">
        <v>45016</v>
      </c>
      <c r="S990" s="119">
        <v>202307</v>
      </c>
      <c r="T990" s="114" t="s">
        <v>128</v>
      </c>
      <c r="U990" s="114" t="s">
        <v>129</v>
      </c>
      <c r="V990" s="119">
        <v>716245</v>
      </c>
      <c r="W990" s="114" t="s">
        <v>141</v>
      </c>
      <c r="X990" s="119">
        <v>716245</v>
      </c>
      <c r="Y990" s="114" t="s">
        <v>141</v>
      </c>
      <c r="Z990" s="119">
        <v>21104924</v>
      </c>
      <c r="AA990" s="114" t="s">
        <v>142</v>
      </c>
      <c r="AB990" s="119">
        <v>30481417</v>
      </c>
      <c r="AC990" s="114" t="s">
        <v>142</v>
      </c>
      <c r="AD990" s="119">
        <v>3005484</v>
      </c>
      <c r="AE990" s="119">
        <v>177462</v>
      </c>
      <c r="AF990" s="114" t="s">
        <v>2655</v>
      </c>
      <c r="AG990" s="114" t="s">
        <v>113</v>
      </c>
      <c r="AH990" s="114" t="s">
        <v>114</v>
      </c>
      <c r="AI990" s="114" t="s">
        <v>143</v>
      </c>
      <c r="AJ990" s="114" t="s">
        <v>144</v>
      </c>
      <c r="AK990" s="119">
        <v>0</v>
      </c>
      <c r="AL990" s="117">
        <v>0</v>
      </c>
      <c r="AM990" s="118">
        <v>23.4</v>
      </c>
      <c r="AN990" t="str">
        <f t="shared" si="15"/>
        <v>2000</v>
      </c>
    </row>
    <row r="991" spans="1:40" ht="15.75" thickBot="1" x14ac:dyDescent="0.3">
      <c r="A991" s="119">
        <v>2023</v>
      </c>
      <c r="B991" s="119">
        <v>9</v>
      </c>
      <c r="C991" s="119">
        <v>201988</v>
      </c>
      <c r="D991" s="114" t="s">
        <v>94</v>
      </c>
      <c r="E991" s="114" t="s">
        <v>95</v>
      </c>
      <c r="F991" s="114" t="s">
        <v>96</v>
      </c>
      <c r="G991" s="114" t="s">
        <v>97</v>
      </c>
      <c r="H991" s="114" t="s">
        <v>98</v>
      </c>
      <c r="I991" s="119">
        <v>1764401</v>
      </c>
      <c r="J991" s="114" t="s">
        <v>139</v>
      </c>
      <c r="K991" s="119">
        <v>360201</v>
      </c>
      <c r="L991" s="114" t="s">
        <v>2585</v>
      </c>
      <c r="M991" s="119">
        <v>1764401</v>
      </c>
      <c r="N991" s="114" t="s">
        <v>139</v>
      </c>
      <c r="O991" s="119">
        <v>202307</v>
      </c>
      <c r="P991" s="116">
        <v>45023</v>
      </c>
      <c r="Q991" s="116">
        <v>45023</v>
      </c>
      <c r="R991" s="116">
        <v>45016</v>
      </c>
      <c r="S991" s="119">
        <v>202307</v>
      </c>
      <c r="T991" s="114" t="s">
        <v>128</v>
      </c>
      <c r="U991" s="114" t="s">
        <v>129</v>
      </c>
      <c r="V991" s="119">
        <v>1180468</v>
      </c>
      <c r="W991" s="114" t="s">
        <v>2607</v>
      </c>
      <c r="X991" s="119">
        <v>1180468</v>
      </c>
      <c r="Y991" s="114" t="s">
        <v>2607</v>
      </c>
      <c r="Z991" s="119">
        <v>21104924</v>
      </c>
      <c r="AA991" s="114" t="s">
        <v>142</v>
      </c>
      <c r="AB991" s="119">
        <v>30481419</v>
      </c>
      <c r="AC991" s="114" t="s">
        <v>142</v>
      </c>
      <c r="AD991" s="119">
        <v>3007708</v>
      </c>
      <c r="AE991" s="119">
        <v>177486</v>
      </c>
      <c r="AF991" s="114" t="s">
        <v>2655</v>
      </c>
      <c r="AG991" s="114" t="s">
        <v>113</v>
      </c>
      <c r="AH991" s="114" t="s">
        <v>114</v>
      </c>
      <c r="AI991" s="114" t="s">
        <v>143</v>
      </c>
      <c r="AJ991" s="114" t="s">
        <v>144</v>
      </c>
      <c r="AK991" s="119">
        <v>0</v>
      </c>
      <c r="AL991" s="117">
        <v>0</v>
      </c>
      <c r="AM991" s="118">
        <v>21.74</v>
      </c>
      <c r="AN991" t="str">
        <f t="shared" si="15"/>
        <v>2000</v>
      </c>
    </row>
    <row r="992" spans="1:40" ht="15.75" thickBot="1" x14ac:dyDescent="0.3">
      <c r="A992" s="119">
        <v>2023</v>
      </c>
      <c r="B992" s="119">
        <v>9</v>
      </c>
      <c r="C992" s="119">
        <v>201988</v>
      </c>
      <c r="D992" s="114" t="s">
        <v>94</v>
      </c>
      <c r="E992" s="114" t="s">
        <v>95</v>
      </c>
      <c r="F992" s="114" t="s">
        <v>96</v>
      </c>
      <c r="G992" s="114" t="s">
        <v>97</v>
      </c>
      <c r="H992" s="114" t="s">
        <v>98</v>
      </c>
      <c r="I992" s="119">
        <v>1764401</v>
      </c>
      <c r="J992" s="114" t="s">
        <v>139</v>
      </c>
      <c r="K992" s="119">
        <v>360201</v>
      </c>
      <c r="L992" s="114" t="s">
        <v>2585</v>
      </c>
      <c r="M992" s="119">
        <v>1764401</v>
      </c>
      <c r="N992" s="114" t="s">
        <v>139</v>
      </c>
      <c r="O992" s="119">
        <v>202307</v>
      </c>
      <c r="P992" s="116">
        <v>45023</v>
      </c>
      <c r="Q992" s="116">
        <v>45023</v>
      </c>
      <c r="R992" s="116">
        <v>45016</v>
      </c>
      <c r="S992" s="119">
        <v>202307</v>
      </c>
      <c r="T992" s="114" t="s">
        <v>128</v>
      </c>
      <c r="U992" s="114" t="s">
        <v>129</v>
      </c>
      <c r="V992" s="119">
        <v>1189163</v>
      </c>
      <c r="W992" s="114" t="s">
        <v>2608</v>
      </c>
      <c r="X992" s="119">
        <v>1189163</v>
      </c>
      <c r="Y992" s="114" t="s">
        <v>2608</v>
      </c>
      <c r="Z992" s="119">
        <v>21104924</v>
      </c>
      <c r="AA992" s="114" t="s">
        <v>142</v>
      </c>
      <c r="AB992" s="119">
        <v>30481418</v>
      </c>
      <c r="AC992" s="114" t="s">
        <v>142</v>
      </c>
      <c r="AD992" s="119">
        <v>3009352</v>
      </c>
      <c r="AE992" s="119">
        <v>177696</v>
      </c>
      <c r="AF992" s="114" t="s">
        <v>2655</v>
      </c>
      <c r="AG992" s="114" t="s">
        <v>113</v>
      </c>
      <c r="AH992" s="114" t="s">
        <v>114</v>
      </c>
      <c r="AI992" s="114" t="s">
        <v>143</v>
      </c>
      <c r="AJ992" s="114" t="s">
        <v>144</v>
      </c>
      <c r="AK992" s="119">
        <v>0</v>
      </c>
      <c r="AL992" s="117">
        <v>0</v>
      </c>
      <c r="AM992" s="118">
        <v>21.74</v>
      </c>
      <c r="AN992" t="str">
        <f t="shared" si="15"/>
        <v>2000</v>
      </c>
    </row>
    <row r="993" spans="1:40" ht="15.75" thickBot="1" x14ac:dyDescent="0.3">
      <c r="A993" s="119">
        <v>2023</v>
      </c>
      <c r="B993" s="119">
        <v>9</v>
      </c>
      <c r="C993" s="119">
        <v>201988</v>
      </c>
      <c r="D993" s="114" t="s">
        <v>94</v>
      </c>
      <c r="E993" s="114" t="s">
        <v>95</v>
      </c>
      <c r="F993" s="114" t="s">
        <v>96</v>
      </c>
      <c r="G993" s="114" t="s">
        <v>97</v>
      </c>
      <c r="H993" s="114" t="s">
        <v>98</v>
      </c>
      <c r="I993" s="119">
        <v>1764401</v>
      </c>
      <c r="J993" s="114" t="s">
        <v>139</v>
      </c>
      <c r="K993" s="119">
        <v>370201</v>
      </c>
      <c r="L993" s="114" t="s">
        <v>2589</v>
      </c>
      <c r="M993" s="119">
        <v>1764401</v>
      </c>
      <c r="N993" s="114" t="s">
        <v>139</v>
      </c>
      <c r="O993" s="119">
        <v>202306</v>
      </c>
      <c r="P993" s="116">
        <v>45008</v>
      </c>
      <c r="Q993" s="116">
        <v>45008</v>
      </c>
      <c r="R993" s="116">
        <v>45016</v>
      </c>
      <c r="S993" s="119">
        <v>202306</v>
      </c>
      <c r="T993" s="119">
        <v>4928</v>
      </c>
      <c r="U993" s="114" t="s">
        <v>131</v>
      </c>
      <c r="V993" s="119">
        <v>716245</v>
      </c>
      <c r="W993" s="114" t="s">
        <v>141</v>
      </c>
      <c r="X993" s="119">
        <v>716245</v>
      </c>
      <c r="Y993" s="114" t="s">
        <v>141</v>
      </c>
      <c r="Z993" s="119">
        <v>21104924</v>
      </c>
      <c r="AA993" s="114" t="s">
        <v>142</v>
      </c>
      <c r="AB993" s="119">
        <v>30481417</v>
      </c>
      <c r="AC993" s="114" t="s">
        <v>142</v>
      </c>
      <c r="AD993" s="119">
        <v>3001128</v>
      </c>
      <c r="AE993" s="119">
        <v>177278</v>
      </c>
      <c r="AF993" s="114" t="s">
        <v>2655</v>
      </c>
      <c r="AG993" s="114" t="s">
        <v>113</v>
      </c>
      <c r="AH993" s="114" t="s">
        <v>114</v>
      </c>
      <c r="AI993" s="114" t="s">
        <v>143</v>
      </c>
      <c r="AJ993" s="114" t="s">
        <v>144</v>
      </c>
      <c r="AK993" s="119">
        <v>0</v>
      </c>
      <c r="AL993" s="117">
        <v>0</v>
      </c>
      <c r="AM993" s="118">
        <v>375</v>
      </c>
      <c r="AN993" t="str">
        <f t="shared" si="15"/>
        <v>2000</v>
      </c>
    </row>
    <row r="994" spans="1:40" ht="15.75" thickBot="1" x14ac:dyDescent="0.3">
      <c r="A994" s="119">
        <v>2023</v>
      </c>
      <c r="B994" s="119">
        <v>9</v>
      </c>
      <c r="C994" s="119">
        <v>201988</v>
      </c>
      <c r="D994" s="114" t="s">
        <v>94</v>
      </c>
      <c r="E994" s="114" t="s">
        <v>95</v>
      </c>
      <c r="F994" s="114" t="s">
        <v>96</v>
      </c>
      <c r="G994" s="114" t="s">
        <v>97</v>
      </c>
      <c r="H994" s="114" t="s">
        <v>98</v>
      </c>
      <c r="I994" s="119">
        <v>1764401</v>
      </c>
      <c r="J994" s="114" t="s">
        <v>139</v>
      </c>
      <c r="K994" s="119">
        <v>370201</v>
      </c>
      <c r="L994" s="114" t="s">
        <v>2589</v>
      </c>
      <c r="M994" s="119">
        <v>1764401</v>
      </c>
      <c r="N994" s="114" t="s">
        <v>139</v>
      </c>
      <c r="O994" s="119">
        <v>202306</v>
      </c>
      <c r="P994" s="116">
        <v>45008</v>
      </c>
      <c r="Q994" s="116">
        <v>45008</v>
      </c>
      <c r="R994" s="116">
        <v>45016</v>
      </c>
      <c r="S994" s="119">
        <v>202306</v>
      </c>
      <c r="T994" s="119">
        <v>4928</v>
      </c>
      <c r="U994" s="114" t="s">
        <v>131</v>
      </c>
      <c r="V994" s="119">
        <v>1189163</v>
      </c>
      <c r="W994" s="114" t="s">
        <v>2608</v>
      </c>
      <c r="X994" s="119">
        <v>1189163</v>
      </c>
      <c r="Y994" s="114" t="s">
        <v>2608</v>
      </c>
      <c r="Z994" s="119">
        <v>21104924</v>
      </c>
      <c r="AA994" s="114" t="s">
        <v>142</v>
      </c>
      <c r="AB994" s="119">
        <v>30481418</v>
      </c>
      <c r="AC994" s="114" t="s">
        <v>142</v>
      </c>
      <c r="AD994" s="119">
        <v>3001188</v>
      </c>
      <c r="AE994" s="119">
        <v>177295</v>
      </c>
      <c r="AF994" s="114" t="s">
        <v>2655</v>
      </c>
      <c r="AG994" s="114" t="s">
        <v>113</v>
      </c>
      <c r="AH994" s="114" t="s">
        <v>114</v>
      </c>
      <c r="AI994" s="114" t="s">
        <v>143</v>
      </c>
      <c r="AJ994" s="114" t="s">
        <v>144</v>
      </c>
      <c r="AK994" s="119">
        <v>0</v>
      </c>
      <c r="AL994" s="117">
        <v>0</v>
      </c>
      <c r="AM994" s="118">
        <v>375</v>
      </c>
      <c r="AN994" t="str">
        <f t="shared" si="15"/>
        <v>2000</v>
      </c>
    </row>
    <row r="997" spans="1:40" x14ac:dyDescent="0.25">
      <c r="AM997">
        <f>SUBTOTAL(9,AM8:AM994)</f>
        <v>216569.7999999997</v>
      </c>
    </row>
  </sheetData>
  <autoFilter ref="A7:AN621" xr:uid="{2C0C018A-F302-40CA-84B7-B0EA9BC7FBD1}"/>
  <mergeCells count="1">
    <mergeCell ref="A6:AJ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66EF-E071-4589-8BF3-A50EC9A115D1}">
  <sheetPr>
    <tabColor rgb="FF92D050"/>
  </sheetPr>
  <dimension ref="A1:N2316"/>
  <sheetViews>
    <sheetView workbookViewId="0">
      <selection activeCell="B511" sqref="B511"/>
    </sheetView>
  </sheetViews>
  <sheetFormatPr defaultColWidth="8.42578125" defaultRowHeight="15" x14ac:dyDescent="0.25"/>
  <cols>
    <col min="1" max="1" width="8.42578125" style="72"/>
    <col min="2" max="2" width="47.42578125" style="72" bestFit="1" customWidth="1"/>
    <col min="3" max="3" width="34.140625" style="70" bestFit="1" customWidth="1"/>
    <col min="4" max="12" width="8.42578125" style="70"/>
    <col min="13" max="13" width="11.85546875" style="71" bestFit="1" customWidth="1"/>
    <col min="14" max="16384" width="8.42578125" style="70"/>
  </cols>
  <sheetData>
    <row r="1" spans="1:3" x14ac:dyDescent="0.25">
      <c r="A1" s="69" t="s">
        <v>76</v>
      </c>
      <c r="B1" s="69" t="s">
        <v>258</v>
      </c>
      <c r="C1" s="70" t="s">
        <v>259</v>
      </c>
    </row>
    <row r="2" spans="1:3" x14ac:dyDescent="0.25">
      <c r="A2" s="72">
        <v>110000</v>
      </c>
      <c r="B2" s="72" t="s">
        <v>260</v>
      </c>
      <c r="C2" s="70" t="s">
        <v>261</v>
      </c>
    </row>
    <row r="3" spans="1:3" x14ac:dyDescent="0.25">
      <c r="A3" s="72">
        <v>110001</v>
      </c>
      <c r="B3" s="72" t="s">
        <v>100</v>
      </c>
      <c r="C3" s="70" t="s">
        <v>261</v>
      </c>
    </row>
    <row r="4" spans="1:3" x14ac:dyDescent="0.25">
      <c r="A4" s="72">
        <v>110002</v>
      </c>
      <c r="B4" s="72" t="s">
        <v>262</v>
      </c>
      <c r="C4" s="70" t="s">
        <v>261</v>
      </c>
    </row>
    <row r="5" spans="1:3" x14ac:dyDescent="0.25">
      <c r="A5" s="72">
        <v>110004</v>
      </c>
      <c r="B5" s="72" t="s">
        <v>263</v>
      </c>
      <c r="C5" s="70" t="s">
        <v>261</v>
      </c>
    </row>
    <row r="6" spans="1:3" x14ac:dyDescent="0.25">
      <c r="A6" s="72">
        <v>110005</v>
      </c>
      <c r="B6" s="72" t="s">
        <v>109</v>
      </c>
      <c r="C6" s="70" t="s">
        <v>261</v>
      </c>
    </row>
    <row r="7" spans="1:3" x14ac:dyDescent="0.25">
      <c r="A7" s="72">
        <v>110006</v>
      </c>
      <c r="B7" s="72" t="s">
        <v>264</v>
      </c>
      <c r="C7" s="70" t="s">
        <v>261</v>
      </c>
    </row>
    <row r="8" spans="1:3" x14ac:dyDescent="0.25">
      <c r="A8" s="72">
        <v>110008</v>
      </c>
      <c r="B8" s="72" t="s">
        <v>265</v>
      </c>
      <c r="C8" s="70" t="s">
        <v>261</v>
      </c>
    </row>
    <row r="9" spans="1:3" x14ac:dyDescent="0.25">
      <c r="A9" s="72">
        <v>110009</v>
      </c>
      <c r="B9" s="72" t="s">
        <v>266</v>
      </c>
      <c r="C9" s="70" t="s">
        <v>261</v>
      </c>
    </row>
    <row r="10" spans="1:3" x14ac:dyDescent="0.25">
      <c r="A10" s="72">
        <v>110075</v>
      </c>
      <c r="B10" s="72" t="s">
        <v>267</v>
      </c>
      <c r="C10" s="70" t="s">
        <v>261</v>
      </c>
    </row>
    <row r="11" spans="1:3" x14ac:dyDescent="0.25">
      <c r="A11" s="72">
        <v>110077</v>
      </c>
      <c r="B11" s="72" t="s">
        <v>268</v>
      </c>
      <c r="C11" s="70" t="s">
        <v>261</v>
      </c>
    </row>
    <row r="12" spans="1:3" x14ac:dyDescent="0.25">
      <c r="A12" s="72">
        <v>110078</v>
      </c>
      <c r="B12" s="72" t="s">
        <v>269</v>
      </c>
      <c r="C12" s="70" t="s">
        <v>261</v>
      </c>
    </row>
    <row r="13" spans="1:3" x14ac:dyDescent="0.25">
      <c r="A13" s="72">
        <v>110095</v>
      </c>
      <c r="B13" s="72" t="s">
        <v>270</v>
      </c>
      <c r="C13" s="70" t="s">
        <v>261</v>
      </c>
    </row>
    <row r="14" spans="1:3" x14ac:dyDescent="0.25">
      <c r="A14" s="72">
        <v>110098</v>
      </c>
      <c r="B14" s="72" t="s">
        <v>271</v>
      </c>
      <c r="C14" s="70" t="s">
        <v>261</v>
      </c>
    </row>
    <row r="15" spans="1:3" x14ac:dyDescent="0.25">
      <c r="A15" s="72">
        <v>110099</v>
      </c>
      <c r="B15" s="72" t="s">
        <v>271</v>
      </c>
      <c r="C15" s="70" t="s">
        <v>261</v>
      </c>
    </row>
    <row r="16" spans="1:3" x14ac:dyDescent="0.25">
      <c r="A16" s="72">
        <v>120000</v>
      </c>
      <c r="B16" s="72" t="s">
        <v>272</v>
      </c>
      <c r="C16" s="70" t="s">
        <v>261</v>
      </c>
    </row>
    <row r="17" spans="1:3" x14ac:dyDescent="0.25">
      <c r="A17" s="72">
        <v>120001</v>
      </c>
      <c r="B17" s="72" t="s">
        <v>273</v>
      </c>
      <c r="C17" s="70" t="s">
        <v>261</v>
      </c>
    </row>
    <row r="18" spans="1:3" x14ac:dyDescent="0.25">
      <c r="A18" s="72">
        <v>120002</v>
      </c>
      <c r="B18" s="72" t="s">
        <v>274</v>
      </c>
      <c r="C18" s="70" t="s">
        <v>261</v>
      </c>
    </row>
    <row r="19" spans="1:3" x14ac:dyDescent="0.25">
      <c r="A19" s="72">
        <v>120004</v>
      </c>
      <c r="B19" s="72" t="s">
        <v>275</v>
      </c>
      <c r="C19" s="70" t="s">
        <v>261</v>
      </c>
    </row>
    <row r="20" spans="1:3" x14ac:dyDescent="0.25">
      <c r="A20" s="72">
        <v>120005</v>
      </c>
      <c r="B20" s="72" t="s">
        <v>276</v>
      </c>
      <c r="C20" s="70" t="s">
        <v>261</v>
      </c>
    </row>
    <row r="21" spans="1:3" x14ac:dyDescent="0.25">
      <c r="A21" s="72">
        <v>120008</v>
      </c>
      <c r="B21" s="72" t="s">
        <v>277</v>
      </c>
      <c r="C21" s="70" t="s">
        <v>261</v>
      </c>
    </row>
    <row r="22" spans="1:3" x14ac:dyDescent="0.25">
      <c r="A22" s="72">
        <v>120009</v>
      </c>
      <c r="B22" s="72" t="s">
        <v>278</v>
      </c>
      <c r="C22" s="70" t="s">
        <v>261</v>
      </c>
    </row>
    <row r="23" spans="1:3" x14ac:dyDescent="0.25">
      <c r="A23" s="72">
        <v>120021</v>
      </c>
      <c r="B23" s="72" t="s">
        <v>279</v>
      </c>
      <c r="C23" s="70" t="s">
        <v>261</v>
      </c>
    </row>
    <row r="24" spans="1:3" x14ac:dyDescent="0.25">
      <c r="A24" s="72">
        <v>120022</v>
      </c>
      <c r="B24" s="72" t="s">
        <v>280</v>
      </c>
      <c r="C24" s="70" t="s">
        <v>261</v>
      </c>
    </row>
    <row r="25" spans="1:3" x14ac:dyDescent="0.25">
      <c r="A25" s="72">
        <v>120024</v>
      </c>
      <c r="B25" s="72" t="s">
        <v>281</v>
      </c>
      <c r="C25" s="70" t="s">
        <v>261</v>
      </c>
    </row>
    <row r="26" spans="1:3" x14ac:dyDescent="0.25">
      <c r="A26" s="72">
        <v>120028</v>
      </c>
      <c r="B26" s="72" t="s">
        <v>282</v>
      </c>
      <c r="C26" s="70" t="s">
        <v>261</v>
      </c>
    </row>
    <row r="27" spans="1:3" x14ac:dyDescent="0.25">
      <c r="A27" s="72">
        <v>120029</v>
      </c>
      <c r="B27" s="72" t="s">
        <v>283</v>
      </c>
      <c r="C27" s="70" t="s">
        <v>261</v>
      </c>
    </row>
    <row r="28" spans="1:3" x14ac:dyDescent="0.25">
      <c r="A28" s="72">
        <v>120041</v>
      </c>
      <c r="B28" s="72" t="s">
        <v>284</v>
      </c>
      <c r="C28" s="70" t="s">
        <v>261</v>
      </c>
    </row>
    <row r="29" spans="1:3" x14ac:dyDescent="0.25">
      <c r="A29" s="72">
        <v>120042</v>
      </c>
      <c r="B29" s="72" t="s">
        <v>285</v>
      </c>
      <c r="C29" s="70" t="s">
        <v>261</v>
      </c>
    </row>
    <row r="30" spans="1:3" x14ac:dyDescent="0.25">
      <c r="A30" s="72">
        <v>120044</v>
      </c>
      <c r="B30" s="72" t="s">
        <v>286</v>
      </c>
      <c r="C30" s="70" t="s">
        <v>261</v>
      </c>
    </row>
    <row r="31" spans="1:3" x14ac:dyDescent="0.25">
      <c r="A31" s="72">
        <v>120048</v>
      </c>
      <c r="B31" s="72" t="s">
        <v>287</v>
      </c>
      <c r="C31" s="70" t="s">
        <v>261</v>
      </c>
    </row>
    <row r="32" spans="1:3" x14ac:dyDescent="0.25">
      <c r="A32" s="72">
        <v>120049</v>
      </c>
      <c r="B32" s="72" t="s">
        <v>288</v>
      </c>
      <c r="C32" s="70" t="s">
        <v>261</v>
      </c>
    </row>
    <row r="33" spans="1:3" x14ac:dyDescent="0.25">
      <c r="A33" s="72">
        <v>120075</v>
      </c>
      <c r="B33" s="72" t="s">
        <v>289</v>
      </c>
      <c r="C33" s="70" t="s">
        <v>261</v>
      </c>
    </row>
    <row r="34" spans="1:3" x14ac:dyDescent="0.25">
      <c r="A34" s="72">
        <v>120076</v>
      </c>
      <c r="B34" s="72" t="s">
        <v>290</v>
      </c>
      <c r="C34" s="70" t="s">
        <v>261</v>
      </c>
    </row>
    <row r="35" spans="1:3" x14ac:dyDescent="0.25">
      <c r="A35" s="72">
        <v>120077</v>
      </c>
      <c r="B35" s="72" t="s">
        <v>291</v>
      </c>
      <c r="C35" s="70" t="s">
        <v>261</v>
      </c>
    </row>
    <row r="36" spans="1:3" x14ac:dyDescent="0.25">
      <c r="A36" s="72">
        <v>120078</v>
      </c>
      <c r="B36" s="72" t="s">
        <v>292</v>
      </c>
      <c r="C36" s="70" t="s">
        <v>261</v>
      </c>
    </row>
    <row r="37" spans="1:3" x14ac:dyDescent="0.25">
      <c r="A37" s="72">
        <v>120086</v>
      </c>
      <c r="B37" s="72" t="s">
        <v>293</v>
      </c>
      <c r="C37" s="70" t="s">
        <v>261</v>
      </c>
    </row>
    <row r="38" spans="1:3" x14ac:dyDescent="0.25">
      <c r="A38" s="72">
        <v>120087</v>
      </c>
      <c r="B38" s="72" t="s">
        <v>293</v>
      </c>
      <c r="C38" s="70" t="s">
        <v>261</v>
      </c>
    </row>
    <row r="39" spans="1:3" x14ac:dyDescent="0.25">
      <c r="A39" s="72">
        <v>120088</v>
      </c>
      <c r="B39" s="72" t="s">
        <v>294</v>
      </c>
      <c r="C39" s="70" t="s">
        <v>261</v>
      </c>
    </row>
    <row r="40" spans="1:3" x14ac:dyDescent="0.25">
      <c r="A40" s="72">
        <v>120089</v>
      </c>
      <c r="B40" s="72" t="s">
        <v>294</v>
      </c>
      <c r="C40" s="70" t="s">
        <v>261</v>
      </c>
    </row>
    <row r="41" spans="1:3" x14ac:dyDescent="0.25">
      <c r="A41" s="72">
        <v>120094</v>
      </c>
      <c r="B41" s="72" t="s">
        <v>295</v>
      </c>
      <c r="C41" s="70" t="s">
        <v>261</v>
      </c>
    </row>
    <row r="42" spans="1:3" x14ac:dyDescent="0.25">
      <c r="A42" s="72">
        <v>120095</v>
      </c>
      <c r="B42" s="72" t="s">
        <v>296</v>
      </c>
      <c r="C42" s="70" t="s">
        <v>261</v>
      </c>
    </row>
    <row r="43" spans="1:3" x14ac:dyDescent="0.25">
      <c r="A43" s="72">
        <v>120098</v>
      </c>
      <c r="B43" s="72" t="s">
        <v>297</v>
      </c>
      <c r="C43" s="70" t="s">
        <v>261</v>
      </c>
    </row>
    <row r="44" spans="1:3" x14ac:dyDescent="0.25">
      <c r="A44" s="72">
        <v>120099</v>
      </c>
      <c r="B44" s="72" t="s">
        <v>297</v>
      </c>
      <c r="C44" s="70" t="s">
        <v>261</v>
      </c>
    </row>
    <row r="45" spans="1:3" x14ac:dyDescent="0.25">
      <c r="A45" s="72">
        <v>130000</v>
      </c>
      <c r="B45" s="72" t="s">
        <v>298</v>
      </c>
      <c r="C45" s="70" t="s">
        <v>261</v>
      </c>
    </row>
    <row r="46" spans="1:3" x14ac:dyDescent="0.25">
      <c r="A46" s="72">
        <v>130001</v>
      </c>
      <c r="B46" s="72" t="s">
        <v>299</v>
      </c>
      <c r="C46" s="70" t="s">
        <v>261</v>
      </c>
    </row>
    <row r="47" spans="1:3" x14ac:dyDescent="0.25">
      <c r="A47" s="72">
        <v>130004</v>
      </c>
      <c r="B47" s="72" t="s">
        <v>300</v>
      </c>
      <c r="C47" s="70" t="s">
        <v>261</v>
      </c>
    </row>
    <row r="48" spans="1:3" x14ac:dyDescent="0.25">
      <c r="A48" s="72">
        <v>130008</v>
      </c>
      <c r="B48" s="72" t="s">
        <v>301</v>
      </c>
      <c r="C48" s="70" t="s">
        <v>261</v>
      </c>
    </row>
    <row r="49" spans="1:3" x14ac:dyDescent="0.25">
      <c r="A49" s="72">
        <v>130009</v>
      </c>
      <c r="B49" s="72" t="s">
        <v>302</v>
      </c>
      <c r="C49" s="70" t="s">
        <v>261</v>
      </c>
    </row>
    <row r="50" spans="1:3" x14ac:dyDescent="0.25">
      <c r="A50" s="72">
        <v>130021</v>
      </c>
      <c r="B50" s="72" t="s">
        <v>303</v>
      </c>
      <c r="C50" s="70" t="s">
        <v>261</v>
      </c>
    </row>
    <row r="51" spans="1:3" x14ac:dyDescent="0.25">
      <c r="A51" s="72">
        <v>130024</v>
      </c>
      <c r="B51" s="72" t="s">
        <v>304</v>
      </c>
      <c r="C51" s="70" t="s">
        <v>261</v>
      </c>
    </row>
    <row r="52" spans="1:3" x14ac:dyDescent="0.25">
      <c r="A52" s="72">
        <v>130028</v>
      </c>
      <c r="B52" s="72" t="s">
        <v>305</v>
      </c>
      <c r="C52" s="70" t="s">
        <v>261</v>
      </c>
    </row>
    <row r="53" spans="1:3" x14ac:dyDescent="0.25">
      <c r="A53" s="72">
        <v>130029</v>
      </c>
      <c r="B53" s="72" t="s">
        <v>306</v>
      </c>
      <c r="C53" s="70" t="s">
        <v>261</v>
      </c>
    </row>
    <row r="54" spans="1:3" x14ac:dyDescent="0.25">
      <c r="A54" s="72">
        <v>130041</v>
      </c>
      <c r="B54" s="72" t="s">
        <v>307</v>
      </c>
      <c r="C54" s="70" t="s">
        <v>261</v>
      </c>
    </row>
    <row r="55" spans="1:3" x14ac:dyDescent="0.25">
      <c r="A55" s="72">
        <v>130044</v>
      </c>
      <c r="B55" s="72" t="s">
        <v>308</v>
      </c>
      <c r="C55" s="70" t="s">
        <v>261</v>
      </c>
    </row>
    <row r="56" spans="1:3" x14ac:dyDescent="0.25">
      <c r="A56" s="72">
        <v>130048</v>
      </c>
      <c r="B56" s="72" t="s">
        <v>309</v>
      </c>
      <c r="C56" s="70" t="s">
        <v>261</v>
      </c>
    </row>
    <row r="57" spans="1:3" x14ac:dyDescent="0.25">
      <c r="A57" s="72">
        <v>130049</v>
      </c>
      <c r="B57" s="72" t="s">
        <v>310</v>
      </c>
      <c r="C57" s="70" t="s">
        <v>261</v>
      </c>
    </row>
    <row r="58" spans="1:3" x14ac:dyDescent="0.25">
      <c r="A58" s="72">
        <v>130061</v>
      </c>
      <c r="B58" s="72" t="s">
        <v>311</v>
      </c>
      <c r="C58" s="70" t="s">
        <v>261</v>
      </c>
    </row>
    <row r="59" spans="1:3" x14ac:dyDescent="0.25">
      <c r="A59" s="72">
        <v>130064</v>
      </c>
      <c r="B59" s="72" t="s">
        <v>312</v>
      </c>
      <c r="C59" s="70" t="s">
        <v>261</v>
      </c>
    </row>
    <row r="60" spans="1:3" x14ac:dyDescent="0.25">
      <c r="A60" s="72">
        <v>130068</v>
      </c>
      <c r="B60" s="72" t="s">
        <v>313</v>
      </c>
      <c r="C60" s="70" t="s">
        <v>261</v>
      </c>
    </row>
    <row r="61" spans="1:3" x14ac:dyDescent="0.25">
      <c r="A61" s="72">
        <v>130069</v>
      </c>
      <c r="B61" s="72" t="s">
        <v>314</v>
      </c>
      <c r="C61" s="70" t="s">
        <v>261</v>
      </c>
    </row>
    <row r="62" spans="1:3" x14ac:dyDescent="0.25">
      <c r="A62" s="72">
        <v>130074</v>
      </c>
      <c r="B62" s="72" t="s">
        <v>315</v>
      </c>
      <c r="C62" s="70" t="s">
        <v>261</v>
      </c>
    </row>
    <row r="63" spans="1:3" x14ac:dyDescent="0.25">
      <c r="A63" s="72">
        <v>130075</v>
      </c>
      <c r="B63" s="72" t="s">
        <v>316</v>
      </c>
      <c r="C63" s="70" t="s">
        <v>261</v>
      </c>
    </row>
    <row r="64" spans="1:3" x14ac:dyDescent="0.25">
      <c r="A64" s="72">
        <v>130076</v>
      </c>
      <c r="B64" s="72" t="s">
        <v>317</v>
      </c>
      <c r="C64" s="70" t="s">
        <v>261</v>
      </c>
    </row>
    <row r="65" spans="1:3" x14ac:dyDescent="0.25">
      <c r="A65" s="72">
        <v>130077</v>
      </c>
      <c r="B65" s="72" t="s">
        <v>318</v>
      </c>
      <c r="C65" s="70" t="s">
        <v>261</v>
      </c>
    </row>
    <row r="66" spans="1:3" x14ac:dyDescent="0.25">
      <c r="A66" s="72">
        <v>130078</v>
      </c>
      <c r="B66" s="72" t="s">
        <v>319</v>
      </c>
      <c r="C66" s="70" t="s">
        <v>261</v>
      </c>
    </row>
    <row r="67" spans="1:3" x14ac:dyDescent="0.25">
      <c r="A67" s="72">
        <v>130084</v>
      </c>
      <c r="B67" s="72" t="s">
        <v>320</v>
      </c>
      <c r="C67" s="70" t="s">
        <v>261</v>
      </c>
    </row>
    <row r="68" spans="1:3" x14ac:dyDescent="0.25">
      <c r="A68" s="72">
        <v>130085</v>
      </c>
      <c r="B68" s="72" t="s">
        <v>321</v>
      </c>
      <c r="C68" s="70" t="s">
        <v>261</v>
      </c>
    </row>
    <row r="69" spans="1:3" x14ac:dyDescent="0.25">
      <c r="A69" s="72">
        <v>130086</v>
      </c>
      <c r="B69" s="72" t="s">
        <v>322</v>
      </c>
      <c r="C69" s="70" t="s">
        <v>261</v>
      </c>
    </row>
    <row r="70" spans="1:3" x14ac:dyDescent="0.25">
      <c r="A70" s="72">
        <v>130087</v>
      </c>
      <c r="B70" s="72" t="s">
        <v>322</v>
      </c>
      <c r="C70" s="70" t="s">
        <v>261</v>
      </c>
    </row>
    <row r="71" spans="1:3" x14ac:dyDescent="0.25">
      <c r="A71" s="72">
        <v>130088</v>
      </c>
      <c r="B71" s="72" t="s">
        <v>323</v>
      </c>
      <c r="C71" s="70" t="s">
        <v>261</v>
      </c>
    </row>
    <row r="72" spans="1:3" x14ac:dyDescent="0.25">
      <c r="A72" s="72">
        <v>130089</v>
      </c>
      <c r="B72" s="72" t="s">
        <v>323</v>
      </c>
      <c r="C72" s="70" t="s">
        <v>261</v>
      </c>
    </row>
    <row r="73" spans="1:3" x14ac:dyDescent="0.25">
      <c r="A73" s="72">
        <v>130098</v>
      </c>
      <c r="B73" s="72" t="s">
        <v>324</v>
      </c>
      <c r="C73" s="70" t="s">
        <v>261</v>
      </c>
    </row>
    <row r="74" spans="1:3" x14ac:dyDescent="0.25">
      <c r="A74" s="72">
        <v>130099</v>
      </c>
      <c r="B74" s="72" t="s">
        <v>324</v>
      </c>
      <c r="C74" s="70" t="s">
        <v>261</v>
      </c>
    </row>
    <row r="75" spans="1:3" x14ac:dyDescent="0.25">
      <c r="A75" s="72">
        <v>190000</v>
      </c>
      <c r="B75" s="72" t="s">
        <v>325</v>
      </c>
      <c r="C75" s="70" t="s">
        <v>261</v>
      </c>
    </row>
    <row r="76" spans="1:3" x14ac:dyDescent="0.25">
      <c r="A76" s="72">
        <v>190001</v>
      </c>
      <c r="B76" s="72" t="s">
        <v>326</v>
      </c>
      <c r="C76" s="70" t="s">
        <v>261</v>
      </c>
    </row>
    <row r="77" spans="1:3" x14ac:dyDescent="0.25">
      <c r="A77" s="72">
        <v>190002</v>
      </c>
      <c r="B77" s="72" t="s">
        <v>327</v>
      </c>
      <c r="C77" s="70" t="s">
        <v>261</v>
      </c>
    </row>
    <row r="78" spans="1:3" x14ac:dyDescent="0.25">
      <c r="A78" s="72">
        <v>190004</v>
      </c>
      <c r="B78" s="72" t="s">
        <v>328</v>
      </c>
      <c r="C78" s="70" t="s">
        <v>261</v>
      </c>
    </row>
    <row r="79" spans="1:3" x14ac:dyDescent="0.25">
      <c r="A79" s="72">
        <v>190008</v>
      </c>
      <c r="B79" s="72" t="s">
        <v>329</v>
      </c>
      <c r="C79" s="70" t="s">
        <v>261</v>
      </c>
    </row>
    <row r="80" spans="1:3" x14ac:dyDescent="0.25">
      <c r="A80" s="72">
        <v>190009</v>
      </c>
      <c r="B80" s="72" t="s">
        <v>330</v>
      </c>
      <c r="C80" s="70" t="s">
        <v>261</v>
      </c>
    </row>
    <row r="81" spans="1:3" x14ac:dyDescent="0.25">
      <c r="A81" s="72">
        <v>190077</v>
      </c>
      <c r="B81" s="72" t="s">
        <v>331</v>
      </c>
      <c r="C81" s="70" t="s">
        <v>261</v>
      </c>
    </row>
    <row r="82" spans="1:3" x14ac:dyDescent="0.25">
      <c r="A82" s="72">
        <v>190078</v>
      </c>
      <c r="B82" s="72" t="s">
        <v>332</v>
      </c>
      <c r="C82" s="70" t="s">
        <v>261</v>
      </c>
    </row>
    <row r="83" spans="1:3" x14ac:dyDescent="0.25">
      <c r="A83" s="72">
        <v>190087</v>
      </c>
      <c r="B83" s="72" t="s">
        <v>333</v>
      </c>
      <c r="C83" s="70" t="s">
        <v>261</v>
      </c>
    </row>
    <row r="84" spans="1:3" x14ac:dyDescent="0.25">
      <c r="A84" s="72">
        <v>190090</v>
      </c>
      <c r="B84" s="72" t="s">
        <v>334</v>
      </c>
      <c r="C84" s="70" t="s">
        <v>261</v>
      </c>
    </row>
    <row r="85" spans="1:3" x14ac:dyDescent="0.25">
      <c r="A85" s="72">
        <v>190098</v>
      </c>
      <c r="B85" s="72" t="s">
        <v>335</v>
      </c>
      <c r="C85" s="70" t="s">
        <v>261</v>
      </c>
    </row>
    <row r="86" spans="1:3" x14ac:dyDescent="0.25">
      <c r="A86" s="72">
        <v>190099</v>
      </c>
      <c r="B86" s="72" t="s">
        <v>335</v>
      </c>
      <c r="C86" s="70" t="s">
        <v>261</v>
      </c>
    </row>
    <row r="87" spans="1:3" x14ac:dyDescent="0.25">
      <c r="A87" s="72">
        <v>210000</v>
      </c>
      <c r="B87" s="72" t="s">
        <v>336</v>
      </c>
      <c r="C87" s="70" t="s">
        <v>337</v>
      </c>
    </row>
    <row r="88" spans="1:3" x14ac:dyDescent="0.25">
      <c r="A88" s="72">
        <v>210001</v>
      </c>
      <c r="B88" s="72" t="s">
        <v>157</v>
      </c>
      <c r="C88" s="70" t="s">
        <v>337</v>
      </c>
    </row>
    <row r="89" spans="1:3" x14ac:dyDescent="0.25">
      <c r="A89" s="72">
        <v>210002</v>
      </c>
      <c r="B89" s="72" t="s">
        <v>338</v>
      </c>
      <c r="C89" s="70" t="s">
        <v>337</v>
      </c>
    </row>
    <row r="90" spans="1:3" x14ac:dyDescent="0.25">
      <c r="A90" s="72">
        <v>210003</v>
      </c>
      <c r="B90" s="72" t="s">
        <v>339</v>
      </c>
      <c r="C90" s="70" t="s">
        <v>337</v>
      </c>
    </row>
    <row r="91" spans="1:3" x14ac:dyDescent="0.25">
      <c r="A91" s="72">
        <v>210004</v>
      </c>
      <c r="B91" s="72" t="s">
        <v>340</v>
      </c>
      <c r="C91" s="70" t="s">
        <v>337</v>
      </c>
    </row>
    <row r="92" spans="1:3" x14ac:dyDescent="0.25">
      <c r="A92" s="72">
        <v>210008</v>
      </c>
      <c r="B92" s="72" t="s">
        <v>341</v>
      </c>
      <c r="C92" s="70" t="s">
        <v>337</v>
      </c>
    </row>
    <row r="93" spans="1:3" x14ac:dyDescent="0.25">
      <c r="A93" s="72">
        <v>210009</v>
      </c>
      <c r="B93" s="72" t="s">
        <v>342</v>
      </c>
      <c r="C93" s="70" t="s">
        <v>337</v>
      </c>
    </row>
    <row r="94" spans="1:3" x14ac:dyDescent="0.25">
      <c r="A94" s="72">
        <v>210077</v>
      </c>
      <c r="B94" s="72" t="s">
        <v>343</v>
      </c>
      <c r="C94" s="70" t="s">
        <v>337</v>
      </c>
    </row>
    <row r="95" spans="1:3" x14ac:dyDescent="0.25">
      <c r="A95" s="72">
        <v>210078</v>
      </c>
      <c r="B95" s="72" t="s">
        <v>344</v>
      </c>
      <c r="C95" s="70" t="s">
        <v>337</v>
      </c>
    </row>
    <row r="96" spans="1:3" x14ac:dyDescent="0.25">
      <c r="A96" s="72">
        <v>210098</v>
      </c>
      <c r="B96" s="72" t="s">
        <v>345</v>
      </c>
      <c r="C96" s="70" t="s">
        <v>337</v>
      </c>
    </row>
    <row r="97" spans="1:3" x14ac:dyDescent="0.25">
      <c r="A97" s="72">
        <v>210099</v>
      </c>
      <c r="B97" s="72" t="s">
        <v>345</v>
      </c>
      <c r="C97" s="70" t="s">
        <v>337</v>
      </c>
    </row>
    <row r="98" spans="1:3" x14ac:dyDescent="0.25">
      <c r="A98" s="72">
        <v>220000</v>
      </c>
      <c r="B98" s="72" t="s">
        <v>346</v>
      </c>
      <c r="C98" s="70" t="s">
        <v>337</v>
      </c>
    </row>
    <row r="99" spans="1:3" x14ac:dyDescent="0.25">
      <c r="A99" s="72">
        <v>220001</v>
      </c>
      <c r="B99" s="72" t="s">
        <v>347</v>
      </c>
      <c r="C99" s="70" t="s">
        <v>337</v>
      </c>
    </row>
    <row r="100" spans="1:3" x14ac:dyDescent="0.25">
      <c r="A100" s="72">
        <v>220002</v>
      </c>
      <c r="B100" s="72" t="s">
        <v>348</v>
      </c>
      <c r="C100" s="70" t="s">
        <v>337</v>
      </c>
    </row>
    <row r="101" spans="1:3" x14ac:dyDescent="0.25">
      <c r="A101" s="72">
        <v>220003</v>
      </c>
      <c r="B101" s="72" t="s">
        <v>349</v>
      </c>
      <c r="C101" s="70" t="s">
        <v>337</v>
      </c>
    </row>
    <row r="102" spans="1:3" x14ac:dyDescent="0.25">
      <c r="A102" s="72">
        <v>220004</v>
      </c>
      <c r="B102" s="72" t="s">
        <v>350</v>
      </c>
      <c r="C102" s="70" t="s">
        <v>337</v>
      </c>
    </row>
    <row r="103" spans="1:3" x14ac:dyDescent="0.25">
      <c r="A103" s="72">
        <v>220005</v>
      </c>
      <c r="B103" s="72" t="s">
        <v>351</v>
      </c>
      <c r="C103" s="70" t="s">
        <v>337</v>
      </c>
    </row>
    <row r="104" spans="1:3" x14ac:dyDescent="0.25">
      <c r="A104" s="72">
        <v>220006</v>
      </c>
      <c r="B104" s="72" t="s">
        <v>352</v>
      </c>
      <c r="C104" s="70" t="s">
        <v>337</v>
      </c>
    </row>
    <row r="105" spans="1:3" x14ac:dyDescent="0.25">
      <c r="A105" s="72">
        <v>220007</v>
      </c>
      <c r="B105" s="72" t="s">
        <v>353</v>
      </c>
      <c r="C105" s="70" t="s">
        <v>337</v>
      </c>
    </row>
    <row r="106" spans="1:3" x14ac:dyDescent="0.25">
      <c r="A106" s="72">
        <v>220008</v>
      </c>
      <c r="B106" s="72" t="s">
        <v>354</v>
      </c>
      <c r="C106" s="70" t="s">
        <v>337</v>
      </c>
    </row>
    <row r="107" spans="1:3" x14ac:dyDescent="0.25">
      <c r="A107" s="72">
        <v>220009</v>
      </c>
      <c r="B107" s="72" t="s">
        <v>355</v>
      </c>
      <c r="C107" s="70" t="s">
        <v>337</v>
      </c>
    </row>
    <row r="108" spans="1:3" x14ac:dyDescent="0.25">
      <c r="A108" s="72">
        <v>220016</v>
      </c>
      <c r="B108" s="72" t="s">
        <v>356</v>
      </c>
      <c r="C108" s="70" t="s">
        <v>337</v>
      </c>
    </row>
    <row r="109" spans="1:3" x14ac:dyDescent="0.25">
      <c r="A109" s="72">
        <v>220017</v>
      </c>
      <c r="B109" s="72" t="s">
        <v>357</v>
      </c>
      <c r="C109" s="70" t="s">
        <v>337</v>
      </c>
    </row>
    <row r="110" spans="1:3" x14ac:dyDescent="0.25">
      <c r="A110" s="72">
        <v>220021</v>
      </c>
      <c r="B110" s="72" t="s">
        <v>358</v>
      </c>
      <c r="C110" s="70" t="s">
        <v>337</v>
      </c>
    </row>
    <row r="111" spans="1:3" x14ac:dyDescent="0.25">
      <c r="A111" s="72">
        <v>220022</v>
      </c>
      <c r="B111" s="72" t="s">
        <v>359</v>
      </c>
      <c r="C111" s="70" t="s">
        <v>337</v>
      </c>
    </row>
    <row r="112" spans="1:3" x14ac:dyDescent="0.25">
      <c r="A112" s="72">
        <v>220023</v>
      </c>
      <c r="B112" s="72" t="s">
        <v>360</v>
      </c>
      <c r="C112" s="70" t="s">
        <v>337</v>
      </c>
    </row>
    <row r="113" spans="1:3" x14ac:dyDescent="0.25">
      <c r="A113" s="72">
        <v>220024</v>
      </c>
      <c r="B113" s="72" t="s">
        <v>361</v>
      </c>
      <c r="C113" s="70" t="s">
        <v>337</v>
      </c>
    </row>
    <row r="114" spans="1:3" x14ac:dyDescent="0.25">
      <c r="A114" s="72">
        <v>220027</v>
      </c>
      <c r="B114" s="72" t="s">
        <v>362</v>
      </c>
      <c r="C114" s="70" t="s">
        <v>337</v>
      </c>
    </row>
    <row r="115" spans="1:3" x14ac:dyDescent="0.25">
      <c r="A115" s="72">
        <v>220028</v>
      </c>
      <c r="B115" s="72" t="s">
        <v>363</v>
      </c>
      <c r="C115" s="70" t="s">
        <v>337</v>
      </c>
    </row>
    <row r="116" spans="1:3" x14ac:dyDescent="0.25">
      <c r="A116" s="72">
        <v>220029</v>
      </c>
      <c r="B116" s="72" t="s">
        <v>364</v>
      </c>
      <c r="C116" s="70" t="s">
        <v>337</v>
      </c>
    </row>
    <row r="117" spans="1:3" x14ac:dyDescent="0.25">
      <c r="A117" s="72">
        <v>220035</v>
      </c>
      <c r="B117" s="72" t="s">
        <v>365</v>
      </c>
      <c r="C117" s="70" t="s">
        <v>337</v>
      </c>
    </row>
    <row r="118" spans="1:3" x14ac:dyDescent="0.25">
      <c r="A118" s="72">
        <v>220036</v>
      </c>
      <c r="B118" s="72" t="s">
        <v>366</v>
      </c>
      <c r="C118" s="70" t="s">
        <v>337</v>
      </c>
    </row>
    <row r="119" spans="1:3" x14ac:dyDescent="0.25">
      <c r="A119" s="72">
        <v>220037</v>
      </c>
      <c r="B119" s="72" t="s">
        <v>367</v>
      </c>
      <c r="C119" s="70" t="s">
        <v>337</v>
      </c>
    </row>
    <row r="120" spans="1:3" x14ac:dyDescent="0.25">
      <c r="A120" s="72">
        <v>220040</v>
      </c>
      <c r="B120" s="72" t="s">
        <v>368</v>
      </c>
      <c r="C120" s="70" t="s">
        <v>337</v>
      </c>
    </row>
    <row r="121" spans="1:3" x14ac:dyDescent="0.25">
      <c r="A121" s="72">
        <v>220041</v>
      </c>
      <c r="B121" s="72" t="s">
        <v>369</v>
      </c>
      <c r="C121" s="70" t="s">
        <v>337</v>
      </c>
    </row>
    <row r="122" spans="1:3" x14ac:dyDescent="0.25">
      <c r="A122" s="72">
        <v>220042</v>
      </c>
      <c r="B122" s="72" t="s">
        <v>370</v>
      </c>
      <c r="C122" s="70" t="s">
        <v>337</v>
      </c>
    </row>
    <row r="123" spans="1:3" x14ac:dyDescent="0.25">
      <c r="A123" s="72">
        <v>220043</v>
      </c>
      <c r="B123" s="72" t="s">
        <v>371</v>
      </c>
      <c r="C123" s="70" t="s">
        <v>337</v>
      </c>
    </row>
    <row r="124" spans="1:3" x14ac:dyDescent="0.25">
      <c r="A124" s="72">
        <v>220044</v>
      </c>
      <c r="B124" s="72" t="s">
        <v>372</v>
      </c>
      <c r="C124" s="70" t="s">
        <v>337</v>
      </c>
    </row>
    <row r="125" spans="1:3" x14ac:dyDescent="0.25">
      <c r="A125" s="72">
        <v>220045</v>
      </c>
      <c r="B125" s="72" t="s">
        <v>373</v>
      </c>
      <c r="C125" s="70" t="s">
        <v>337</v>
      </c>
    </row>
    <row r="126" spans="1:3" x14ac:dyDescent="0.25">
      <c r="A126" s="72">
        <v>220046</v>
      </c>
      <c r="B126" s="72" t="s">
        <v>374</v>
      </c>
      <c r="C126" s="70" t="s">
        <v>337</v>
      </c>
    </row>
    <row r="127" spans="1:3" x14ac:dyDescent="0.25">
      <c r="A127" s="72">
        <v>220047</v>
      </c>
      <c r="B127" s="72" t="s">
        <v>375</v>
      </c>
      <c r="C127" s="70" t="s">
        <v>337</v>
      </c>
    </row>
    <row r="128" spans="1:3" x14ac:dyDescent="0.25">
      <c r="A128" s="72">
        <v>220048</v>
      </c>
      <c r="B128" s="72" t="s">
        <v>376</v>
      </c>
      <c r="C128" s="70" t="s">
        <v>337</v>
      </c>
    </row>
    <row r="129" spans="1:3" x14ac:dyDescent="0.25">
      <c r="A129" s="72">
        <v>220049</v>
      </c>
      <c r="B129" s="72" t="s">
        <v>377</v>
      </c>
      <c r="C129" s="70" t="s">
        <v>337</v>
      </c>
    </row>
    <row r="130" spans="1:3" x14ac:dyDescent="0.25">
      <c r="A130" s="72">
        <v>220057</v>
      </c>
      <c r="B130" s="72" t="s">
        <v>378</v>
      </c>
      <c r="C130" s="70" t="s">
        <v>337</v>
      </c>
    </row>
    <row r="131" spans="1:3" x14ac:dyDescent="0.25">
      <c r="A131" s="72">
        <v>220075</v>
      </c>
      <c r="B131" s="72" t="s">
        <v>379</v>
      </c>
      <c r="C131" s="70" t="s">
        <v>337</v>
      </c>
    </row>
    <row r="132" spans="1:3" x14ac:dyDescent="0.25">
      <c r="A132" s="72">
        <v>220076</v>
      </c>
      <c r="B132" s="72" t="s">
        <v>380</v>
      </c>
      <c r="C132" s="70" t="s">
        <v>337</v>
      </c>
    </row>
    <row r="133" spans="1:3" x14ac:dyDescent="0.25">
      <c r="A133" s="72">
        <v>220077</v>
      </c>
      <c r="B133" s="72" t="s">
        <v>381</v>
      </c>
      <c r="C133" s="70" t="s">
        <v>337</v>
      </c>
    </row>
    <row r="134" spans="1:3" x14ac:dyDescent="0.25">
      <c r="A134" s="72">
        <v>220078</v>
      </c>
      <c r="B134" s="72" t="s">
        <v>382</v>
      </c>
      <c r="C134" s="70" t="s">
        <v>337</v>
      </c>
    </row>
    <row r="135" spans="1:3" x14ac:dyDescent="0.25">
      <c r="A135" s="72">
        <v>220082</v>
      </c>
      <c r="B135" s="72" t="s">
        <v>383</v>
      </c>
      <c r="C135" s="70" t="s">
        <v>337</v>
      </c>
    </row>
    <row r="136" spans="1:3" x14ac:dyDescent="0.25">
      <c r="A136" s="72">
        <v>220083</v>
      </c>
      <c r="B136" s="72" t="s">
        <v>384</v>
      </c>
      <c r="C136" s="70" t="s">
        <v>337</v>
      </c>
    </row>
    <row r="137" spans="1:3" x14ac:dyDescent="0.25">
      <c r="A137" s="72">
        <v>220084</v>
      </c>
      <c r="B137" s="72" t="s">
        <v>385</v>
      </c>
      <c r="C137" s="70" t="s">
        <v>337</v>
      </c>
    </row>
    <row r="138" spans="1:3" x14ac:dyDescent="0.25">
      <c r="A138" s="72">
        <v>220085</v>
      </c>
      <c r="B138" s="72" t="s">
        <v>386</v>
      </c>
      <c r="C138" s="70" t="s">
        <v>337</v>
      </c>
    </row>
    <row r="139" spans="1:3" x14ac:dyDescent="0.25">
      <c r="A139" s="72">
        <v>220086</v>
      </c>
      <c r="B139" s="72" t="s">
        <v>387</v>
      </c>
      <c r="C139" s="70" t="s">
        <v>337</v>
      </c>
    </row>
    <row r="140" spans="1:3" x14ac:dyDescent="0.25">
      <c r="A140" s="72">
        <v>220087</v>
      </c>
      <c r="B140" s="72" t="s">
        <v>387</v>
      </c>
      <c r="C140" s="70" t="s">
        <v>337</v>
      </c>
    </row>
    <row r="141" spans="1:3" x14ac:dyDescent="0.25">
      <c r="A141" s="72">
        <v>220088</v>
      </c>
      <c r="B141" s="72" t="s">
        <v>388</v>
      </c>
      <c r="C141" s="70" t="s">
        <v>337</v>
      </c>
    </row>
    <row r="142" spans="1:3" x14ac:dyDescent="0.25">
      <c r="A142" s="72">
        <v>220089</v>
      </c>
      <c r="B142" s="72" t="s">
        <v>388</v>
      </c>
      <c r="C142" s="70" t="s">
        <v>337</v>
      </c>
    </row>
    <row r="143" spans="1:3" x14ac:dyDescent="0.25">
      <c r="A143" s="72">
        <v>220090</v>
      </c>
      <c r="B143" s="72" t="s">
        <v>389</v>
      </c>
      <c r="C143" s="70" t="s">
        <v>337</v>
      </c>
    </row>
    <row r="144" spans="1:3" x14ac:dyDescent="0.25">
      <c r="A144" s="72">
        <v>220091</v>
      </c>
      <c r="B144" s="72" t="s">
        <v>390</v>
      </c>
      <c r="C144" s="70" t="s">
        <v>337</v>
      </c>
    </row>
    <row r="145" spans="1:3" x14ac:dyDescent="0.25">
      <c r="A145" s="72">
        <v>220092</v>
      </c>
      <c r="B145" s="72" t="s">
        <v>391</v>
      </c>
      <c r="C145" s="70" t="s">
        <v>337</v>
      </c>
    </row>
    <row r="146" spans="1:3" x14ac:dyDescent="0.25">
      <c r="A146" s="72">
        <v>220093</v>
      </c>
      <c r="B146" s="72" t="s">
        <v>392</v>
      </c>
      <c r="C146" s="70" t="s">
        <v>337</v>
      </c>
    </row>
    <row r="147" spans="1:3" x14ac:dyDescent="0.25">
      <c r="A147" s="72">
        <v>220094</v>
      </c>
      <c r="B147" s="72" t="s">
        <v>393</v>
      </c>
      <c r="C147" s="70" t="s">
        <v>337</v>
      </c>
    </row>
    <row r="148" spans="1:3" x14ac:dyDescent="0.25">
      <c r="A148" s="72">
        <v>220095</v>
      </c>
      <c r="B148" s="72" t="s">
        <v>394</v>
      </c>
      <c r="C148" s="70" t="s">
        <v>337</v>
      </c>
    </row>
    <row r="149" spans="1:3" x14ac:dyDescent="0.25">
      <c r="A149" s="72">
        <v>220096</v>
      </c>
      <c r="B149" s="72" t="s">
        <v>395</v>
      </c>
      <c r="C149" s="70" t="s">
        <v>337</v>
      </c>
    </row>
    <row r="150" spans="1:3" x14ac:dyDescent="0.25">
      <c r="A150" s="72">
        <v>220097</v>
      </c>
      <c r="B150" s="72" t="s">
        <v>396</v>
      </c>
      <c r="C150" s="70" t="s">
        <v>337</v>
      </c>
    </row>
    <row r="151" spans="1:3" x14ac:dyDescent="0.25">
      <c r="A151" s="72">
        <v>220098</v>
      </c>
      <c r="B151" s="72" t="s">
        <v>397</v>
      </c>
      <c r="C151" s="70" t="s">
        <v>337</v>
      </c>
    </row>
    <row r="152" spans="1:3" x14ac:dyDescent="0.25">
      <c r="A152" s="72">
        <v>220099</v>
      </c>
      <c r="B152" s="72" t="s">
        <v>397</v>
      </c>
      <c r="C152" s="70" t="s">
        <v>337</v>
      </c>
    </row>
    <row r="153" spans="1:3" x14ac:dyDescent="0.25">
      <c r="A153" s="72">
        <v>230000</v>
      </c>
      <c r="B153" s="72" t="s">
        <v>398</v>
      </c>
      <c r="C153" s="70" t="s">
        <v>337</v>
      </c>
    </row>
    <row r="154" spans="1:3" x14ac:dyDescent="0.25">
      <c r="A154" s="72">
        <v>230001</v>
      </c>
      <c r="B154" s="72" t="s">
        <v>399</v>
      </c>
      <c r="C154" s="70" t="s">
        <v>337</v>
      </c>
    </row>
    <row r="155" spans="1:3" x14ac:dyDescent="0.25">
      <c r="A155" s="72">
        <v>230002</v>
      </c>
      <c r="B155" s="72" t="s">
        <v>400</v>
      </c>
      <c r="C155" s="70" t="s">
        <v>337</v>
      </c>
    </row>
    <row r="156" spans="1:3" x14ac:dyDescent="0.25">
      <c r="A156" s="72">
        <v>230003</v>
      </c>
      <c r="B156" s="72" t="s">
        <v>401</v>
      </c>
      <c r="C156" s="70" t="s">
        <v>337</v>
      </c>
    </row>
    <row r="157" spans="1:3" x14ac:dyDescent="0.25">
      <c r="A157" s="72">
        <v>230004</v>
      </c>
      <c r="B157" s="72" t="s">
        <v>402</v>
      </c>
      <c r="C157" s="70" t="s">
        <v>337</v>
      </c>
    </row>
    <row r="158" spans="1:3" x14ac:dyDescent="0.25">
      <c r="A158" s="72">
        <v>230005</v>
      </c>
      <c r="B158" s="72" t="s">
        <v>403</v>
      </c>
      <c r="C158" s="70" t="s">
        <v>337</v>
      </c>
    </row>
    <row r="159" spans="1:3" x14ac:dyDescent="0.25">
      <c r="A159" s="72">
        <v>230006</v>
      </c>
      <c r="B159" s="72" t="s">
        <v>404</v>
      </c>
      <c r="C159" s="70" t="s">
        <v>337</v>
      </c>
    </row>
    <row r="160" spans="1:3" x14ac:dyDescent="0.25">
      <c r="A160" s="72">
        <v>230007</v>
      </c>
      <c r="B160" s="72" t="s">
        <v>405</v>
      </c>
      <c r="C160" s="70" t="s">
        <v>337</v>
      </c>
    </row>
    <row r="161" spans="1:3" x14ac:dyDescent="0.25">
      <c r="A161" s="72">
        <v>230008</v>
      </c>
      <c r="B161" s="72" t="s">
        <v>406</v>
      </c>
      <c r="C161" s="70" t="s">
        <v>337</v>
      </c>
    </row>
    <row r="162" spans="1:3" x14ac:dyDescent="0.25">
      <c r="A162" s="72">
        <v>230009</v>
      </c>
      <c r="B162" s="72" t="s">
        <v>407</v>
      </c>
      <c r="C162" s="70" t="s">
        <v>337</v>
      </c>
    </row>
    <row r="163" spans="1:3" x14ac:dyDescent="0.25">
      <c r="A163" s="72">
        <v>230077</v>
      </c>
      <c r="B163" s="72" t="s">
        <v>408</v>
      </c>
      <c r="C163" s="70" t="s">
        <v>337</v>
      </c>
    </row>
    <row r="164" spans="1:3" x14ac:dyDescent="0.25">
      <c r="A164" s="72">
        <v>230078</v>
      </c>
      <c r="B164" s="72" t="s">
        <v>409</v>
      </c>
      <c r="C164" s="70" t="s">
        <v>337</v>
      </c>
    </row>
    <row r="165" spans="1:3" x14ac:dyDescent="0.25">
      <c r="A165" s="72">
        <v>230097</v>
      </c>
      <c r="B165" s="72" t="s">
        <v>410</v>
      </c>
      <c r="C165" s="70" t="s">
        <v>337</v>
      </c>
    </row>
    <row r="166" spans="1:3" x14ac:dyDescent="0.25">
      <c r="A166" s="72">
        <v>230098</v>
      </c>
      <c r="B166" s="72" t="s">
        <v>411</v>
      </c>
      <c r="C166" s="70" t="s">
        <v>337</v>
      </c>
    </row>
    <row r="167" spans="1:3" x14ac:dyDescent="0.25">
      <c r="A167" s="72">
        <v>230099</v>
      </c>
      <c r="B167" s="72" t="s">
        <v>411</v>
      </c>
      <c r="C167" s="70" t="s">
        <v>337</v>
      </c>
    </row>
    <row r="168" spans="1:3" x14ac:dyDescent="0.25">
      <c r="A168" s="72">
        <v>240000</v>
      </c>
      <c r="B168" s="72" t="s">
        <v>412</v>
      </c>
      <c r="C168" s="70" t="s">
        <v>337</v>
      </c>
    </row>
    <row r="169" spans="1:3" x14ac:dyDescent="0.25">
      <c r="A169" s="72">
        <v>240001</v>
      </c>
      <c r="B169" s="72" t="s">
        <v>413</v>
      </c>
      <c r="C169" s="70" t="s">
        <v>337</v>
      </c>
    </row>
    <row r="170" spans="1:3" x14ac:dyDescent="0.25">
      <c r="A170" s="72">
        <v>240002</v>
      </c>
      <c r="B170" s="72" t="s">
        <v>414</v>
      </c>
      <c r="C170" s="70" t="s">
        <v>337</v>
      </c>
    </row>
    <row r="171" spans="1:3" x14ac:dyDescent="0.25">
      <c r="A171" s="72">
        <v>240003</v>
      </c>
      <c r="B171" s="72" t="s">
        <v>415</v>
      </c>
      <c r="C171" s="70" t="s">
        <v>337</v>
      </c>
    </row>
    <row r="172" spans="1:3" x14ac:dyDescent="0.25">
      <c r="A172" s="72">
        <v>240004</v>
      </c>
      <c r="B172" s="72" t="s">
        <v>416</v>
      </c>
      <c r="C172" s="70" t="s">
        <v>337</v>
      </c>
    </row>
    <row r="173" spans="1:3" x14ac:dyDescent="0.25">
      <c r="A173" s="72">
        <v>240005</v>
      </c>
      <c r="B173" s="72" t="s">
        <v>417</v>
      </c>
      <c r="C173" s="70" t="s">
        <v>337</v>
      </c>
    </row>
    <row r="174" spans="1:3" x14ac:dyDescent="0.25">
      <c r="A174" s="72">
        <v>240006</v>
      </c>
      <c r="B174" s="72" t="s">
        <v>418</v>
      </c>
      <c r="C174" s="70" t="s">
        <v>337</v>
      </c>
    </row>
    <row r="175" spans="1:3" x14ac:dyDescent="0.25">
      <c r="A175" s="72">
        <v>240007</v>
      </c>
      <c r="B175" s="72" t="s">
        <v>419</v>
      </c>
      <c r="C175" s="70" t="s">
        <v>337</v>
      </c>
    </row>
    <row r="176" spans="1:3" x14ac:dyDescent="0.25">
      <c r="A176" s="72">
        <v>240008</v>
      </c>
      <c r="B176" s="72" t="s">
        <v>420</v>
      </c>
      <c r="C176" s="70" t="s">
        <v>337</v>
      </c>
    </row>
    <row r="177" spans="1:3" x14ac:dyDescent="0.25">
      <c r="A177" s="72">
        <v>240009</v>
      </c>
      <c r="B177" s="72" t="s">
        <v>421</v>
      </c>
      <c r="C177" s="70" t="s">
        <v>337</v>
      </c>
    </row>
    <row r="178" spans="1:3" x14ac:dyDescent="0.25">
      <c r="A178" s="72">
        <v>240027</v>
      </c>
      <c r="B178" s="72" t="s">
        <v>422</v>
      </c>
      <c r="C178" s="70" t="s">
        <v>337</v>
      </c>
    </row>
    <row r="179" spans="1:3" x14ac:dyDescent="0.25">
      <c r="A179" s="72">
        <v>240077</v>
      </c>
      <c r="B179" s="72" t="s">
        <v>423</v>
      </c>
      <c r="C179" s="70" t="s">
        <v>337</v>
      </c>
    </row>
    <row r="180" spans="1:3" x14ac:dyDescent="0.25">
      <c r="A180" s="72">
        <v>240078</v>
      </c>
      <c r="B180" s="72" t="s">
        <v>424</v>
      </c>
      <c r="C180" s="70" t="s">
        <v>337</v>
      </c>
    </row>
    <row r="181" spans="1:3" x14ac:dyDescent="0.25">
      <c r="A181" s="72">
        <v>240095</v>
      </c>
      <c r="B181" s="72" t="s">
        <v>425</v>
      </c>
      <c r="C181" s="70" t="s">
        <v>337</v>
      </c>
    </row>
    <row r="182" spans="1:3" x14ac:dyDescent="0.25">
      <c r="A182" s="72">
        <v>240097</v>
      </c>
      <c r="B182" s="72" t="s">
        <v>426</v>
      </c>
      <c r="C182" s="70" t="s">
        <v>337</v>
      </c>
    </row>
    <row r="183" spans="1:3" x14ac:dyDescent="0.25">
      <c r="A183" s="72">
        <v>240098</v>
      </c>
      <c r="B183" s="72" t="s">
        <v>427</v>
      </c>
      <c r="C183" s="70" t="s">
        <v>337</v>
      </c>
    </row>
    <row r="184" spans="1:3" x14ac:dyDescent="0.25">
      <c r="A184" s="72">
        <v>240099</v>
      </c>
      <c r="B184" s="72" t="s">
        <v>427</v>
      </c>
      <c r="C184" s="70" t="s">
        <v>337</v>
      </c>
    </row>
    <row r="185" spans="1:3" x14ac:dyDescent="0.25">
      <c r="A185" s="72">
        <v>290000</v>
      </c>
      <c r="B185" s="72" t="s">
        <v>428</v>
      </c>
      <c r="C185" s="70" t="s">
        <v>337</v>
      </c>
    </row>
    <row r="186" spans="1:3" x14ac:dyDescent="0.25">
      <c r="A186" s="72">
        <v>290001</v>
      </c>
      <c r="B186" s="72" t="s">
        <v>429</v>
      </c>
      <c r="C186" s="70" t="s">
        <v>337</v>
      </c>
    </row>
    <row r="187" spans="1:3" x14ac:dyDescent="0.25">
      <c r="A187" s="72">
        <v>290002</v>
      </c>
      <c r="B187" s="72" t="s">
        <v>430</v>
      </c>
      <c r="C187" s="70" t="s">
        <v>337</v>
      </c>
    </row>
    <row r="188" spans="1:3" x14ac:dyDescent="0.25">
      <c r="A188" s="72">
        <v>290003</v>
      </c>
      <c r="B188" s="72" t="s">
        <v>431</v>
      </c>
      <c r="C188" s="70" t="s">
        <v>337</v>
      </c>
    </row>
    <row r="189" spans="1:3" x14ac:dyDescent="0.25">
      <c r="A189" s="72">
        <v>290004</v>
      </c>
      <c r="B189" s="72" t="s">
        <v>432</v>
      </c>
      <c r="C189" s="70" t="s">
        <v>337</v>
      </c>
    </row>
    <row r="190" spans="1:3" x14ac:dyDescent="0.25">
      <c r="A190" s="72">
        <v>290005</v>
      </c>
      <c r="B190" s="72" t="s">
        <v>433</v>
      </c>
      <c r="C190" s="70" t="s">
        <v>337</v>
      </c>
    </row>
    <row r="191" spans="1:3" x14ac:dyDescent="0.25">
      <c r="A191" s="72">
        <v>290006</v>
      </c>
      <c r="B191" s="72" t="s">
        <v>434</v>
      </c>
      <c r="C191" s="70" t="s">
        <v>337</v>
      </c>
    </row>
    <row r="192" spans="1:3" x14ac:dyDescent="0.25">
      <c r="A192" s="72">
        <v>290007</v>
      </c>
      <c r="B192" s="72" t="s">
        <v>435</v>
      </c>
      <c r="C192" s="70" t="s">
        <v>337</v>
      </c>
    </row>
    <row r="193" spans="1:3" x14ac:dyDescent="0.25">
      <c r="A193" s="72">
        <v>290008</v>
      </c>
      <c r="B193" s="72" t="s">
        <v>436</v>
      </c>
      <c r="C193" s="70" t="s">
        <v>337</v>
      </c>
    </row>
    <row r="194" spans="1:3" x14ac:dyDescent="0.25">
      <c r="A194" s="72">
        <v>290009</v>
      </c>
      <c r="B194" s="72" t="s">
        <v>437</v>
      </c>
      <c r="C194" s="70" t="s">
        <v>337</v>
      </c>
    </row>
    <row r="195" spans="1:3" x14ac:dyDescent="0.25">
      <c r="A195" s="72">
        <v>290077</v>
      </c>
      <c r="B195" s="72" t="s">
        <v>438</v>
      </c>
      <c r="C195" s="70" t="s">
        <v>337</v>
      </c>
    </row>
    <row r="196" spans="1:3" x14ac:dyDescent="0.25">
      <c r="A196" s="72">
        <v>290078</v>
      </c>
      <c r="B196" s="72" t="s">
        <v>439</v>
      </c>
      <c r="C196" s="70" t="s">
        <v>337</v>
      </c>
    </row>
    <row r="197" spans="1:3" x14ac:dyDescent="0.25">
      <c r="A197" s="72">
        <v>290087</v>
      </c>
      <c r="B197" s="72" t="s">
        <v>440</v>
      </c>
      <c r="C197" s="70" t="s">
        <v>337</v>
      </c>
    </row>
    <row r="198" spans="1:3" x14ac:dyDescent="0.25">
      <c r="A198" s="72">
        <v>290090</v>
      </c>
      <c r="B198" s="72" t="s">
        <v>441</v>
      </c>
      <c r="C198" s="70" t="s">
        <v>337</v>
      </c>
    </row>
    <row r="199" spans="1:3" x14ac:dyDescent="0.25">
      <c r="A199" s="72">
        <v>290097</v>
      </c>
      <c r="B199" s="72" t="s">
        <v>442</v>
      </c>
      <c r="C199" s="70" t="s">
        <v>337</v>
      </c>
    </row>
    <row r="200" spans="1:3" x14ac:dyDescent="0.25">
      <c r="A200" s="72">
        <v>290098</v>
      </c>
      <c r="B200" s="72" t="s">
        <v>443</v>
      </c>
      <c r="C200" s="70" t="s">
        <v>337</v>
      </c>
    </row>
    <row r="201" spans="1:3" x14ac:dyDescent="0.25">
      <c r="A201" s="72">
        <v>290099</v>
      </c>
      <c r="B201" s="72" t="s">
        <v>443</v>
      </c>
      <c r="C201" s="70" t="s">
        <v>337</v>
      </c>
    </row>
    <row r="202" spans="1:3" x14ac:dyDescent="0.25">
      <c r="A202" s="72">
        <v>310100</v>
      </c>
      <c r="B202" s="72" t="s">
        <v>444</v>
      </c>
      <c r="C202" s="70" t="s">
        <v>445</v>
      </c>
    </row>
    <row r="203" spans="1:3" x14ac:dyDescent="0.25">
      <c r="A203" s="72">
        <v>310101</v>
      </c>
      <c r="B203" s="72" t="s">
        <v>117</v>
      </c>
      <c r="C203" s="70" t="s">
        <v>445</v>
      </c>
    </row>
    <row r="204" spans="1:3" x14ac:dyDescent="0.25">
      <c r="A204" s="72">
        <v>310102</v>
      </c>
      <c r="B204" s="72" t="s">
        <v>446</v>
      </c>
      <c r="C204" s="70" t="s">
        <v>445</v>
      </c>
    </row>
    <row r="205" spans="1:3" x14ac:dyDescent="0.25">
      <c r="A205" s="72">
        <v>310103</v>
      </c>
      <c r="B205" s="72" t="s">
        <v>447</v>
      </c>
      <c r="C205" s="70" t="s">
        <v>445</v>
      </c>
    </row>
    <row r="206" spans="1:3" x14ac:dyDescent="0.25">
      <c r="A206" s="72">
        <v>310104</v>
      </c>
      <c r="B206" s="72" t="s">
        <v>448</v>
      </c>
      <c r="C206" s="70" t="s">
        <v>445</v>
      </c>
    </row>
    <row r="207" spans="1:3" x14ac:dyDescent="0.25">
      <c r="A207" s="72">
        <v>310105</v>
      </c>
      <c r="B207" s="72" t="s">
        <v>449</v>
      </c>
      <c r="C207" s="70" t="s">
        <v>445</v>
      </c>
    </row>
    <row r="208" spans="1:3" x14ac:dyDescent="0.25">
      <c r="A208" s="72">
        <v>310106</v>
      </c>
      <c r="B208" s="72" t="s">
        <v>450</v>
      </c>
      <c r="C208" s="70" t="s">
        <v>445</v>
      </c>
    </row>
    <row r="209" spans="1:3" x14ac:dyDescent="0.25">
      <c r="A209" s="72">
        <v>310117</v>
      </c>
      <c r="B209" s="72" t="s">
        <v>451</v>
      </c>
      <c r="C209" s="70" t="s">
        <v>445</v>
      </c>
    </row>
    <row r="210" spans="1:3" x14ac:dyDescent="0.25">
      <c r="A210" s="72">
        <v>310177</v>
      </c>
      <c r="B210" s="72" t="s">
        <v>452</v>
      </c>
      <c r="C210" s="70" t="s">
        <v>445</v>
      </c>
    </row>
    <row r="211" spans="1:3" x14ac:dyDescent="0.25">
      <c r="A211" s="72">
        <v>310178</v>
      </c>
      <c r="B211" s="72" t="s">
        <v>453</v>
      </c>
      <c r="C211" s="70" t="s">
        <v>445</v>
      </c>
    </row>
    <row r="212" spans="1:3" x14ac:dyDescent="0.25">
      <c r="A212" s="72">
        <v>310190</v>
      </c>
      <c r="B212" s="72" t="s">
        <v>454</v>
      </c>
      <c r="C212" s="70" t="s">
        <v>445</v>
      </c>
    </row>
    <row r="213" spans="1:3" x14ac:dyDescent="0.25">
      <c r="A213" s="72">
        <v>310191</v>
      </c>
      <c r="B213" s="72" t="s">
        <v>455</v>
      </c>
      <c r="C213" s="70" t="s">
        <v>445</v>
      </c>
    </row>
    <row r="214" spans="1:3" x14ac:dyDescent="0.25">
      <c r="A214" s="72">
        <v>310198</v>
      </c>
      <c r="B214" s="72" t="s">
        <v>456</v>
      </c>
      <c r="C214" s="70" t="s">
        <v>445</v>
      </c>
    </row>
    <row r="215" spans="1:3" x14ac:dyDescent="0.25">
      <c r="A215" s="72">
        <v>310199</v>
      </c>
      <c r="B215" s="72" t="s">
        <v>456</v>
      </c>
      <c r="C215" s="70" t="s">
        <v>445</v>
      </c>
    </row>
    <row r="216" spans="1:3" x14ac:dyDescent="0.25">
      <c r="A216" s="72">
        <v>310200</v>
      </c>
      <c r="B216" s="72" t="s">
        <v>457</v>
      </c>
      <c r="C216" s="70" t="s">
        <v>445</v>
      </c>
    </row>
    <row r="217" spans="1:3" x14ac:dyDescent="0.25">
      <c r="A217" s="72">
        <v>310220</v>
      </c>
      <c r="B217" s="72" t="s">
        <v>458</v>
      </c>
      <c r="C217" s="70" t="s">
        <v>445</v>
      </c>
    </row>
    <row r="218" spans="1:3" x14ac:dyDescent="0.25">
      <c r="A218" s="72">
        <v>310227</v>
      </c>
      <c r="B218" s="72" t="s">
        <v>459</v>
      </c>
      <c r="C218" s="70" t="s">
        <v>445</v>
      </c>
    </row>
    <row r="219" spans="1:3" x14ac:dyDescent="0.25">
      <c r="A219" s="72">
        <v>310278</v>
      </c>
      <c r="B219" s="72" t="s">
        <v>460</v>
      </c>
      <c r="C219" s="70" t="s">
        <v>445</v>
      </c>
    </row>
    <row r="220" spans="1:3" x14ac:dyDescent="0.25">
      <c r="A220" s="72">
        <v>310290</v>
      </c>
      <c r="B220" s="72" t="s">
        <v>461</v>
      </c>
      <c r="C220" s="70" t="s">
        <v>445</v>
      </c>
    </row>
    <row r="221" spans="1:3" x14ac:dyDescent="0.25">
      <c r="A221" s="72">
        <v>310291</v>
      </c>
      <c r="B221" s="72" t="s">
        <v>462</v>
      </c>
      <c r="C221" s="70" t="s">
        <v>445</v>
      </c>
    </row>
    <row r="222" spans="1:3" x14ac:dyDescent="0.25">
      <c r="A222" s="72">
        <v>310297</v>
      </c>
      <c r="B222" s="72" t="s">
        <v>463</v>
      </c>
      <c r="C222" s="70" t="s">
        <v>445</v>
      </c>
    </row>
    <row r="223" spans="1:3" x14ac:dyDescent="0.25">
      <c r="A223" s="72">
        <v>320100</v>
      </c>
      <c r="B223" s="72" t="s">
        <v>464</v>
      </c>
      <c r="C223" s="70" t="s">
        <v>445</v>
      </c>
    </row>
    <row r="224" spans="1:3" x14ac:dyDescent="0.25">
      <c r="A224" s="72">
        <v>320101</v>
      </c>
      <c r="B224" s="72" t="s">
        <v>465</v>
      </c>
      <c r="C224" s="70" t="s">
        <v>445</v>
      </c>
    </row>
    <row r="225" spans="1:3" x14ac:dyDescent="0.25">
      <c r="A225" s="72">
        <v>320117</v>
      </c>
      <c r="B225" s="72" t="s">
        <v>466</v>
      </c>
      <c r="C225" s="70" t="s">
        <v>445</v>
      </c>
    </row>
    <row r="226" spans="1:3" x14ac:dyDescent="0.25">
      <c r="A226" s="72">
        <v>320178</v>
      </c>
      <c r="B226" s="72" t="s">
        <v>467</v>
      </c>
      <c r="C226" s="70" t="s">
        <v>445</v>
      </c>
    </row>
    <row r="227" spans="1:3" x14ac:dyDescent="0.25">
      <c r="A227" s="72">
        <v>320190</v>
      </c>
      <c r="B227" s="72" t="s">
        <v>468</v>
      </c>
      <c r="C227" s="70" t="s">
        <v>445</v>
      </c>
    </row>
    <row r="228" spans="1:3" x14ac:dyDescent="0.25">
      <c r="A228" s="72">
        <v>320191</v>
      </c>
      <c r="B228" s="72" t="s">
        <v>469</v>
      </c>
      <c r="C228" s="70" t="s">
        <v>445</v>
      </c>
    </row>
    <row r="229" spans="1:3" x14ac:dyDescent="0.25">
      <c r="A229" s="72">
        <v>320200</v>
      </c>
      <c r="B229" s="72" t="s">
        <v>470</v>
      </c>
      <c r="C229" s="70" t="s">
        <v>445</v>
      </c>
    </row>
    <row r="230" spans="1:3" x14ac:dyDescent="0.25">
      <c r="A230" s="72">
        <v>320201</v>
      </c>
      <c r="B230" s="72" t="s">
        <v>159</v>
      </c>
      <c r="C230" s="70" t="s">
        <v>445</v>
      </c>
    </row>
    <row r="231" spans="1:3" x14ac:dyDescent="0.25">
      <c r="A231" s="72">
        <v>320202</v>
      </c>
      <c r="B231" s="72" t="s">
        <v>471</v>
      </c>
      <c r="C231" s="70" t="s">
        <v>445</v>
      </c>
    </row>
    <row r="232" spans="1:3" x14ac:dyDescent="0.25">
      <c r="A232" s="72">
        <v>320203</v>
      </c>
      <c r="B232" s="72" t="s">
        <v>472</v>
      </c>
      <c r="C232" s="70" t="s">
        <v>445</v>
      </c>
    </row>
    <row r="233" spans="1:3" x14ac:dyDescent="0.25">
      <c r="A233" s="72">
        <v>320204</v>
      </c>
      <c r="B233" s="72" t="s">
        <v>473</v>
      </c>
      <c r="C233" s="70" t="s">
        <v>445</v>
      </c>
    </row>
    <row r="234" spans="1:3" x14ac:dyDescent="0.25">
      <c r="A234" s="72">
        <v>320205</v>
      </c>
      <c r="B234" s="72" t="s">
        <v>474</v>
      </c>
      <c r="C234" s="70" t="s">
        <v>445</v>
      </c>
    </row>
    <row r="235" spans="1:3" x14ac:dyDescent="0.25">
      <c r="A235" s="72">
        <v>320206</v>
      </c>
      <c r="B235" s="72" t="s">
        <v>475</v>
      </c>
      <c r="C235" s="70" t="s">
        <v>445</v>
      </c>
    </row>
    <row r="236" spans="1:3" x14ac:dyDescent="0.25">
      <c r="A236" s="72">
        <v>320226</v>
      </c>
      <c r="B236" s="72" t="s">
        <v>476</v>
      </c>
      <c r="C236" s="70" t="s">
        <v>445</v>
      </c>
    </row>
    <row r="237" spans="1:3" x14ac:dyDescent="0.25">
      <c r="A237" s="72">
        <v>320227</v>
      </c>
      <c r="B237" s="72" t="s">
        <v>477</v>
      </c>
      <c r="C237" s="70" t="s">
        <v>445</v>
      </c>
    </row>
    <row r="238" spans="1:3" x14ac:dyDescent="0.25">
      <c r="A238" s="72">
        <v>320228</v>
      </c>
      <c r="B238" s="72" t="s">
        <v>478</v>
      </c>
      <c r="C238" s="70" t="s">
        <v>445</v>
      </c>
    </row>
    <row r="239" spans="1:3" x14ac:dyDescent="0.25">
      <c r="A239" s="72">
        <v>320277</v>
      </c>
      <c r="B239" s="72" t="s">
        <v>479</v>
      </c>
      <c r="C239" s="70" t="s">
        <v>445</v>
      </c>
    </row>
    <row r="240" spans="1:3" x14ac:dyDescent="0.25">
      <c r="A240" s="72">
        <v>320278</v>
      </c>
      <c r="B240" s="72" t="s">
        <v>480</v>
      </c>
      <c r="C240" s="70" t="s">
        <v>445</v>
      </c>
    </row>
    <row r="241" spans="1:3" x14ac:dyDescent="0.25">
      <c r="A241" s="72">
        <v>320290</v>
      </c>
      <c r="B241" s="72" t="s">
        <v>481</v>
      </c>
      <c r="C241" s="70" t="s">
        <v>445</v>
      </c>
    </row>
    <row r="242" spans="1:3" x14ac:dyDescent="0.25">
      <c r="A242" s="72">
        <v>320291</v>
      </c>
      <c r="B242" s="72" t="s">
        <v>482</v>
      </c>
      <c r="C242" s="70" t="s">
        <v>445</v>
      </c>
    </row>
    <row r="243" spans="1:3" x14ac:dyDescent="0.25">
      <c r="A243" s="72">
        <v>320297</v>
      </c>
      <c r="B243" s="72" t="s">
        <v>483</v>
      </c>
      <c r="C243" s="70" t="s">
        <v>445</v>
      </c>
    </row>
    <row r="244" spans="1:3" x14ac:dyDescent="0.25">
      <c r="A244" s="72">
        <v>320298</v>
      </c>
      <c r="B244" s="72" t="s">
        <v>484</v>
      </c>
      <c r="C244" s="70" t="s">
        <v>445</v>
      </c>
    </row>
    <row r="245" spans="1:3" x14ac:dyDescent="0.25">
      <c r="A245" s="72">
        <v>320299</v>
      </c>
      <c r="B245" s="72" t="s">
        <v>484</v>
      </c>
      <c r="C245" s="70" t="s">
        <v>445</v>
      </c>
    </row>
    <row r="246" spans="1:3" x14ac:dyDescent="0.25">
      <c r="A246" s="72">
        <v>330100</v>
      </c>
      <c r="B246" s="72" t="s">
        <v>485</v>
      </c>
      <c r="C246" s="70" t="s">
        <v>445</v>
      </c>
    </row>
    <row r="247" spans="1:3" x14ac:dyDescent="0.25">
      <c r="A247" s="72">
        <v>330101</v>
      </c>
      <c r="B247" s="72" t="s">
        <v>486</v>
      </c>
      <c r="C247" s="70" t="s">
        <v>445</v>
      </c>
    </row>
    <row r="248" spans="1:3" x14ac:dyDescent="0.25">
      <c r="A248" s="72">
        <v>330102</v>
      </c>
      <c r="B248" s="72" t="s">
        <v>119</v>
      </c>
      <c r="C248" s="70" t="s">
        <v>445</v>
      </c>
    </row>
    <row r="249" spans="1:3" x14ac:dyDescent="0.25">
      <c r="A249" s="72">
        <v>330103</v>
      </c>
      <c r="B249" s="72" t="s">
        <v>121</v>
      </c>
      <c r="C249" s="70" t="s">
        <v>445</v>
      </c>
    </row>
    <row r="250" spans="1:3" x14ac:dyDescent="0.25">
      <c r="A250" s="72">
        <v>330117</v>
      </c>
      <c r="B250" s="72" t="s">
        <v>487</v>
      </c>
      <c r="C250" s="70" t="s">
        <v>445</v>
      </c>
    </row>
    <row r="251" spans="1:3" x14ac:dyDescent="0.25">
      <c r="A251" s="72">
        <v>330137</v>
      </c>
      <c r="B251" s="72" t="s">
        <v>488</v>
      </c>
      <c r="C251" s="70" t="s">
        <v>445</v>
      </c>
    </row>
    <row r="252" spans="1:3" x14ac:dyDescent="0.25">
      <c r="A252" s="72">
        <v>330157</v>
      </c>
      <c r="B252" s="72" t="s">
        <v>489</v>
      </c>
      <c r="C252" s="70" t="s">
        <v>445</v>
      </c>
    </row>
    <row r="253" spans="1:3" x14ac:dyDescent="0.25">
      <c r="A253" s="72">
        <v>330178</v>
      </c>
      <c r="B253" s="72" t="s">
        <v>490</v>
      </c>
      <c r="C253" s="70" t="s">
        <v>445</v>
      </c>
    </row>
    <row r="254" spans="1:3" x14ac:dyDescent="0.25">
      <c r="A254" s="72">
        <v>330190</v>
      </c>
      <c r="B254" s="72" t="s">
        <v>491</v>
      </c>
      <c r="C254" s="70" t="s">
        <v>445</v>
      </c>
    </row>
    <row r="255" spans="1:3" x14ac:dyDescent="0.25">
      <c r="A255" s="72">
        <v>330191</v>
      </c>
      <c r="B255" s="72" t="s">
        <v>492</v>
      </c>
      <c r="C255" s="70" t="s">
        <v>445</v>
      </c>
    </row>
    <row r="256" spans="1:3" x14ac:dyDescent="0.25">
      <c r="A256" s="72">
        <v>330192</v>
      </c>
      <c r="B256" s="72" t="s">
        <v>491</v>
      </c>
      <c r="C256" s="70" t="s">
        <v>445</v>
      </c>
    </row>
    <row r="257" spans="1:3" x14ac:dyDescent="0.25">
      <c r="A257" s="72">
        <v>330193</v>
      </c>
      <c r="B257" s="72" t="s">
        <v>492</v>
      </c>
      <c r="C257" s="70" t="s">
        <v>445</v>
      </c>
    </row>
    <row r="258" spans="1:3" x14ac:dyDescent="0.25">
      <c r="A258" s="72">
        <v>330194</v>
      </c>
      <c r="B258" s="72" t="s">
        <v>493</v>
      </c>
      <c r="C258" s="70" t="s">
        <v>445</v>
      </c>
    </row>
    <row r="259" spans="1:3" x14ac:dyDescent="0.25">
      <c r="A259" s="72">
        <v>330195</v>
      </c>
      <c r="B259" s="72" t="s">
        <v>494</v>
      </c>
      <c r="C259" s="70" t="s">
        <v>445</v>
      </c>
    </row>
    <row r="260" spans="1:3" x14ac:dyDescent="0.25">
      <c r="A260" s="72">
        <v>330200</v>
      </c>
      <c r="B260" s="72" t="s">
        <v>495</v>
      </c>
      <c r="C260" s="70" t="s">
        <v>445</v>
      </c>
    </row>
    <row r="261" spans="1:3" x14ac:dyDescent="0.25">
      <c r="A261" s="72">
        <v>330201</v>
      </c>
      <c r="B261" s="72" t="s">
        <v>161</v>
      </c>
      <c r="C261" s="70" t="s">
        <v>445</v>
      </c>
    </row>
    <row r="262" spans="1:3" x14ac:dyDescent="0.25">
      <c r="A262" s="72">
        <v>330202</v>
      </c>
      <c r="B262" s="72" t="s">
        <v>163</v>
      </c>
      <c r="C262" s="70" t="s">
        <v>445</v>
      </c>
    </row>
    <row r="263" spans="1:3" x14ac:dyDescent="0.25">
      <c r="A263" s="72">
        <v>330203</v>
      </c>
      <c r="B263" s="72" t="s">
        <v>496</v>
      </c>
      <c r="C263" s="70" t="s">
        <v>445</v>
      </c>
    </row>
    <row r="264" spans="1:3" x14ac:dyDescent="0.25">
      <c r="A264" s="72">
        <v>330204</v>
      </c>
      <c r="B264" s="72" t="s">
        <v>497</v>
      </c>
      <c r="C264" s="70" t="s">
        <v>445</v>
      </c>
    </row>
    <row r="265" spans="1:3" x14ac:dyDescent="0.25">
      <c r="A265" s="72">
        <v>330226</v>
      </c>
      <c r="B265" s="72" t="s">
        <v>498</v>
      </c>
      <c r="C265" s="70" t="s">
        <v>445</v>
      </c>
    </row>
    <row r="266" spans="1:3" x14ac:dyDescent="0.25">
      <c r="A266" s="72">
        <v>330227</v>
      </c>
      <c r="B266" s="72" t="s">
        <v>499</v>
      </c>
      <c r="C266" s="70" t="s">
        <v>445</v>
      </c>
    </row>
    <row r="267" spans="1:3" x14ac:dyDescent="0.25">
      <c r="A267" s="72">
        <v>330228</v>
      </c>
      <c r="B267" s="72" t="s">
        <v>500</v>
      </c>
      <c r="C267" s="70" t="s">
        <v>445</v>
      </c>
    </row>
    <row r="268" spans="1:3" x14ac:dyDescent="0.25">
      <c r="A268" s="72">
        <v>330229</v>
      </c>
      <c r="B268" s="72" t="s">
        <v>501</v>
      </c>
      <c r="C268" s="70" t="s">
        <v>445</v>
      </c>
    </row>
    <row r="269" spans="1:3" x14ac:dyDescent="0.25">
      <c r="A269" s="72">
        <v>330246</v>
      </c>
      <c r="B269" s="72" t="s">
        <v>502</v>
      </c>
      <c r="C269" s="70" t="s">
        <v>445</v>
      </c>
    </row>
    <row r="270" spans="1:3" x14ac:dyDescent="0.25">
      <c r="A270" s="72">
        <v>330247</v>
      </c>
      <c r="B270" s="72" t="s">
        <v>503</v>
      </c>
      <c r="C270" s="70" t="s">
        <v>445</v>
      </c>
    </row>
    <row r="271" spans="1:3" x14ac:dyDescent="0.25">
      <c r="A271" s="72">
        <v>330248</v>
      </c>
      <c r="B271" s="72" t="s">
        <v>504</v>
      </c>
      <c r="C271" s="70" t="s">
        <v>445</v>
      </c>
    </row>
    <row r="272" spans="1:3" x14ac:dyDescent="0.25">
      <c r="A272" s="72">
        <v>330249</v>
      </c>
      <c r="B272" s="72" t="s">
        <v>505</v>
      </c>
      <c r="C272" s="70" t="s">
        <v>445</v>
      </c>
    </row>
    <row r="273" spans="1:3" x14ac:dyDescent="0.25">
      <c r="A273" s="72">
        <v>330266</v>
      </c>
      <c r="B273" s="72" t="s">
        <v>506</v>
      </c>
      <c r="C273" s="70" t="s">
        <v>445</v>
      </c>
    </row>
    <row r="274" spans="1:3" x14ac:dyDescent="0.25">
      <c r="A274" s="72">
        <v>330267</v>
      </c>
      <c r="B274" s="72" t="s">
        <v>507</v>
      </c>
      <c r="C274" s="70" t="s">
        <v>445</v>
      </c>
    </row>
    <row r="275" spans="1:3" x14ac:dyDescent="0.25">
      <c r="A275" s="72">
        <v>330268</v>
      </c>
      <c r="B275" s="72" t="s">
        <v>508</v>
      </c>
      <c r="C275" s="70" t="s">
        <v>445</v>
      </c>
    </row>
    <row r="276" spans="1:3" x14ac:dyDescent="0.25">
      <c r="A276" s="72">
        <v>330269</v>
      </c>
      <c r="B276" s="72" t="s">
        <v>509</v>
      </c>
      <c r="C276" s="70" t="s">
        <v>445</v>
      </c>
    </row>
    <row r="277" spans="1:3" x14ac:dyDescent="0.25">
      <c r="A277" s="72">
        <v>330270</v>
      </c>
      <c r="B277" s="72" t="s">
        <v>510</v>
      </c>
      <c r="C277" s="70" t="s">
        <v>445</v>
      </c>
    </row>
    <row r="278" spans="1:3" x14ac:dyDescent="0.25">
      <c r="A278" s="72">
        <v>330277</v>
      </c>
      <c r="B278" s="72" t="s">
        <v>511</v>
      </c>
      <c r="C278" s="70" t="s">
        <v>445</v>
      </c>
    </row>
    <row r="279" spans="1:3" x14ac:dyDescent="0.25">
      <c r="A279" s="72">
        <v>330278</v>
      </c>
      <c r="B279" s="72" t="s">
        <v>512</v>
      </c>
      <c r="C279" s="70" t="s">
        <v>445</v>
      </c>
    </row>
    <row r="280" spans="1:3" x14ac:dyDescent="0.25">
      <c r="A280" s="72">
        <v>330290</v>
      </c>
      <c r="B280" s="72" t="s">
        <v>513</v>
      </c>
      <c r="C280" s="70" t="s">
        <v>445</v>
      </c>
    </row>
    <row r="281" spans="1:3" x14ac:dyDescent="0.25">
      <c r="A281" s="72">
        <v>330291</v>
      </c>
      <c r="B281" s="72" t="s">
        <v>514</v>
      </c>
      <c r="C281" s="70" t="s">
        <v>445</v>
      </c>
    </row>
    <row r="282" spans="1:3" x14ac:dyDescent="0.25">
      <c r="A282" s="72">
        <v>330292</v>
      </c>
      <c r="B282" s="72" t="s">
        <v>513</v>
      </c>
      <c r="C282" s="70" t="s">
        <v>445</v>
      </c>
    </row>
    <row r="283" spans="1:3" x14ac:dyDescent="0.25">
      <c r="A283" s="72">
        <v>330293</v>
      </c>
      <c r="B283" s="72" t="s">
        <v>514</v>
      </c>
      <c r="C283" s="70" t="s">
        <v>445</v>
      </c>
    </row>
    <row r="284" spans="1:3" x14ac:dyDescent="0.25">
      <c r="A284" s="72">
        <v>330294</v>
      </c>
      <c r="B284" s="72" t="s">
        <v>513</v>
      </c>
      <c r="C284" s="70" t="s">
        <v>445</v>
      </c>
    </row>
    <row r="285" spans="1:3" x14ac:dyDescent="0.25">
      <c r="A285" s="72">
        <v>330295</v>
      </c>
      <c r="B285" s="72" t="s">
        <v>514</v>
      </c>
      <c r="C285" s="70" t="s">
        <v>445</v>
      </c>
    </row>
    <row r="286" spans="1:3" x14ac:dyDescent="0.25">
      <c r="A286" s="72">
        <v>330298</v>
      </c>
      <c r="B286" s="72" t="s">
        <v>515</v>
      </c>
      <c r="C286" s="70" t="s">
        <v>445</v>
      </c>
    </row>
    <row r="287" spans="1:3" x14ac:dyDescent="0.25">
      <c r="A287" s="72">
        <v>330299</v>
      </c>
      <c r="B287" s="72" t="s">
        <v>515</v>
      </c>
      <c r="C287" s="70" t="s">
        <v>445</v>
      </c>
    </row>
    <row r="288" spans="1:3" x14ac:dyDescent="0.25">
      <c r="A288" s="72">
        <v>340100</v>
      </c>
      <c r="B288" s="72" t="s">
        <v>516</v>
      </c>
      <c r="C288" s="70" t="s">
        <v>445</v>
      </c>
    </row>
    <row r="289" spans="1:3" x14ac:dyDescent="0.25">
      <c r="A289" s="72">
        <v>340101</v>
      </c>
      <c r="B289" s="72" t="s">
        <v>123</v>
      </c>
      <c r="C289" s="70" t="s">
        <v>445</v>
      </c>
    </row>
    <row r="290" spans="1:3" x14ac:dyDescent="0.25">
      <c r="A290" s="72">
        <v>340117</v>
      </c>
      <c r="B290" s="72" t="s">
        <v>517</v>
      </c>
      <c r="C290" s="70" t="s">
        <v>445</v>
      </c>
    </row>
    <row r="291" spans="1:3" x14ac:dyDescent="0.25">
      <c r="A291" s="72">
        <v>340178</v>
      </c>
      <c r="B291" s="72" t="s">
        <v>518</v>
      </c>
      <c r="C291" s="70" t="s">
        <v>445</v>
      </c>
    </row>
    <row r="292" spans="1:3" x14ac:dyDescent="0.25">
      <c r="A292" s="72">
        <v>340190</v>
      </c>
      <c r="B292" s="72" t="s">
        <v>519</v>
      </c>
      <c r="C292" s="70" t="s">
        <v>445</v>
      </c>
    </row>
    <row r="293" spans="1:3" x14ac:dyDescent="0.25">
      <c r="A293" s="72">
        <v>340191</v>
      </c>
      <c r="B293" s="72" t="s">
        <v>520</v>
      </c>
      <c r="C293" s="70" t="s">
        <v>445</v>
      </c>
    </row>
    <row r="294" spans="1:3" x14ac:dyDescent="0.25">
      <c r="A294" s="72">
        <v>340200</v>
      </c>
      <c r="B294" s="72" t="s">
        <v>521</v>
      </c>
      <c r="C294" s="70" t="s">
        <v>445</v>
      </c>
    </row>
    <row r="295" spans="1:3" x14ac:dyDescent="0.25">
      <c r="A295" s="72">
        <v>340201</v>
      </c>
      <c r="B295" s="72" t="s">
        <v>140</v>
      </c>
      <c r="C295" s="70" t="s">
        <v>445</v>
      </c>
    </row>
    <row r="296" spans="1:3" x14ac:dyDescent="0.25">
      <c r="A296" s="72">
        <v>340204</v>
      </c>
      <c r="B296" s="72" t="s">
        <v>522</v>
      </c>
      <c r="C296" s="70" t="s">
        <v>445</v>
      </c>
    </row>
    <row r="297" spans="1:3" x14ac:dyDescent="0.25">
      <c r="A297" s="72">
        <v>340226</v>
      </c>
      <c r="B297" s="72" t="s">
        <v>523</v>
      </c>
      <c r="C297" s="70" t="s">
        <v>445</v>
      </c>
    </row>
    <row r="298" spans="1:3" x14ac:dyDescent="0.25">
      <c r="A298" s="72">
        <v>340227</v>
      </c>
      <c r="B298" s="72" t="s">
        <v>524</v>
      </c>
      <c r="C298" s="70" t="s">
        <v>445</v>
      </c>
    </row>
    <row r="299" spans="1:3" x14ac:dyDescent="0.25">
      <c r="A299" s="72">
        <v>340228</v>
      </c>
      <c r="B299" s="72" t="s">
        <v>525</v>
      </c>
      <c r="C299" s="70" t="s">
        <v>445</v>
      </c>
    </row>
    <row r="300" spans="1:3" x14ac:dyDescent="0.25">
      <c r="A300" s="72">
        <v>340277</v>
      </c>
      <c r="B300" s="72" t="s">
        <v>526</v>
      </c>
      <c r="C300" s="70" t="s">
        <v>445</v>
      </c>
    </row>
    <row r="301" spans="1:3" x14ac:dyDescent="0.25">
      <c r="A301" s="72">
        <v>340278</v>
      </c>
      <c r="B301" s="72" t="s">
        <v>527</v>
      </c>
      <c r="C301" s="70" t="s">
        <v>445</v>
      </c>
    </row>
    <row r="302" spans="1:3" x14ac:dyDescent="0.25">
      <c r="A302" s="72">
        <v>340290</v>
      </c>
      <c r="B302" s="72" t="s">
        <v>528</v>
      </c>
      <c r="C302" s="70" t="s">
        <v>445</v>
      </c>
    </row>
    <row r="303" spans="1:3" x14ac:dyDescent="0.25">
      <c r="A303" s="72">
        <v>340291</v>
      </c>
      <c r="B303" s="72" t="s">
        <v>529</v>
      </c>
      <c r="C303" s="70" t="s">
        <v>445</v>
      </c>
    </row>
    <row r="304" spans="1:3" x14ac:dyDescent="0.25">
      <c r="A304" s="72">
        <v>340297</v>
      </c>
      <c r="B304" s="72" t="s">
        <v>530</v>
      </c>
      <c r="C304" s="70" t="s">
        <v>445</v>
      </c>
    </row>
    <row r="305" spans="1:3" x14ac:dyDescent="0.25">
      <c r="A305" s="72">
        <v>340298</v>
      </c>
      <c r="B305" s="72" t="s">
        <v>531</v>
      </c>
      <c r="C305" s="70" t="s">
        <v>445</v>
      </c>
    </row>
    <row r="306" spans="1:3" x14ac:dyDescent="0.25">
      <c r="A306" s="72">
        <v>340299</v>
      </c>
      <c r="B306" s="72" t="s">
        <v>531</v>
      </c>
      <c r="C306" s="70" t="s">
        <v>445</v>
      </c>
    </row>
    <row r="307" spans="1:3" x14ac:dyDescent="0.25">
      <c r="A307" s="72">
        <v>350100</v>
      </c>
      <c r="B307" s="72" t="s">
        <v>532</v>
      </c>
      <c r="C307" s="70" t="s">
        <v>445</v>
      </c>
    </row>
    <row r="308" spans="1:3" x14ac:dyDescent="0.25">
      <c r="A308" s="72">
        <v>350101</v>
      </c>
      <c r="B308" s="72" t="s">
        <v>125</v>
      </c>
      <c r="C308" s="70" t="s">
        <v>445</v>
      </c>
    </row>
    <row r="309" spans="1:3" x14ac:dyDescent="0.25">
      <c r="A309" s="72">
        <v>350117</v>
      </c>
      <c r="B309" s="72" t="s">
        <v>533</v>
      </c>
      <c r="C309" s="70" t="s">
        <v>445</v>
      </c>
    </row>
    <row r="310" spans="1:3" x14ac:dyDescent="0.25">
      <c r="A310" s="72">
        <v>350178</v>
      </c>
      <c r="B310" s="72" t="s">
        <v>534</v>
      </c>
      <c r="C310" s="70" t="s">
        <v>445</v>
      </c>
    </row>
    <row r="311" spans="1:3" x14ac:dyDescent="0.25">
      <c r="A311" s="72">
        <v>350190</v>
      </c>
      <c r="B311" s="72" t="s">
        <v>535</v>
      </c>
      <c r="C311" s="70" t="s">
        <v>445</v>
      </c>
    </row>
    <row r="312" spans="1:3" x14ac:dyDescent="0.25">
      <c r="A312" s="72">
        <v>350191</v>
      </c>
      <c r="B312" s="72" t="s">
        <v>536</v>
      </c>
      <c r="C312" s="70" t="s">
        <v>445</v>
      </c>
    </row>
    <row r="313" spans="1:3" x14ac:dyDescent="0.25">
      <c r="A313" s="72">
        <v>350200</v>
      </c>
      <c r="B313" s="72" t="s">
        <v>537</v>
      </c>
      <c r="C313" s="70" t="s">
        <v>445</v>
      </c>
    </row>
    <row r="314" spans="1:3" x14ac:dyDescent="0.25">
      <c r="A314" s="72">
        <v>350201</v>
      </c>
      <c r="B314" s="72" t="s">
        <v>164</v>
      </c>
      <c r="C314" s="70" t="s">
        <v>445</v>
      </c>
    </row>
    <row r="315" spans="1:3" x14ac:dyDescent="0.25">
      <c r="A315" s="72">
        <v>350204</v>
      </c>
      <c r="B315" s="72" t="s">
        <v>538</v>
      </c>
      <c r="C315" s="70" t="s">
        <v>445</v>
      </c>
    </row>
    <row r="316" spans="1:3" x14ac:dyDescent="0.25">
      <c r="A316" s="72">
        <v>350226</v>
      </c>
      <c r="B316" s="72" t="s">
        <v>539</v>
      </c>
      <c r="C316" s="70" t="s">
        <v>445</v>
      </c>
    </row>
    <row r="317" spans="1:3" x14ac:dyDescent="0.25">
      <c r="A317" s="72">
        <v>350227</v>
      </c>
      <c r="B317" s="72" t="s">
        <v>540</v>
      </c>
      <c r="C317" s="70" t="s">
        <v>445</v>
      </c>
    </row>
    <row r="318" spans="1:3" x14ac:dyDescent="0.25">
      <c r="A318" s="72">
        <v>350228</v>
      </c>
      <c r="B318" s="72" t="s">
        <v>541</v>
      </c>
      <c r="C318" s="70" t="s">
        <v>445</v>
      </c>
    </row>
    <row r="319" spans="1:3" x14ac:dyDescent="0.25">
      <c r="A319" s="72">
        <v>350277</v>
      </c>
      <c r="B319" s="72" t="s">
        <v>542</v>
      </c>
      <c r="C319" s="70" t="s">
        <v>445</v>
      </c>
    </row>
    <row r="320" spans="1:3" x14ac:dyDescent="0.25">
      <c r="A320" s="72">
        <v>350278</v>
      </c>
      <c r="B320" s="72" t="s">
        <v>543</v>
      </c>
      <c r="C320" s="70" t="s">
        <v>445</v>
      </c>
    </row>
    <row r="321" spans="1:3" x14ac:dyDescent="0.25">
      <c r="A321" s="72">
        <v>350290</v>
      </c>
      <c r="B321" s="72" t="s">
        <v>544</v>
      </c>
      <c r="C321" s="70" t="s">
        <v>445</v>
      </c>
    </row>
    <row r="322" spans="1:3" x14ac:dyDescent="0.25">
      <c r="A322" s="72">
        <v>350291</v>
      </c>
      <c r="B322" s="72" t="s">
        <v>545</v>
      </c>
      <c r="C322" s="70" t="s">
        <v>445</v>
      </c>
    </row>
    <row r="323" spans="1:3" x14ac:dyDescent="0.25">
      <c r="A323" s="72">
        <v>350297</v>
      </c>
      <c r="B323" s="72" t="s">
        <v>546</v>
      </c>
      <c r="C323" s="70" t="s">
        <v>445</v>
      </c>
    </row>
    <row r="324" spans="1:3" x14ac:dyDescent="0.25">
      <c r="A324" s="72">
        <v>350298</v>
      </c>
      <c r="B324" s="72" t="s">
        <v>547</v>
      </c>
      <c r="C324" s="70" t="s">
        <v>445</v>
      </c>
    </row>
    <row r="325" spans="1:3" x14ac:dyDescent="0.25">
      <c r="A325" s="72">
        <v>350299</v>
      </c>
      <c r="B325" s="72" t="s">
        <v>547</v>
      </c>
      <c r="C325" s="70" t="s">
        <v>445</v>
      </c>
    </row>
    <row r="326" spans="1:3" x14ac:dyDescent="0.25">
      <c r="A326" s="72">
        <v>360100</v>
      </c>
      <c r="B326" s="72" t="s">
        <v>548</v>
      </c>
      <c r="C326" s="70" t="s">
        <v>445</v>
      </c>
    </row>
    <row r="327" spans="1:3" x14ac:dyDescent="0.25">
      <c r="A327" s="72">
        <v>360101</v>
      </c>
      <c r="B327" s="72" t="s">
        <v>127</v>
      </c>
      <c r="C327" s="70" t="s">
        <v>445</v>
      </c>
    </row>
    <row r="328" spans="1:3" x14ac:dyDescent="0.25">
      <c r="A328" s="72">
        <v>360117</v>
      </c>
      <c r="B328" s="72" t="s">
        <v>549</v>
      </c>
      <c r="C328" s="70" t="s">
        <v>445</v>
      </c>
    </row>
    <row r="329" spans="1:3" x14ac:dyDescent="0.25">
      <c r="A329" s="72">
        <v>360178</v>
      </c>
      <c r="B329" s="72" t="s">
        <v>550</v>
      </c>
      <c r="C329" s="70" t="s">
        <v>445</v>
      </c>
    </row>
    <row r="330" spans="1:3" x14ac:dyDescent="0.25">
      <c r="A330" s="72">
        <v>360190</v>
      </c>
      <c r="B330" s="72" t="s">
        <v>551</v>
      </c>
      <c r="C330" s="70" t="s">
        <v>445</v>
      </c>
    </row>
    <row r="331" spans="1:3" x14ac:dyDescent="0.25">
      <c r="A331" s="72">
        <v>360191</v>
      </c>
      <c r="B331" s="72" t="s">
        <v>552</v>
      </c>
      <c r="C331" s="70" t="s">
        <v>445</v>
      </c>
    </row>
    <row r="332" spans="1:3" x14ac:dyDescent="0.25">
      <c r="A332" s="72">
        <v>360200</v>
      </c>
      <c r="B332" s="72" t="s">
        <v>553</v>
      </c>
      <c r="C332" s="70" t="s">
        <v>445</v>
      </c>
    </row>
    <row r="333" spans="1:3" x14ac:dyDescent="0.25">
      <c r="A333" s="72">
        <v>360201</v>
      </c>
      <c r="B333" s="72" t="s">
        <v>165</v>
      </c>
      <c r="C333" s="70" t="s">
        <v>445</v>
      </c>
    </row>
    <row r="334" spans="1:3" x14ac:dyDescent="0.25">
      <c r="A334" s="72">
        <v>360204</v>
      </c>
      <c r="B334" s="72" t="s">
        <v>554</v>
      </c>
      <c r="C334" s="70" t="s">
        <v>445</v>
      </c>
    </row>
    <row r="335" spans="1:3" x14ac:dyDescent="0.25">
      <c r="A335" s="72">
        <v>360226</v>
      </c>
      <c r="B335" s="72" t="s">
        <v>555</v>
      </c>
      <c r="C335" s="70" t="s">
        <v>445</v>
      </c>
    </row>
    <row r="336" spans="1:3" x14ac:dyDescent="0.25">
      <c r="A336" s="72">
        <v>360227</v>
      </c>
      <c r="B336" s="72" t="s">
        <v>556</v>
      </c>
      <c r="C336" s="70" t="s">
        <v>445</v>
      </c>
    </row>
    <row r="337" spans="1:3" x14ac:dyDescent="0.25">
      <c r="A337" s="72">
        <v>360228</v>
      </c>
      <c r="B337" s="72" t="s">
        <v>557</v>
      </c>
      <c r="C337" s="70" t="s">
        <v>445</v>
      </c>
    </row>
    <row r="338" spans="1:3" x14ac:dyDescent="0.25">
      <c r="A338" s="72">
        <v>360277</v>
      </c>
      <c r="B338" s="72" t="s">
        <v>558</v>
      </c>
      <c r="C338" s="70" t="s">
        <v>445</v>
      </c>
    </row>
    <row r="339" spans="1:3" x14ac:dyDescent="0.25">
      <c r="A339" s="72">
        <v>360278</v>
      </c>
      <c r="B339" s="72" t="s">
        <v>559</v>
      </c>
      <c r="C339" s="70" t="s">
        <v>445</v>
      </c>
    </row>
    <row r="340" spans="1:3" x14ac:dyDescent="0.25">
      <c r="A340" s="72">
        <v>360290</v>
      </c>
      <c r="B340" s="72" t="s">
        <v>560</v>
      </c>
      <c r="C340" s="70" t="s">
        <v>445</v>
      </c>
    </row>
    <row r="341" spans="1:3" x14ac:dyDescent="0.25">
      <c r="A341" s="72">
        <v>360291</v>
      </c>
      <c r="B341" s="72" t="s">
        <v>561</v>
      </c>
      <c r="C341" s="70" t="s">
        <v>445</v>
      </c>
    </row>
    <row r="342" spans="1:3" x14ac:dyDescent="0.25">
      <c r="A342" s="72">
        <v>360297</v>
      </c>
      <c r="B342" s="72" t="s">
        <v>562</v>
      </c>
      <c r="C342" s="70" t="s">
        <v>445</v>
      </c>
    </row>
    <row r="343" spans="1:3" x14ac:dyDescent="0.25">
      <c r="A343" s="72">
        <v>360298</v>
      </c>
      <c r="B343" s="72" t="s">
        <v>563</v>
      </c>
      <c r="C343" s="70" t="s">
        <v>445</v>
      </c>
    </row>
    <row r="344" spans="1:3" x14ac:dyDescent="0.25">
      <c r="A344" s="72">
        <v>360299</v>
      </c>
      <c r="B344" s="72" t="s">
        <v>563</v>
      </c>
      <c r="C344" s="70" t="s">
        <v>445</v>
      </c>
    </row>
    <row r="345" spans="1:3" x14ac:dyDescent="0.25">
      <c r="A345" s="72">
        <v>370090</v>
      </c>
      <c r="B345" s="72" t="s">
        <v>564</v>
      </c>
      <c r="C345" s="70" t="s">
        <v>445</v>
      </c>
    </row>
    <row r="346" spans="1:3" x14ac:dyDescent="0.25">
      <c r="A346" s="72">
        <v>370100</v>
      </c>
      <c r="B346" s="72" t="s">
        <v>565</v>
      </c>
      <c r="C346" s="70" t="s">
        <v>445</v>
      </c>
    </row>
    <row r="347" spans="1:3" x14ac:dyDescent="0.25">
      <c r="A347" s="72">
        <v>370101</v>
      </c>
      <c r="B347" s="72" t="s">
        <v>130</v>
      </c>
      <c r="C347" s="70" t="s">
        <v>445</v>
      </c>
    </row>
    <row r="348" spans="1:3" x14ac:dyDescent="0.25">
      <c r="A348" s="72">
        <v>370102</v>
      </c>
      <c r="B348" s="72" t="s">
        <v>566</v>
      </c>
      <c r="C348" s="70" t="s">
        <v>445</v>
      </c>
    </row>
    <row r="349" spans="1:3" x14ac:dyDescent="0.25">
      <c r="A349" s="72">
        <v>370117</v>
      </c>
      <c r="B349" s="72" t="s">
        <v>567</v>
      </c>
      <c r="C349" s="70" t="s">
        <v>445</v>
      </c>
    </row>
    <row r="350" spans="1:3" x14ac:dyDescent="0.25">
      <c r="A350" s="72">
        <v>370178</v>
      </c>
      <c r="B350" s="72" t="s">
        <v>568</v>
      </c>
      <c r="C350" s="70" t="s">
        <v>445</v>
      </c>
    </row>
    <row r="351" spans="1:3" x14ac:dyDescent="0.25">
      <c r="A351" s="72">
        <v>370190</v>
      </c>
      <c r="B351" s="72" t="s">
        <v>569</v>
      </c>
      <c r="C351" s="70" t="s">
        <v>445</v>
      </c>
    </row>
    <row r="352" spans="1:3" x14ac:dyDescent="0.25">
      <c r="A352" s="72">
        <v>370191</v>
      </c>
      <c r="B352" s="72" t="s">
        <v>570</v>
      </c>
      <c r="C352" s="70" t="s">
        <v>445</v>
      </c>
    </row>
    <row r="353" spans="1:3" x14ac:dyDescent="0.25">
      <c r="A353" s="72">
        <v>370200</v>
      </c>
      <c r="B353" s="72" t="s">
        <v>571</v>
      </c>
      <c r="C353" s="70" t="s">
        <v>445</v>
      </c>
    </row>
    <row r="354" spans="1:3" x14ac:dyDescent="0.25">
      <c r="A354" s="72">
        <v>370201</v>
      </c>
      <c r="B354" s="72" t="s">
        <v>145</v>
      </c>
      <c r="C354" s="70" t="s">
        <v>445</v>
      </c>
    </row>
    <row r="355" spans="1:3" x14ac:dyDescent="0.25">
      <c r="A355" s="72">
        <v>370202</v>
      </c>
      <c r="B355" s="72" t="s">
        <v>572</v>
      </c>
      <c r="C355" s="70" t="s">
        <v>445</v>
      </c>
    </row>
    <row r="356" spans="1:3" x14ac:dyDescent="0.25">
      <c r="A356" s="72">
        <v>370226</v>
      </c>
      <c r="B356" s="72" t="s">
        <v>573</v>
      </c>
      <c r="C356" s="70" t="s">
        <v>445</v>
      </c>
    </row>
    <row r="357" spans="1:3" x14ac:dyDescent="0.25">
      <c r="A357" s="72">
        <v>370227</v>
      </c>
      <c r="B357" s="72" t="s">
        <v>574</v>
      </c>
      <c r="C357" s="70" t="s">
        <v>445</v>
      </c>
    </row>
    <row r="358" spans="1:3" x14ac:dyDescent="0.25">
      <c r="A358" s="72">
        <v>370228</v>
      </c>
      <c r="B358" s="72" t="s">
        <v>575</v>
      </c>
      <c r="C358" s="70" t="s">
        <v>445</v>
      </c>
    </row>
    <row r="359" spans="1:3" x14ac:dyDescent="0.25">
      <c r="A359" s="72">
        <v>370277</v>
      </c>
      <c r="B359" s="72" t="s">
        <v>576</v>
      </c>
      <c r="C359" s="70" t="s">
        <v>445</v>
      </c>
    </row>
    <row r="360" spans="1:3" x14ac:dyDescent="0.25">
      <c r="A360" s="72">
        <v>370278</v>
      </c>
      <c r="B360" s="72" t="s">
        <v>577</v>
      </c>
      <c r="C360" s="70" t="s">
        <v>445</v>
      </c>
    </row>
    <row r="361" spans="1:3" x14ac:dyDescent="0.25">
      <c r="A361" s="72">
        <v>370290</v>
      </c>
      <c r="B361" s="72" t="s">
        <v>578</v>
      </c>
      <c r="C361" s="70" t="s">
        <v>445</v>
      </c>
    </row>
    <row r="362" spans="1:3" x14ac:dyDescent="0.25">
      <c r="A362" s="72">
        <v>370291</v>
      </c>
      <c r="B362" s="72" t="s">
        <v>579</v>
      </c>
      <c r="C362" s="70" t="s">
        <v>445</v>
      </c>
    </row>
    <row r="363" spans="1:3" x14ac:dyDescent="0.25">
      <c r="A363" s="72">
        <v>370297</v>
      </c>
      <c r="B363" s="72" t="s">
        <v>580</v>
      </c>
      <c r="C363" s="70" t="s">
        <v>445</v>
      </c>
    </row>
    <row r="364" spans="1:3" x14ac:dyDescent="0.25">
      <c r="A364" s="72">
        <v>370298</v>
      </c>
      <c r="B364" s="72" t="s">
        <v>581</v>
      </c>
      <c r="C364" s="70" t="s">
        <v>445</v>
      </c>
    </row>
    <row r="365" spans="1:3" x14ac:dyDescent="0.25">
      <c r="A365" s="72">
        <v>370299</v>
      </c>
      <c r="B365" s="72" t="s">
        <v>581</v>
      </c>
      <c r="C365" s="70" t="s">
        <v>445</v>
      </c>
    </row>
    <row r="366" spans="1:3" x14ac:dyDescent="0.25">
      <c r="A366" s="72">
        <v>375100</v>
      </c>
      <c r="B366" s="72" t="s">
        <v>582</v>
      </c>
      <c r="C366" s="70" t="s">
        <v>445</v>
      </c>
    </row>
    <row r="367" spans="1:3" x14ac:dyDescent="0.25">
      <c r="A367" s="72">
        <v>375101</v>
      </c>
      <c r="B367" s="72" t="s">
        <v>583</v>
      </c>
      <c r="C367" s="70" t="s">
        <v>445</v>
      </c>
    </row>
    <row r="368" spans="1:3" x14ac:dyDescent="0.25">
      <c r="A368" s="72">
        <v>375102</v>
      </c>
      <c r="B368" s="72" t="s">
        <v>584</v>
      </c>
      <c r="C368" s="70" t="s">
        <v>445</v>
      </c>
    </row>
    <row r="369" spans="1:3" x14ac:dyDescent="0.25">
      <c r="A369" s="72">
        <v>375107</v>
      </c>
      <c r="B369" s="72" t="s">
        <v>585</v>
      </c>
      <c r="C369" s="70" t="s">
        <v>445</v>
      </c>
    </row>
    <row r="370" spans="1:3" x14ac:dyDescent="0.25">
      <c r="A370" s="72">
        <v>375178</v>
      </c>
      <c r="B370" s="72" t="s">
        <v>586</v>
      </c>
      <c r="C370" s="70" t="s">
        <v>445</v>
      </c>
    </row>
    <row r="371" spans="1:3" x14ac:dyDescent="0.25">
      <c r="A371" s="72">
        <v>375190</v>
      </c>
      <c r="B371" s="72" t="s">
        <v>587</v>
      </c>
      <c r="C371" s="70" t="s">
        <v>445</v>
      </c>
    </row>
    <row r="372" spans="1:3" x14ac:dyDescent="0.25">
      <c r="A372" s="72">
        <v>375191</v>
      </c>
      <c r="B372" s="72" t="s">
        <v>588</v>
      </c>
      <c r="C372" s="70" t="s">
        <v>445</v>
      </c>
    </row>
    <row r="373" spans="1:3" x14ac:dyDescent="0.25">
      <c r="A373" s="72">
        <v>375200</v>
      </c>
      <c r="B373" s="72" t="s">
        <v>589</v>
      </c>
      <c r="C373" s="70" t="s">
        <v>445</v>
      </c>
    </row>
    <row r="374" spans="1:3" x14ac:dyDescent="0.25">
      <c r="A374" s="72">
        <v>375201</v>
      </c>
      <c r="B374" s="72" t="s">
        <v>590</v>
      </c>
      <c r="C374" s="70" t="s">
        <v>445</v>
      </c>
    </row>
    <row r="375" spans="1:3" x14ac:dyDescent="0.25">
      <c r="A375" s="72">
        <v>375202</v>
      </c>
      <c r="B375" s="72" t="s">
        <v>591</v>
      </c>
      <c r="C375" s="70" t="s">
        <v>445</v>
      </c>
    </row>
    <row r="376" spans="1:3" x14ac:dyDescent="0.25">
      <c r="A376" s="72">
        <v>375208</v>
      </c>
      <c r="B376" s="72" t="s">
        <v>592</v>
      </c>
      <c r="C376" s="70" t="s">
        <v>445</v>
      </c>
    </row>
    <row r="377" spans="1:3" x14ac:dyDescent="0.25">
      <c r="A377" s="72">
        <v>375259</v>
      </c>
      <c r="B377" s="72" t="s">
        <v>593</v>
      </c>
      <c r="C377" s="70" t="s">
        <v>445</v>
      </c>
    </row>
    <row r="378" spans="1:3" x14ac:dyDescent="0.25">
      <c r="A378" s="72">
        <v>375278</v>
      </c>
      <c r="B378" s="72" t="s">
        <v>594</v>
      </c>
      <c r="C378" s="70" t="s">
        <v>445</v>
      </c>
    </row>
    <row r="379" spans="1:3" x14ac:dyDescent="0.25">
      <c r="A379" s="72">
        <v>375290</v>
      </c>
      <c r="B379" s="72" t="s">
        <v>595</v>
      </c>
      <c r="C379" s="70" t="s">
        <v>445</v>
      </c>
    </row>
    <row r="380" spans="1:3" x14ac:dyDescent="0.25">
      <c r="A380" s="72">
        <v>375291</v>
      </c>
      <c r="B380" s="72" t="s">
        <v>596</v>
      </c>
      <c r="C380" s="70" t="s">
        <v>445</v>
      </c>
    </row>
    <row r="381" spans="1:3" x14ac:dyDescent="0.25">
      <c r="A381" s="72">
        <v>380101</v>
      </c>
      <c r="B381" s="72" t="s">
        <v>597</v>
      </c>
      <c r="C381" s="70" t="s">
        <v>445</v>
      </c>
    </row>
    <row r="382" spans="1:3" x14ac:dyDescent="0.25">
      <c r="A382" s="72">
        <v>380117</v>
      </c>
      <c r="B382" s="72" t="s">
        <v>598</v>
      </c>
      <c r="C382" s="70" t="s">
        <v>445</v>
      </c>
    </row>
    <row r="383" spans="1:3" x14ac:dyDescent="0.25">
      <c r="A383" s="72">
        <v>380201</v>
      </c>
      <c r="B383" s="72" t="s">
        <v>599</v>
      </c>
      <c r="C383" s="70" t="s">
        <v>445</v>
      </c>
    </row>
    <row r="384" spans="1:3" x14ac:dyDescent="0.25">
      <c r="A384" s="72">
        <v>380226</v>
      </c>
      <c r="B384" s="72" t="s">
        <v>600</v>
      </c>
      <c r="C384" s="70" t="s">
        <v>445</v>
      </c>
    </row>
    <row r="385" spans="1:3" x14ac:dyDescent="0.25">
      <c r="A385" s="72">
        <v>380227</v>
      </c>
      <c r="B385" s="72" t="s">
        <v>601</v>
      </c>
      <c r="C385" s="70" t="s">
        <v>445</v>
      </c>
    </row>
    <row r="386" spans="1:3" x14ac:dyDescent="0.25">
      <c r="A386" s="72">
        <v>380228</v>
      </c>
      <c r="B386" s="72" t="s">
        <v>602</v>
      </c>
      <c r="C386" s="70" t="s">
        <v>445</v>
      </c>
    </row>
    <row r="387" spans="1:3" x14ac:dyDescent="0.25">
      <c r="A387" s="72">
        <v>380277</v>
      </c>
      <c r="B387" s="72" t="s">
        <v>603</v>
      </c>
      <c r="C387" s="70" t="s">
        <v>445</v>
      </c>
    </row>
    <row r="388" spans="1:3" x14ac:dyDescent="0.25">
      <c r="A388" s="72">
        <v>380298</v>
      </c>
      <c r="B388" s="72" t="s">
        <v>604</v>
      </c>
      <c r="C388" s="70" t="s">
        <v>445</v>
      </c>
    </row>
    <row r="389" spans="1:3" x14ac:dyDescent="0.25">
      <c r="A389" s="72">
        <v>380299</v>
      </c>
      <c r="B389" s="72" t="s">
        <v>604</v>
      </c>
      <c r="C389" s="70" t="s">
        <v>445</v>
      </c>
    </row>
    <row r="390" spans="1:3" x14ac:dyDescent="0.25">
      <c r="A390" s="72">
        <v>390090</v>
      </c>
      <c r="B390" s="72" t="s">
        <v>605</v>
      </c>
      <c r="C390" s="70" t="s">
        <v>445</v>
      </c>
    </row>
    <row r="391" spans="1:3" x14ac:dyDescent="0.25">
      <c r="A391" s="72">
        <v>390091</v>
      </c>
      <c r="B391" s="72" t="s">
        <v>606</v>
      </c>
      <c r="C391" s="70" t="s">
        <v>445</v>
      </c>
    </row>
    <row r="392" spans="1:3" x14ac:dyDescent="0.25">
      <c r="A392" s="72">
        <v>390092</v>
      </c>
      <c r="B392" s="72" t="s">
        <v>607</v>
      </c>
      <c r="C392" s="70" t="s">
        <v>445</v>
      </c>
    </row>
    <row r="393" spans="1:3" x14ac:dyDescent="0.25">
      <c r="A393" s="72">
        <v>390094</v>
      </c>
      <c r="B393" s="72" t="s">
        <v>608</v>
      </c>
      <c r="C393" s="70" t="s">
        <v>445</v>
      </c>
    </row>
    <row r="394" spans="1:3" x14ac:dyDescent="0.25">
      <c r="A394" s="72">
        <v>390095</v>
      </c>
      <c r="B394" s="72" t="s">
        <v>609</v>
      </c>
      <c r="C394" s="70" t="s">
        <v>445</v>
      </c>
    </row>
    <row r="395" spans="1:3" x14ac:dyDescent="0.25">
      <c r="A395" s="72">
        <v>390100</v>
      </c>
      <c r="B395" s="72" t="s">
        <v>610</v>
      </c>
      <c r="C395" s="70" t="s">
        <v>445</v>
      </c>
    </row>
    <row r="396" spans="1:3" x14ac:dyDescent="0.25">
      <c r="A396" s="72">
        <v>390101</v>
      </c>
      <c r="B396" s="72" t="s">
        <v>611</v>
      </c>
      <c r="C396" s="70" t="s">
        <v>445</v>
      </c>
    </row>
    <row r="397" spans="1:3" x14ac:dyDescent="0.25">
      <c r="A397" s="72">
        <v>390117</v>
      </c>
      <c r="B397" s="72" t="s">
        <v>612</v>
      </c>
      <c r="C397" s="70" t="s">
        <v>445</v>
      </c>
    </row>
    <row r="398" spans="1:3" x14ac:dyDescent="0.25">
      <c r="A398" s="72">
        <v>390178</v>
      </c>
      <c r="B398" s="72" t="s">
        <v>613</v>
      </c>
      <c r="C398" s="70" t="s">
        <v>445</v>
      </c>
    </row>
    <row r="399" spans="1:3" x14ac:dyDescent="0.25">
      <c r="A399" s="72">
        <v>390190</v>
      </c>
      <c r="B399" s="72" t="s">
        <v>614</v>
      </c>
      <c r="C399" s="70" t="s">
        <v>445</v>
      </c>
    </row>
    <row r="400" spans="1:3" x14ac:dyDescent="0.25">
      <c r="A400" s="72">
        <v>390191</v>
      </c>
      <c r="B400" s="72" t="s">
        <v>615</v>
      </c>
      <c r="C400" s="70" t="s">
        <v>445</v>
      </c>
    </row>
    <row r="401" spans="1:3" x14ac:dyDescent="0.25">
      <c r="A401" s="72">
        <v>390195</v>
      </c>
      <c r="B401" s="72" t="s">
        <v>616</v>
      </c>
      <c r="C401" s="70" t="s">
        <v>445</v>
      </c>
    </row>
    <row r="402" spans="1:3" x14ac:dyDescent="0.25">
      <c r="A402" s="72">
        <v>390200</v>
      </c>
      <c r="B402" s="72" t="s">
        <v>617</v>
      </c>
      <c r="C402" s="70" t="s">
        <v>445</v>
      </c>
    </row>
    <row r="403" spans="1:3" x14ac:dyDescent="0.25">
      <c r="A403" s="72">
        <v>390201</v>
      </c>
      <c r="B403" s="72" t="s">
        <v>618</v>
      </c>
      <c r="C403" s="70" t="s">
        <v>445</v>
      </c>
    </row>
    <row r="404" spans="1:3" x14ac:dyDescent="0.25">
      <c r="A404" s="72">
        <v>390204</v>
      </c>
      <c r="B404" s="72" t="s">
        <v>619</v>
      </c>
      <c r="C404" s="70" t="s">
        <v>445</v>
      </c>
    </row>
    <row r="405" spans="1:3" x14ac:dyDescent="0.25">
      <c r="A405" s="72">
        <v>390205</v>
      </c>
      <c r="B405" s="72" t="s">
        <v>620</v>
      </c>
      <c r="C405" s="70" t="s">
        <v>445</v>
      </c>
    </row>
    <row r="406" spans="1:3" x14ac:dyDescent="0.25">
      <c r="A406" s="72">
        <v>390206</v>
      </c>
      <c r="B406" s="72" t="s">
        <v>621</v>
      </c>
      <c r="C406" s="70" t="s">
        <v>445</v>
      </c>
    </row>
    <row r="407" spans="1:3" x14ac:dyDescent="0.25">
      <c r="A407" s="72">
        <v>390207</v>
      </c>
      <c r="B407" s="72" t="s">
        <v>622</v>
      </c>
      <c r="C407" s="70" t="s">
        <v>445</v>
      </c>
    </row>
    <row r="408" spans="1:3" x14ac:dyDescent="0.25">
      <c r="A408" s="72">
        <v>390227</v>
      </c>
      <c r="B408" s="72" t="s">
        <v>623</v>
      </c>
      <c r="C408" s="70" t="s">
        <v>445</v>
      </c>
    </row>
    <row r="409" spans="1:3" x14ac:dyDescent="0.25">
      <c r="A409" s="72">
        <v>390240</v>
      </c>
      <c r="B409" s="72" t="s">
        <v>624</v>
      </c>
      <c r="C409" s="70" t="s">
        <v>445</v>
      </c>
    </row>
    <row r="410" spans="1:3" x14ac:dyDescent="0.25">
      <c r="A410" s="72">
        <v>390246</v>
      </c>
      <c r="B410" s="72" t="s">
        <v>625</v>
      </c>
      <c r="C410" s="70" t="s">
        <v>445</v>
      </c>
    </row>
    <row r="411" spans="1:3" x14ac:dyDescent="0.25">
      <c r="A411" s="72">
        <v>390277</v>
      </c>
      <c r="B411" s="72" t="s">
        <v>626</v>
      </c>
      <c r="C411" s="70" t="s">
        <v>445</v>
      </c>
    </row>
    <row r="412" spans="1:3" x14ac:dyDescent="0.25">
      <c r="A412" s="72">
        <v>390278</v>
      </c>
      <c r="B412" s="72" t="s">
        <v>627</v>
      </c>
      <c r="C412" s="70" t="s">
        <v>445</v>
      </c>
    </row>
    <row r="413" spans="1:3" x14ac:dyDescent="0.25">
      <c r="A413" s="72">
        <v>390279</v>
      </c>
      <c r="B413" s="72" t="s">
        <v>628</v>
      </c>
      <c r="C413" s="70" t="s">
        <v>445</v>
      </c>
    </row>
    <row r="414" spans="1:3" x14ac:dyDescent="0.25">
      <c r="A414" s="72">
        <v>390287</v>
      </c>
      <c r="B414" s="72" t="s">
        <v>629</v>
      </c>
      <c r="C414" s="70" t="s">
        <v>445</v>
      </c>
    </row>
    <row r="415" spans="1:3" x14ac:dyDescent="0.25">
      <c r="A415" s="72">
        <v>390293</v>
      </c>
      <c r="B415" s="72" t="s">
        <v>630</v>
      </c>
      <c r="C415" s="70" t="s">
        <v>445</v>
      </c>
    </row>
    <row r="416" spans="1:3" x14ac:dyDescent="0.25">
      <c r="A416" s="72">
        <v>390294</v>
      </c>
      <c r="B416" s="72" t="s">
        <v>631</v>
      </c>
      <c r="C416" s="70" t="s">
        <v>445</v>
      </c>
    </row>
    <row r="417" spans="1:3" x14ac:dyDescent="0.25">
      <c r="A417" s="72">
        <v>390295</v>
      </c>
      <c r="B417" s="72" t="s">
        <v>632</v>
      </c>
      <c r="C417" s="70" t="s">
        <v>445</v>
      </c>
    </row>
    <row r="418" spans="1:3" x14ac:dyDescent="0.25">
      <c r="A418" s="72">
        <v>390296</v>
      </c>
      <c r="B418" s="72" t="s">
        <v>633</v>
      </c>
      <c r="C418" s="70" t="s">
        <v>445</v>
      </c>
    </row>
    <row r="419" spans="1:3" x14ac:dyDescent="0.25">
      <c r="A419" s="72">
        <v>390297</v>
      </c>
      <c r="B419" s="72" t="s">
        <v>634</v>
      </c>
      <c r="C419" s="70" t="s">
        <v>445</v>
      </c>
    </row>
    <row r="420" spans="1:3" x14ac:dyDescent="0.25">
      <c r="A420" s="72">
        <v>390298</v>
      </c>
      <c r="B420" s="72" t="s">
        <v>635</v>
      </c>
      <c r="C420" s="70" t="s">
        <v>445</v>
      </c>
    </row>
    <row r="421" spans="1:3" x14ac:dyDescent="0.25">
      <c r="A421" s="72">
        <v>390299</v>
      </c>
      <c r="B421" s="72" t="s">
        <v>636</v>
      </c>
      <c r="C421" s="70" t="s">
        <v>445</v>
      </c>
    </row>
    <row r="422" spans="1:3" x14ac:dyDescent="0.25">
      <c r="A422" s="72">
        <v>410001</v>
      </c>
      <c r="B422" s="72" t="s">
        <v>637</v>
      </c>
      <c r="C422" s="70" t="s">
        <v>638</v>
      </c>
    </row>
    <row r="423" spans="1:3" x14ac:dyDescent="0.25">
      <c r="A423" s="72">
        <v>410010</v>
      </c>
      <c r="B423" s="72" t="s">
        <v>639</v>
      </c>
      <c r="C423" s="70" t="s">
        <v>638</v>
      </c>
    </row>
    <row r="424" spans="1:3" x14ac:dyDescent="0.25">
      <c r="A424" s="72">
        <v>410040</v>
      </c>
      <c r="B424" s="72" t="s">
        <v>640</v>
      </c>
      <c r="C424" s="70" t="s">
        <v>638</v>
      </c>
    </row>
    <row r="425" spans="1:3" x14ac:dyDescent="0.25">
      <c r="A425" s="72">
        <v>410050</v>
      </c>
      <c r="B425" s="72" t="s">
        <v>641</v>
      </c>
      <c r="C425" s="70" t="s">
        <v>638</v>
      </c>
    </row>
    <row r="426" spans="1:3" x14ac:dyDescent="0.25">
      <c r="A426" s="72">
        <v>410060</v>
      </c>
      <c r="B426" s="72" t="s">
        <v>642</v>
      </c>
      <c r="C426" s="70" t="s">
        <v>638</v>
      </c>
    </row>
    <row r="427" spans="1:3" x14ac:dyDescent="0.25">
      <c r="A427" s="72">
        <v>410077</v>
      </c>
      <c r="B427" s="72" t="s">
        <v>643</v>
      </c>
      <c r="C427" s="70" t="s">
        <v>638</v>
      </c>
    </row>
    <row r="428" spans="1:3" x14ac:dyDescent="0.25">
      <c r="A428" s="72">
        <v>410098</v>
      </c>
      <c r="B428" s="72" t="s">
        <v>644</v>
      </c>
      <c r="C428" s="70" t="s">
        <v>638</v>
      </c>
    </row>
    <row r="429" spans="1:3" x14ac:dyDescent="0.25">
      <c r="A429" s="72">
        <v>410099</v>
      </c>
      <c r="B429" s="72" t="s">
        <v>645</v>
      </c>
      <c r="C429" s="70" t="s">
        <v>638</v>
      </c>
    </row>
    <row r="430" spans="1:3" x14ac:dyDescent="0.25">
      <c r="A430" s="72">
        <v>420001</v>
      </c>
      <c r="B430" s="72" t="s">
        <v>646</v>
      </c>
      <c r="C430" s="70" t="s">
        <v>638</v>
      </c>
    </row>
    <row r="431" spans="1:3" x14ac:dyDescent="0.25">
      <c r="A431" s="72">
        <v>420010</v>
      </c>
      <c r="B431" s="72" t="s">
        <v>647</v>
      </c>
      <c r="C431" s="70" t="s">
        <v>638</v>
      </c>
    </row>
    <row r="432" spans="1:3" x14ac:dyDescent="0.25">
      <c r="A432" s="72">
        <v>420040</v>
      </c>
      <c r="B432" s="72" t="s">
        <v>648</v>
      </c>
      <c r="C432" s="70" t="s">
        <v>638</v>
      </c>
    </row>
    <row r="433" spans="1:3" x14ac:dyDescent="0.25">
      <c r="A433" s="72">
        <v>420050</v>
      </c>
      <c r="B433" s="72" t="s">
        <v>649</v>
      </c>
      <c r="C433" s="70" t="s">
        <v>638</v>
      </c>
    </row>
    <row r="434" spans="1:3" x14ac:dyDescent="0.25">
      <c r="A434" s="72">
        <v>420077</v>
      </c>
      <c r="B434" s="72" t="s">
        <v>650</v>
      </c>
      <c r="C434" s="70" t="s">
        <v>638</v>
      </c>
    </row>
    <row r="435" spans="1:3" x14ac:dyDescent="0.25">
      <c r="A435" s="72">
        <v>420098</v>
      </c>
      <c r="B435" s="72" t="s">
        <v>651</v>
      </c>
      <c r="C435" s="70" t="s">
        <v>638</v>
      </c>
    </row>
    <row r="436" spans="1:3" x14ac:dyDescent="0.25">
      <c r="A436" s="72">
        <v>420099</v>
      </c>
      <c r="B436" s="72" t="s">
        <v>652</v>
      </c>
      <c r="C436" s="70" t="s">
        <v>638</v>
      </c>
    </row>
    <row r="437" spans="1:3" x14ac:dyDescent="0.25">
      <c r="A437" s="72">
        <v>430001</v>
      </c>
      <c r="B437" s="72" t="s">
        <v>653</v>
      </c>
      <c r="C437" s="70" t="s">
        <v>638</v>
      </c>
    </row>
    <row r="438" spans="1:3" x14ac:dyDescent="0.25">
      <c r="A438" s="72">
        <v>430002</v>
      </c>
      <c r="B438" s="72" t="s">
        <v>654</v>
      </c>
      <c r="C438" s="70" t="s">
        <v>638</v>
      </c>
    </row>
    <row r="439" spans="1:3" x14ac:dyDescent="0.25">
      <c r="A439" s="72">
        <v>430003</v>
      </c>
      <c r="B439" s="72" t="s">
        <v>655</v>
      </c>
      <c r="C439" s="70" t="s">
        <v>638</v>
      </c>
    </row>
    <row r="440" spans="1:3" x14ac:dyDescent="0.25">
      <c r="A440" s="72">
        <v>430004</v>
      </c>
      <c r="B440" s="72" t="s">
        <v>656</v>
      </c>
      <c r="C440" s="70" t="s">
        <v>638</v>
      </c>
    </row>
    <row r="441" spans="1:3" x14ac:dyDescent="0.25">
      <c r="A441" s="72">
        <v>430005</v>
      </c>
      <c r="B441" s="72" t="s">
        <v>657</v>
      </c>
      <c r="C441" s="70" t="s">
        <v>638</v>
      </c>
    </row>
    <row r="442" spans="1:3" x14ac:dyDescent="0.25">
      <c r="A442" s="72">
        <v>430006</v>
      </c>
      <c r="B442" s="72" t="s">
        <v>658</v>
      </c>
      <c r="C442" s="70" t="s">
        <v>638</v>
      </c>
    </row>
    <row r="443" spans="1:3" x14ac:dyDescent="0.25">
      <c r="A443" s="72">
        <v>430007</v>
      </c>
      <c r="B443" s="72" t="s">
        <v>659</v>
      </c>
      <c r="C443" s="70" t="s">
        <v>638</v>
      </c>
    </row>
    <row r="444" spans="1:3" x14ac:dyDescent="0.25">
      <c r="A444" s="72">
        <v>430008</v>
      </c>
      <c r="B444" s="72" t="s">
        <v>660</v>
      </c>
      <c r="C444" s="70" t="s">
        <v>638</v>
      </c>
    </row>
    <row r="445" spans="1:3" x14ac:dyDescent="0.25">
      <c r="A445" s="72">
        <v>430009</v>
      </c>
      <c r="B445" s="72" t="s">
        <v>661</v>
      </c>
      <c r="C445" s="70" t="s">
        <v>638</v>
      </c>
    </row>
    <row r="446" spans="1:3" x14ac:dyDescent="0.25">
      <c r="A446" s="72">
        <v>430010</v>
      </c>
      <c r="B446" s="72" t="s">
        <v>662</v>
      </c>
      <c r="C446" s="70" t="s">
        <v>638</v>
      </c>
    </row>
    <row r="447" spans="1:3" x14ac:dyDescent="0.25">
      <c r="A447" s="72">
        <v>430011</v>
      </c>
      <c r="B447" s="72" t="s">
        <v>663</v>
      </c>
      <c r="C447" s="70" t="s">
        <v>638</v>
      </c>
    </row>
    <row r="448" spans="1:3" x14ac:dyDescent="0.25">
      <c r="A448" s="72">
        <v>430012</v>
      </c>
      <c r="B448" s="72" t="s">
        <v>664</v>
      </c>
      <c r="C448" s="70" t="s">
        <v>638</v>
      </c>
    </row>
    <row r="449" spans="1:3" x14ac:dyDescent="0.25">
      <c r="A449" s="72">
        <v>430013</v>
      </c>
      <c r="B449" s="72" t="s">
        <v>665</v>
      </c>
      <c r="C449" s="70" t="s">
        <v>638</v>
      </c>
    </row>
    <row r="450" spans="1:3" x14ac:dyDescent="0.25">
      <c r="A450" s="72">
        <v>430014</v>
      </c>
      <c r="B450" s="72" t="s">
        <v>666</v>
      </c>
      <c r="C450" s="70" t="s">
        <v>638</v>
      </c>
    </row>
    <row r="451" spans="1:3" x14ac:dyDescent="0.25">
      <c r="A451" s="72">
        <v>430021</v>
      </c>
      <c r="B451" s="72" t="s">
        <v>667</v>
      </c>
      <c r="C451" s="70" t="s">
        <v>638</v>
      </c>
    </row>
    <row r="452" spans="1:3" x14ac:dyDescent="0.25">
      <c r="A452" s="72">
        <v>430022</v>
      </c>
      <c r="B452" s="72" t="s">
        <v>668</v>
      </c>
      <c r="C452" s="70" t="s">
        <v>638</v>
      </c>
    </row>
    <row r="453" spans="1:3" x14ac:dyDescent="0.25">
      <c r="A453" s="72">
        <v>430025</v>
      </c>
      <c r="B453" s="72" t="s">
        <v>669</v>
      </c>
      <c r="C453" s="70" t="s">
        <v>638</v>
      </c>
    </row>
    <row r="454" spans="1:3" x14ac:dyDescent="0.25">
      <c r="A454" s="72">
        <v>430026</v>
      </c>
      <c r="B454" s="72" t="s">
        <v>670</v>
      </c>
      <c r="C454" s="70" t="s">
        <v>638</v>
      </c>
    </row>
    <row r="455" spans="1:3" x14ac:dyDescent="0.25">
      <c r="A455" s="72">
        <v>430027</v>
      </c>
      <c r="B455" s="72" t="s">
        <v>671</v>
      </c>
      <c r="C455" s="70" t="s">
        <v>638</v>
      </c>
    </row>
    <row r="456" spans="1:3" x14ac:dyDescent="0.25">
      <c r="A456" s="72">
        <v>430028</v>
      </c>
      <c r="B456" s="72" t="s">
        <v>672</v>
      </c>
      <c r="C456" s="70" t="s">
        <v>638</v>
      </c>
    </row>
    <row r="457" spans="1:3" x14ac:dyDescent="0.25">
      <c r="A457" s="72">
        <v>430029</v>
      </c>
      <c r="B457" s="72" t="s">
        <v>673</v>
      </c>
      <c r="C457" s="70" t="s">
        <v>638</v>
      </c>
    </row>
    <row r="458" spans="1:3" x14ac:dyDescent="0.25">
      <c r="A458" s="72">
        <v>430040</v>
      </c>
      <c r="B458" s="72" t="s">
        <v>674</v>
      </c>
      <c r="C458" s="70" t="s">
        <v>638</v>
      </c>
    </row>
    <row r="459" spans="1:3" x14ac:dyDescent="0.25">
      <c r="A459" s="72">
        <v>430050</v>
      </c>
      <c r="B459" s="72" t="s">
        <v>675</v>
      </c>
      <c r="C459" s="70" t="s">
        <v>638</v>
      </c>
    </row>
    <row r="460" spans="1:3" x14ac:dyDescent="0.25">
      <c r="A460" s="72">
        <v>430051</v>
      </c>
      <c r="B460" s="72" t="s">
        <v>676</v>
      </c>
      <c r="C460" s="70" t="s">
        <v>638</v>
      </c>
    </row>
    <row r="461" spans="1:3" x14ac:dyDescent="0.25">
      <c r="A461" s="72">
        <v>430052</v>
      </c>
      <c r="B461" s="72" t="s">
        <v>677</v>
      </c>
      <c r="C461" s="70" t="s">
        <v>638</v>
      </c>
    </row>
    <row r="462" spans="1:3" x14ac:dyDescent="0.25">
      <c r="A462" s="72">
        <v>430053</v>
      </c>
      <c r="B462" s="72" t="s">
        <v>678</v>
      </c>
      <c r="C462" s="70" t="s">
        <v>638</v>
      </c>
    </row>
    <row r="463" spans="1:3" x14ac:dyDescent="0.25">
      <c r="A463" s="72">
        <v>430054</v>
      </c>
      <c r="B463" s="72" t="s">
        <v>679</v>
      </c>
      <c r="C463" s="70" t="s">
        <v>638</v>
      </c>
    </row>
    <row r="464" spans="1:3" x14ac:dyDescent="0.25">
      <c r="A464" s="72">
        <v>430055</v>
      </c>
      <c r="B464" s="72" t="s">
        <v>680</v>
      </c>
      <c r="C464" s="70" t="s">
        <v>638</v>
      </c>
    </row>
    <row r="465" spans="1:3" x14ac:dyDescent="0.25">
      <c r="A465" s="72">
        <v>430061</v>
      </c>
      <c r="B465" s="72" t="s">
        <v>681</v>
      </c>
      <c r="C465" s="70" t="s">
        <v>638</v>
      </c>
    </row>
    <row r="466" spans="1:3" x14ac:dyDescent="0.25">
      <c r="A466" s="72">
        <v>430062</v>
      </c>
      <c r="B466" s="72" t="s">
        <v>682</v>
      </c>
      <c r="C466" s="70" t="s">
        <v>638</v>
      </c>
    </row>
    <row r="467" spans="1:3" x14ac:dyDescent="0.25">
      <c r="A467" s="72">
        <v>430063</v>
      </c>
      <c r="B467" s="72" t="s">
        <v>683</v>
      </c>
      <c r="C467" s="70" t="s">
        <v>638</v>
      </c>
    </row>
    <row r="468" spans="1:3" x14ac:dyDescent="0.25">
      <c r="A468" s="72">
        <v>430064</v>
      </c>
      <c r="B468" s="72" t="s">
        <v>684</v>
      </c>
      <c r="C468" s="70" t="s">
        <v>638</v>
      </c>
    </row>
    <row r="469" spans="1:3" x14ac:dyDescent="0.25">
      <c r="A469" s="72">
        <v>430065</v>
      </c>
      <c r="B469" s="72" t="s">
        <v>685</v>
      </c>
      <c r="C469" s="70" t="s">
        <v>638</v>
      </c>
    </row>
    <row r="470" spans="1:3" x14ac:dyDescent="0.25">
      <c r="A470" s="72">
        <v>430066</v>
      </c>
      <c r="B470" s="72" t="s">
        <v>686</v>
      </c>
      <c r="C470" s="70" t="s">
        <v>638</v>
      </c>
    </row>
    <row r="471" spans="1:3" x14ac:dyDescent="0.25">
      <c r="A471" s="72">
        <v>430075</v>
      </c>
      <c r="B471" s="72" t="s">
        <v>687</v>
      </c>
      <c r="C471" s="70" t="s">
        <v>638</v>
      </c>
    </row>
    <row r="472" spans="1:3" x14ac:dyDescent="0.25">
      <c r="A472" s="72">
        <v>430076</v>
      </c>
      <c r="B472" s="72" t="s">
        <v>688</v>
      </c>
      <c r="C472" s="70" t="s">
        <v>638</v>
      </c>
    </row>
    <row r="473" spans="1:3" x14ac:dyDescent="0.25">
      <c r="A473" s="72">
        <v>430077</v>
      </c>
      <c r="B473" s="72" t="s">
        <v>689</v>
      </c>
      <c r="C473" s="70" t="s">
        <v>638</v>
      </c>
    </row>
    <row r="474" spans="1:3" x14ac:dyDescent="0.25">
      <c r="A474" s="72">
        <v>430078</v>
      </c>
      <c r="B474" s="72" t="s">
        <v>690</v>
      </c>
      <c r="C474" s="70" t="s">
        <v>638</v>
      </c>
    </row>
    <row r="475" spans="1:3" x14ac:dyDescent="0.25">
      <c r="A475" s="72">
        <v>430080</v>
      </c>
      <c r="B475" s="72" t="s">
        <v>691</v>
      </c>
      <c r="C475" s="70" t="s">
        <v>638</v>
      </c>
    </row>
    <row r="476" spans="1:3" x14ac:dyDescent="0.25">
      <c r="A476" s="72">
        <v>430081</v>
      </c>
      <c r="B476" s="72" t="s">
        <v>692</v>
      </c>
      <c r="C476" s="70" t="s">
        <v>638</v>
      </c>
    </row>
    <row r="477" spans="1:3" x14ac:dyDescent="0.25">
      <c r="A477" s="72">
        <v>430084</v>
      </c>
      <c r="B477" s="72" t="s">
        <v>693</v>
      </c>
      <c r="C477" s="70" t="s">
        <v>638</v>
      </c>
    </row>
    <row r="478" spans="1:3" x14ac:dyDescent="0.25">
      <c r="A478" s="72">
        <v>430085</v>
      </c>
      <c r="B478" s="72" t="s">
        <v>694</v>
      </c>
      <c r="C478" s="70" t="s">
        <v>638</v>
      </c>
    </row>
    <row r="479" spans="1:3" x14ac:dyDescent="0.25">
      <c r="A479" s="72">
        <v>430086</v>
      </c>
      <c r="B479" s="72" t="s">
        <v>695</v>
      </c>
      <c r="C479" s="70" t="s">
        <v>638</v>
      </c>
    </row>
    <row r="480" spans="1:3" x14ac:dyDescent="0.25">
      <c r="A480" s="72">
        <v>430087</v>
      </c>
      <c r="B480" s="72" t="s">
        <v>696</v>
      </c>
      <c r="C480" s="70" t="s">
        <v>638</v>
      </c>
    </row>
    <row r="481" spans="1:3" x14ac:dyDescent="0.25">
      <c r="A481" s="72">
        <v>430088</v>
      </c>
      <c r="B481" s="72" t="s">
        <v>697</v>
      </c>
      <c r="C481" s="70" t="s">
        <v>638</v>
      </c>
    </row>
    <row r="482" spans="1:3" x14ac:dyDescent="0.25">
      <c r="A482" s="72">
        <v>430089</v>
      </c>
      <c r="B482" s="72" t="s">
        <v>698</v>
      </c>
      <c r="C482" s="70" t="s">
        <v>638</v>
      </c>
    </row>
    <row r="483" spans="1:3" x14ac:dyDescent="0.25">
      <c r="A483" s="72">
        <v>430090</v>
      </c>
      <c r="B483" s="72" t="s">
        <v>699</v>
      </c>
      <c r="C483" s="70" t="s">
        <v>638</v>
      </c>
    </row>
    <row r="484" spans="1:3" x14ac:dyDescent="0.25">
      <c r="A484" s="72">
        <v>430091</v>
      </c>
      <c r="B484" s="72" t="s">
        <v>700</v>
      </c>
      <c r="C484" s="70" t="s">
        <v>638</v>
      </c>
    </row>
    <row r="485" spans="1:3" x14ac:dyDescent="0.25">
      <c r="A485" s="72">
        <v>430092</v>
      </c>
      <c r="B485" s="72" t="s">
        <v>701</v>
      </c>
      <c r="C485" s="70" t="s">
        <v>638</v>
      </c>
    </row>
    <row r="486" spans="1:3" x14ac:dyDescent="0.25">
      <c r="A486" s="72">
        <v>430093</v>
      </c>
      <c r="B486" s="72" t="s">
        <v>702</v>
      </c>
      <c r="C486" s="70" t="s">
        <v>638</v>
      </c>
    </row>
    <row r="487" spans="1:3" x14ac:dyDescent="0.25">
      <c r="A487" s="72">
        <v>430094</v>
      </c>
      <c r="B487" s="72" t="s">
        <v>703</v>
      </c>
      <c r="C487" s="70" t="s">
        <v>638</v>
      </c>
    </row>
    <row r="488" spans="1:3" x14ac:dyDescent="0.25">
      <c r="A488" s="72">
        <v>430095</v>
      </c>
      <c r="B488" s="72" t="s">
        <v>704</v>
      </c>
      <c r="C488" s="70" t="s">
        <v>638</v>
      </c>
    </row>
    <row r="489" spans="1:3" x14ac:dyDescent="0.25">
      <c r="A489" s="72">
        <v>430096</v>
      </c>
      <c r="B489" s="72" t="s">
        <v>705</v>
      </c>
      <c r="C489" s="70" t="s">
        <v>638</v>
      </c>
    </row>
    <row r="490" spans="1:3" x14ac:dyDescent="0.25">
      <c r="A490" s="72">
        <v>430097</v>
      </c>
      <c r="B490" s="72" t="s">
        <v>706</v>
      </c>
      <c r="C490" s="70" t="s">
        <v>638</v>
      </c>
    </row>
    <row r="491" spans="1:3" x14ac:dyDescent="0.25">
      <c r="A491" s="72">
        <v>430098</v>
      </c>
      <c r="B491" s="72" t="s">
        <v>707</v>
      </c>
      <c r="C491" s="70" t="s">
        <v>638</v>
      </c>
    </row>
    <row r="492" spans="1:3" x14ac:dyDescent="0.25">
      <c r="A492" s="72">
        <v>430099</v>
      </c>
      <c r="B492" s="72" t="s">
        <v>708</v>
      </c>
      <c r="C492" s="70" t="s">
        <v>638</v>
      </c>
    </row>
    <row r="493" spans="1:3" x14ac:dyDescent="0.25">
      <c r="A493" s="72">
        <v>440001</v>
      </c>
      <c r="B493" s="72" t="s">
        <v>709</v>
      </c>
      <c r="C493" s="70" t="s">
        <v>638</v>
      </c>
    </row>
    <row r="494" spans="1:3" x14ac:dyDescent="0.25">
      <c r="A494" s="72">
        <v>440004</v>
      </c>
      <c r="B494" s="72" t="s">
        <v>710</v>
      </c>
      <c r="C494" s="70" t="s">
        <v>638</v>
      </c>
    </row>
    <row r="495" spans="1:3" x14ac:dyDescent="0.25">
      <c r="A495" s="72">
        <v>440005</v>
      </c>
      <c r="B495" s="72" t="s">
        <v>711</v>
      </c>
      <c r="C495" s="70" t="s">
        <v>638</v>
      </c>
    </row>
    <row r="496" spans="1:3" x14ac:dyDescent="0.25">
      <c r="A496" s="72">
        <v>440006</v>
      </c>
      <c r="B496" s="72" t="s">
        <v>712</v>
      </c>
      <c r="C496" s="70" t="s">
        <v>638</v>
      </c>
    </row>
    <row r="497" spans="1:3" x14ac:dyDescent="0.25">
      <c r="A497" s="72">
        <v>440007</v>
      </c>
      <c r="B497" s="72" t="s">
        <v>713</v>
      </c>
      <c r="C497" s="70" t="s">
        <v>638</v>
      </c>
    </row>
    <row r="498" spans="1:3" x14ac:dyDescent="0.25">
      <c r="A498" s="72">
        <v>440010</v>
      </c>
      <c r="B498" s="72" t="s">
        <v>714</v>
      </c>
      <c r="C498" s="70" t="s">
        <v>638</v>
      </c>
    </row>
    <row r="499" spans="1:3" x14ac:dyDescent="0.25">
      <c r="A499" s="72">
        <v>440020</v>
      </c>
      <c r="B499" s="72" t="s">
        <v>715</v>
      </c>
      <c r="C499" s="70" t="s">
        <v>638</v>
      </c>
    </row>
    <row r="500" spans="1:3" x14ac:dyDescent="0.25">
      <c r="A500" s="72">
        <v>440030</v>
      </c>
      <c r="B500" s="72" t="s">
        <v>716</v>
      </c>
      <c r="C500" s="70" t="s">
        <v>638</v>
      </c>
    </row>
    <row r="501" spans="1:3" x14ac:dyDescent="0.25">
      <c r="A501" s="72">
        <v>440033</v>
      </c>
      <c r="B501" s="72" t="s">
        <v>717</v>
      </c>
      <c r="C501" s="70" t="s">
        <v>638</v>
      </c>
    </row>
    <row r="502" spans="1:3" x14ac:dyDescent="0.25">
      <c r="A502" s="72">
        <v>440038</v>
      </c>
      <c r="B502" s="72" t="s">
        <v>718</v>
      </c>
      <c r="C502" s="70" t="s">
        <v>638</v>
      </c>
    </row>
    <row r="503" spans="1:3" x14ac:dyDescent="0.25">
      <c r="A503" s="72">
        <v>440039</v>
      </c>
      <c r="B503" s="72" t="s">
        <v>719</v>
      </c>
      <c r="C503" s="70" t="s">
        <v>638</v>
      </c>
    </row>
    <row r="504" spans="1:3" x14ac:dyDescent="0.25">
      <c r="A504" s="72">
        <v>440040</v>
      </c>
      <c r="B504" s="72" t="s">
        <v>720</v>
      </c>
      <c r="C504" s="70" t="s">
        <v>638</v>
      </c>
    </row>
    <row r="505" spans="1:3" x14ac:dyDescent="0.25">
      <c r="A505" s="72">
        <v>440077</v>
      </c>
      <c r="B505" s="72" t="s">
        <v>721</v>
      </c>
      <c r="C505" s="70" t="s">
        <v>638</v>
      </c>
    </row>
    <row r="506" spans="1:3" x14ac:dyDescent="0.25">
      <c r="A506" s="72">
        <v>440078</v>
      </c>
      <c r="B506" s="72" t="s">
        <v>722</v>
      </c>
      <c r="C506" s="70" t="s">
        <v>638</v>
      </c>
    </row>
    <row r="507" spans="1:3" x14ac:dyDescent="0.25">
      <c r="A507" s="72">
        <v>440080</v>
      </c>
      <c r="B507" s="72" t="s">
        <v>723</v>
      </c>
      <c r="C507" s="70" t="s">
        <v>638</v>
      </c>
    </row>
    <row r="508" spans="1:3" x14ac:dyDescent="0.25">
      <c r="A508" s="72">
        <v>440097</v>
      </c>
      <c r="B508" s="72" t="s">
        <v>724</v>
      </c>
      <c r="C508" s="70" t="s">
        <v>638</v>
      </c>
    </row>
    <row r="509" spans="1:3" x14ac:dyDescent="0.25">
      <c r="A509" s="72">
        <v>440098</v>
      </c>
      <c r="B509" s="72" t="s">
        <v>710</v>
      </c>
      <c r="C509" s="70" t="s">
        <v>638</v>
      </c>
    </row>
    <row r="510" spans="1:3" x14ac:dyDescent="0.25">
      <c r="A510" s="72">
        <v>440099</v>
      </c>
      <c r="B510" s="72" t="s">
        <v>725</v>
      </c>
      <c r="C510" s="70" t="s">
        <v>638</v>
      </c>
    </row>
    <row r="511" spans="1:3" x14ac:dyDescent="0.25">
      <c r="A511" s="72">
        <v>470001</v>
      </c>
      <c r="B511" s="72" t="s">
        <v>726</v>
      </c>
      <c r="C511" s="70" t="s">
        <v>638</v>
      </c>
    </row>
    <row r="512" spans="1:3" x14ac:dyDescent="0.25">
      <c r="A512" s="72">
        <v>470002</v>
      </c>
      <c r="B512" s="72" t="s">
        <v>727</v>
      </c>
      <c r="C512" s="70" t="s">
        <v>638</v>
      </c>
    </row>
    <row r="513" spans="1:3" x14ac:dyDescent="0.25">
      <c r="A513" s="72">
        <v>470003</v>
      </c>
      <c r="B513" s="72" t="s">
        <v>728</v>
      </c>
      <c r="C513" s="70" t="s">
        <v>638</v>
      </c>
    </row>
    <row r="514" spans="1:3" x14ac:dyDescent="0.25">
      <c r="A514" s="72">
        <v>470004</v>
      </c>
      <c r="B514" s="72" t="s">
        <v>729</v>
      </c>
      <c r="C514" s="70" t="s">
        <v>638</v>
      </c>
    </row>
    <row r="515" spans="1:3" x14ac:dyDescent="0.25">
      <c r="A515" s="72">
        <v>470005</v>
      </c>
      <c r="B515" s="72" t="s">
        <v>730</v>
      </c>
      <c r="C515" s="70" t="s">
        <v>638</v>
      </c>
    </row>
    <row r="516" spans="1:3" x14ac:dyDescent="0.25">
      <c r="A516" s="72">
        <v>470008</v>
      </c>
      <c r="B516" s="72" t="s">
        <v>731</v>
      </c>
      <c r="C516" s="70" t="s">
        <v>638</v>
      </c>
    </row>
    <row r="517" spans="1:3" x14ac:dyDescent="0.25">
      <c r="A517" s="72">
        <v>470009</v>
      </c>
      <c r="B517" s="72" t="s">
        <v>732</v>
      </c>
      <c r="C517" s="70" t="s">
        <v>638</v>
      </c>
    </row>
    <row r="518" spans="1:3" x14ac:dyDescent="0.25">
      <c r="A518" s="72">
        <v>470010</v>
      </c>
      <c r="B518" s="72" t="s">
        <v>733</v>
      </c>
      <c r="C518" s="70" t="s">
        <v>638</v>
      </c>
    </row>
    <row r="519" spans="1:3" x14ac:dyDescent="0.25">
      <c r="A519" s="72">
        <v>470011</v>
      </c>
      <c r="B519" s="72" t="s">
        <v>734</v>
      </c>
      <c r="C519" s="70" t="s">
        <v>638</v>
      </c>
    </row>
    <row r="520" spans="1:3" x14ac:dyDescent="0.25">
      <c r="A520" s="72">
        <v>470020</v>
      </c>
      <c r="B520" s="72" t="s">
        <v>735</v>
      </c>
      <c r="C520" s="70" t="s">
        <v>638</v>
      </c>
    </row>
    <row r="521" spans="1:3" x14ac:dyDescent="0.25">
      <c r="A521" s="72">
        <v>470030</v>
      </c>
      <c r="B521" s="72" t="s">
        <v>736</v>
      </c>
      <c r="C521" s="70" t="s">
        <v>638</v>
      </c>
    </row>
    <row r="522" spans="1:3" x14ac:dyDescent="0.25">
      <c r="A522" s="72">
        <v>470053</v>
      </c>
      <c r="B522" s="72" t="s">
        <v>737</v>
      </c>
      <c r="C522" s="70" t="s">
        <v>638</v>
      </c>
    </row>
    <row r="523" spans="1:3" x14ac:dyDescent="0.25">
      <c r="A523" s="72">
        <v>470054</v>
      </c>
      <c r="B523" s="72" t="s">
        <v>738</v>
      </c>
      <c r="C523" s="70" t="s">
        <v>638</v>
      </c>
    </row>
    <row r="524" spans="1:3" x14ac:dyDescent="0.25">
      <c r="A524" s="72">
        <v>470055</v>
      </c>
      <c r="B524" s="72" t="s">
        <v>739</v>
      </c>
      <c r="C524" s="70" t="s">
        <v>638</v>
      </c>
    </row>
    <row r="525" spans="1:3" x14ac:dyDescent="0.25">
      <c r="A525" s="72">
        <v>470077</v>
      </c>
      <c r="B525" s="72" t="s">
        <v>740</v>
      </c>
      <c r="C525" s="70" t="s">
        <v>638</v>
      </c>
    </row>
    <row r="526" spans="1:3" x14ac:dyDescent="0.25">
      <c r="A526" s="72">
        <v>470090</v>
      </c>
      <c r="B526" s="72" t="s">
        <v>741</v>
      </c>
      <c r="C526" s="70" t="s">
        <v>638</v>
      </c>
    </row>
    <row r="527" spans="1:3" x14ac:dyDescent="0.25">
      <c r="A527" s="72">
        <v>470096</v>
      </c>
      <c r="B527" s="72" t="s">
        <v>742</v>
      </c>
      <c r="C527" s="70" t="s">
        <v>638</v>
      </c>
    </row>
    <row r="528" spans="1:3" x14ac:dyDescent="0.25">
      <c r="A528" s="72">
        <v>470097</v>
      </c>
      <c r="B528" s="72" t="s">
        <v>743</v>
      </c>
      <c r="C528" s="70" t="s">
        <v>638</v>
      </c>
    </row>
    <row r="529" spans="1:3" x14ac:dyDescent="0.25">
      <c r="A529" s="72">
        <v>470098</v>
      </c>
      <c r="B529" s="72" t="s">
        <v>744</v>
      </c>
      <c r="C529" s="70" t="s">
        <v>638</v>
      </c>
    </row>
    <row r="530" spans="1:3" x14ac:dyDescent="0.25">
      <c r="A530" s="72">
        <v>470099</v>
      </c>
      <c r="B530" s="72" t="s">
        <v>744</v>
      </c>
      <c r="C530" s="70" t="s">
        <v>638</v>
      </c>
    </row>
    <row r="531" spans="1:3" x14ac:dyDescent="0.25">
      <c r="A531" s="72">
        <v>510000</v>
      </c>
      <c r="B531" s="72" t="s">
        <v>745</v>
      </c>
      <c r="C531" s="70" t="s">
        <v>746</v>
      </c>
    </row>
    <row r="532" spans="1:3" x14ac:dyDescent="0.25">
      <c r="A532" s="72">
        <v>510001</v>
      </c>
      <c r="B532" s="72" t="s">
        <v>747</v>
      </c>
      <c r="C532" s="70" t="s">
        <v>746</v>
      </c>
    </row>
    <row r="533" spans="1:3" x14ac:dyDescent="0.25">
      <c r="A533" s="72">
        <v>510002</v>
      </c>
      <c r="B533" s="72" t="s">
        <v>748</v>
      </c>
      <c r="C533" s="70" t="s">
        <v>746</v>
      </c>
    </row>
    <row r="534" spans="1:3" x14ac:dyDescent="0.25">
      <c r="A534" s="72">
        <v>510003</v>
      </c>
      <c r="B534" s="72" t="s">
        <v>749</v>
      </c>
      <c r="C534" s="70" t="s">
        <v>746</v>
      </c>
    </row>
    <row r="535" spans="1:3" x14ac:dyDescent="0.25">
      <c r="A535" s="72">
        <v>510004</v>
      </c>
      <c r="B535" s="72" t="s">
        <v>750</v>
      </c>
      <c r="C535" s="70" t="s">
        <v>746</v>
      </c>
    </row>
    <row r="536" spans="1:3" x14ac:dyDescent="0.25">
      <c r="A536" s="72">
        <v>510009</v>
      </c>
      <c r="B536" s="72" t="s">
        <v>751</v>
      </c>
      <c r="C536" s="70" t="s">
        <v>746</v>
      </c>
    </row>
    <row r="537" spans="1:3" x14ac:dyDescent="0.25">
      <c r="A537" s="72">
        <v>510010</v>
      </c>
      <c r="B537" s="72" t="s">
        <v>752</v>
      </c>
      <c r="C537" s="70" t="s">
        <v>746</v>
      </c>
    </row>
    <row r="538" spans="1:3" x14ac:dyDescent="0.25">
      <c r="A538" s="72">
        <v>510077</v>
      </c>
      <c r="B538" s="72" t="s">
        <v>753</v>
      </c>
      <c r="C538" s="70" t="s">
        <v>746</v>
      </c>
    </row>
    <row r="539" spans="1:3" x14ac:dyDescent="0.25">
      <c r="A539" s="72">
        <v>510078</v>
      </c>
      <c r="B539" s="72" t="s">
        <v>754</v>
      </c>
      <c r="C539" s="70" t="s">
        <v>746</v>
      </c>
    </row>
    <row r="540" spans="1:3" x14ac:dyDescent="0.25">
      <c r="A540" s="72">
        <v>510097</v>
      </c>
      <c r="B540" s="72" t="s">
        <v>755</v>
      </c>
      <c r="C540" s="70" t="s">
        <v>746</v>
      </c>
    </row>
    <row r="541" spans="1:3" x14ac:dyDescent="0.25">
      <c r="A541" s="72">
        <v>510098</v>
      </c>
      <c r="B541" s="72" t="s">
        <v>756</v>
      </c>
      <c r="C541" s="70" t="s">
        <v>746</v>
      </c>
    </row>
    <row r="542" spans="1:3" x14ac:dyDescent="0.25">
      <c r="A542" s="72">
        <v>510099</v>
      </c>
      <c r="B542" s="72" t="s">
        <v>756</v>
      </c>
      <c r="C542" s="70" t="s">
        <v>746</v>
      </c>
    </row>
    <row r="543" spans="1:3" x14ac:dyDescent="0.25">
      <c r="A543" s="72">
        <v>520001</v>
      </c>
      <c r="B543" s="72" t="s">
        <v>757</v>
      </c>
      <c r="C543" s="70" t="s">
        <v>746</v>
      </c>
    </row>
    <row r="544" spans="1:3" x14ac:dyDescent="0.25">
      <c r="A544" s="72">
        <v>520002</v>
      </c>
      <c r="B544" s="72" t="s">
        <v>758</v>
      </c>
      <c r="C544" s="70" t="s">
        <v>746</v>
      </c>
    </row>
    <row r="545" spans="1:3" x14ac:dyDescent="0.25">
      <c r="A545" s="72">
        <v>520003</v>
      </c>
      <c r="B545" s="72" t="s">
        <v>759</v>
      </c>
      <c r="C545" s="70" t="s">
        <v>746</v>
      </c>
    </row>
    <row r="546" spans="1:3" x14ac:dyDescent="0.25">
      <c r="A546" s="72">
        <v>520007</v>
      </c>
      <c r="B546" s="72" t="s">
        <v>760</v>
      </c>
      <c r="C546" s="70" t="s">
        <v>746</v>
      </c>
    </row>
    <row r="547" spans="1:3" x14ac:dyDescent="0.25">
      <c r="A547" s="72">
        <v>520008</v>
      </c>
      <c r="B547" s="72" t="s">
        <v>761</v>
      </c>
      <c r="C547" s="70" t="s">
        <v>746</v>
      </c>
    </row>
    <row r="548" spans="1:3" x14ac:dyDescent="0.25">
      <c r="A548" s="72">
        <v>520009</v>
      </c>
      <c r="B548" s="72" t="s">
        <v>762</v>
      </c>
      <c r="C548" s="70" t="s">
        <v>746</v>
      </c>
    </row>
    <row r="549" spans="1:3" x14ac:dyDescent="0.25">
      <c r="A549" s="72">
        <v>520077</v>
      </c>
      <c r="B549" s="72" t="s">
        <v>763</v>
      </c>
      <c r="C549" s="70" t="s">
        <v>746</v>
      </c>
    </row>
    <row r="550" spans="1:3" x14ac:dyDescent="0.25">
      <c r="A550" s="72">
        <v>520078</v>
      </c>
      <c r="B550" s="72" t="s">
        <v>764</v>
      </c>
      <c r="C550" s="70" t="s">
        <v>746</v>
      </c>
    </row>
    <row r="551" spans="1:3" x14ac:dyDescent="0.25">
      <c r="A551" s="72">
        <v>520080</v>
      </c>
      <c r="B551" s="72" t="s">
        <v>765</v>
      </c>
      <c r="C551" s="70" t="s">
        <v>746</v>
      </c>
    </row>
    <row r="552" spans="1:3" x14ac:dyDescent="0.25">
      <c r="A552" s="72">
        <v>520097</v>
      </c>
      <c r="B552" s="72" t="s">
        <v>766</v>
      </c>
      <c r="C552" s="70" t="s">
        <v>746</v>
      </c>
    </row>
    <row r="553" spans="1:3" x14ac:dyDescent="0.25">
      <c r="A553" s="72">
        <v>520098</v>
      </c>
      <c r="B553" s="72" t="s">
        <v>767</v>
      </c>
      <c r="C553" s="70" t="s">
        <v>746</v>
      </c>
    </row>
    <row r="554" spans="1:3" x14ac:dyDescent="0.25">
      <c r="A554" s="72">
        <v>520099</v>
      </c>
      <c r="B554" s="72" t="s">
        <v>767</v>
      </c>
      <c r="C554" s="70" t="s">
        <v>746</v>
      </c>
    </row>
    <row r="555" spans="1:3" x14ac:dyDescent="0.25">
      <c r="A555" s="72">
        <v>530001</v>
      </c>
      <c r="B555" s="72" t="s">
        <v>768</v>
      </c>
      <c r="C555" s="70" t="s">
        <v>746</v>
      </c>
    </row>
    <row r="556" spans="1:3" x14ac:dyDescent="0.25">
      <c r="A556" s="72">
        <v>530009</v>
      </c>
      <c r="B556" s="72" t="s">
        <v>768</v>
      </c>
      <c r="C556" s="70" t="s">
        <v>746</v>
      </c>
    </row>
    <row r="557" spans="1:3" x14ac:dyDescent="0.25">
      <c r="A557" s="72">
        <v>530077</v>
      </c>
      <c r="B557" s="72" t="s">
        <v>769</v>
      </c>
      <c r="C557" s="70" t="s">
        <v>746</v>
      </c>
    </row>
    <row r="558" spans="1:3" x14ac:dyDescent="0.25">
      <c r="A558" s="72">
        <v>530078</v>
      </c>
      <c r="B558" s="72" t="s">
        <v>770</v>
      </c>
      <c r="C558" s="70" t="s">
        <v>746</v>
      </c>
    </row>
    <row r="559" spans="1:3" x14ac:dyDescent="0.25">
      <c r="A559" s="72">
        <v>530080</v>
      </c>
      <c r="B559" s="72" t="s">
        <v>771</v>
      </c>
      <c r="C559" s="70" t="s">
        <v>746</v>
      </c>
    </row>
    <row r="560" spans="1:3" x14ac:dyDescent="0.25">
      <c r="A560" s="72">
        <v>530098</v>
      </c>
      <c r="B560" s="72" t="s">
        <v>772</v>
      </c>
      <c r="C560" s="70" t="s">
        <v>746</v>
      </c>
    </row>
    <row r="561" spans="1:3" x14ac:dyDescent="0.25">
      <c r="A561" s="72">
        <v>530099</v>
      </c>
      <c r="B561" s="72" t="s">
        <v>772</v>
      </c>
      <c r="C561" s="70" t="s">
        <v>746</v>
      </c>
    </row>
    <row r="562" spans="1:3" x14ac:dyDescent="0.25">
      <c r="A562" s="72">
        <v>540000</v>
      </c>
      <c r="B562" s="72" t="s">
        <v>773</v>
      </c>
      <c r="C562" s="70" t="s">
        <v>746</v>
      </c>
    </row>
    <row r="563" spans="1:3" x14ac:dyDescent="0.25">
      <c r="A563" s="72">
        <v>540001</v>
      </c>
      <c r="B563" s="72" t="s">
        <v>774</v>
      </c>
      <c r="C563" s="70" t="s">
        <v>746</v>
      </c>
    </row>
    <row r="564" spans="1:3" x14ac:dyDescent="0.25">
      <c r="A564" s="72">
        <v>540050</v>
      </c>
      <c r="B564" s="72" t="s">
        <v>775</v>
      </c>
      <c r="C564" s="70" t="s">
        <v>746</v>
      </c>
    </row>
    <row r="565" spans="1:3" x14ac:dyDescent="0.25">
      <c r="A565" s="72">
        <v>540077</v>
      </c>
      <c r="B565" s="72" t="s">
        <v>776</v>
      </c>
      <c r="C565" s="70" t="s">
        <v>746</v>
      </c>
    </row>
    <row r="566" spans="1:3" x14ac:dyDescent="0.25">
      <c r="A566" s="72">
        <v>540078</v>
      </c>
      <c r="B566" s="72" t="s">
        <v>777</v>
      </c>
      <c r="C566" s="70" t="s">
        <v>746</v>
      </c>
    </row>
    <row r="567" spans="1:3" x14ac:dyDescent="0.25">
      <c r="A567" s="72">
        <v>540098</v>
      </c>
      <c r="B567" s="72" t="s">
        <v>778</v>
      </c>
      <c r="C567" s="70" t="s">
        <v>746</v>
      </c>
    </row>
    <row r="568" spans="1:3" x14ac:dyDescent="0.25">
      <c r="A568" s="72">
        <v>540099</v>
      </c>
      <c r="B568" s="72" t="s">
        <v>779</v>
      </c>
      <c r="C568" s="70" t="s">
        <v>746</v>
      </c>
    </row>
    <row r="569" spans="1:3" x14ac:dyDescent="0.25">
      <c r="A569" s="72">
        <v>550000</v>
      </c>
      <c r="B569" s="72" t="s">
        <v>780</v>
      </c>
      <c r="C569" s="70" t="s">
        <v>746</v>
      </c>
    </row>
    <row r="570" spans="1:3" x14ac:dyDescent="0.25">
      <c r="A570" s="72">
        <v>550001</v>
      </c>
      <c r="B570" s="72" t="s">
        <v>781</v>
      </c>
      <c r="C570" s="70" t="s">
        <v>746</v>
      </c>
    </row>
    <row r="571" spans="1:3" x14ac:dyDescent="0.25">
      <c r="A571" s="72">
        <v>550004</v>
      </c>
      <c r="B571" s="72" t="s">
        <v>782</v>
      </c>
      <c r="C571" s="70" t="s">
        <v>746</v>
      </c>
    </row>
    <row r="572" spans="1:3" x14ac:dyDescent="0.25">
      <c r="A572" s="72">
        <v>550005</v>
      </c>
      <c r="B572" s="72" t="s">
        <v>783</v>
      </c>
      <c r="C572" s="70" t="s">
        <v>746</v>
      </c>
    </row>
    <row r="573" spans="1:3" x14ac:dyDescent="0.25">
      <c r="A573" s="72">
        <v>550007</v>
      </c>
      <c r="B573" s="72" t="s">
        <v>784</v>
      </c>
      <c r="C573" s="70" t="s">
        <v>746</v>
      </c>
    </row>
    <row r="574" spans="1:3" x14ac:dyDescent="0.25">
      <c r="A574" s="72">
        <v>550077</v>
      </c>
      <c r="B574" s="72" t="s">
        <v>785</v>
      </c>
      <c r="C574" s="70" t="s">
        <v>746</v>
      </c>
    </row>
    <row r="575" spans="1:3" x14ac:dyDescent="0.25">
      <c r="A575" s="72">
        <v>550078</v>
      </c>
      <c r="B575" s="72" t="s">
        <v>786</v>
      </c>
      <c r="C575" s="70" t="s">
        <v>746</v>
      </c>
    </row>
    <row r="576" spans="1:3" x14ac:dyDescent="0.25">
      <c r="A576" s="72">
        <v>550097</v>
      </c>
      <c r="B576" s="72" t="s">
        <v>787</v>
      </c>
      <c r="C576" s="70" t="s">
        <v>746</v>
      </c>
    </row>
    <row r="577" spans="1:3" x14ac:dyDescent="0.25">
      <c r="A577" s="72">
        <v>550098</v>
      </c>
      <c r="B577" s="72" t="s">
        <v>788</v>
      </c>
      <c r="C577" s="70" t="s">
        <v>746</v>
      </c>
    </row>
    <row r="578" spans="1:3" x14ac:dyDescent="0.25">
      <c r="A578" s="72">
        <v>550099</v>
      </c>
      <c r="B578" s="72" t="s">
        <v>789</v>
      </c>
      <c r="C578" s="70" t="s">
        <v>746</v>
      </c>
    </row>
    <row r="579" spans="1:3" x14ac:dyDescent="0.25">
      <c r="A579" s="72">
        <v>560000</v>
      </c>
      <c r="B579" s="72" t="s">
        <v>790</v>
      </c>
      <c r="C579" s="70" t="s">
        <v>746</v>
      </c>
    </row>
    <row r="580" spans="1:3" x14ac:dyDescent="0.25">
      <c r="A580" s="72">
        <v>560001</v>
      </c>
      <c r="B580" s="72" t="s">
        <v>791</v>
      </c>
      <c r="C580" s="70" t="s">
        <v>746</v>
      </c>
    </row>
    <row r="581" spans="1:3" x14ac:dyDescent="0.25">
      <c r="A581" s="72">
        <v>560002</v>
      </c>
      <c r="B581" s="72" t="s">
        <v>792</v>
      </c>
      <c r="C581" s="70" t="s">
        <v>746</v>
      </c>
    </row>
    <row r="582" spans="1:3" x14ac:dyDescent="0.25">
      <c r="A582" s="72">
        <v>560004</v>
      </c>
      <c r="B582" s="72" t="s">
        <v>793</v>
      </c>
      <c r="C582" s="70" t="s">
        <v>746</v>
      </c>
    </row>
    <row r="583" spans="1:3" x14ac:dyDescent="0.25">
      <c r="A583" s="72">
        <v>560005</v>
      </c>
      <c r="B583" s="72" t="s">
        <v>794</v>
      </c>
      <c r="C583" s="70" t="s">
        <v>746</v>
      </c>
    </row>
    <row r="584" spans="1:3" x14ac:dyDescent="0.25">
      <c r="A584" s="72">
        <v>560006</v>
      </c>
      <c r="B584" s="72" t="s">
        <v>795</v>
      </c>
      <c r="C584" s="70" t="s">
        <v>746</v>
      </c>
    </row>
    <row r="585" spans="1:3" x14ac:dyDescent="0.25">
      <c r="A585" s="72">
        <v>560007</v>
      </c>
      <c r="B585" s="72" t="s">
        <v>796</v>
      </c>
      <c r="C585" s="70" t="s">
        <v>746</v>
      </c>
    </row>
    <row r="586" spans="1:3" x14ac:dyDescent="0.25">
      <c r="A586" s="72">
        <v>560009</v>
      </c>
      <c r="B586" s="72" t="s">
        <v>797</v>
      </c>
      <c r="C586" s="70" t="s">
        <v>746</v>
      </c>
    </row>
    <row r="587" spans="1:3" x14ac:dyDescent="0.25">
      <c r="A587" s="72">
        <v>560010</v>
      </c>
      <c r="B587" s="72" t="s">
        <v>798</v>
      </c>
      <c r="C587" s="70" t="s">
        <v>746</v>
      </c>
    </row>
    <row r="588" spans="1:3" x14ac:dyDescent="0.25">
      <c r="A588" s="72">
        <v>560011</v>
      </c>
      <c r="B588" s="72" t="s">
        <v>799</v>
      </c>
      <c r="C588" s="70" t="s">
        <v>746</v>
      </c>
    </row>
    <row r="589" spans="1:3" x14ac:dyDescent="0.25">
      <c r="A589" s="72">
        <v>560013</v>
      </c>
      <c r="B589" s="72" t="s">
        <v>800</v>
      </c>
      <c r="C589" s="70" t="s">
        <v>746</v>
      </c>
    </row>
    <row r="590" spans="1:3" x14ac:dyDescent="0.25">
      <c r="A590" s="72">
        <v>560077</v>
      </c>
      <c r="B590" s="72" t="s">
        <v>801</v>
      </c>
      <c r="C590" s="70" t="s">
        <v>746</v>
      </c>
    </row>
    <row r="591" spans="1:3" x14ac:dyDescent="0.25">
      <c r="A591" s="72">
        <v>560078</v>
      </c>
      <c r="B591" s="72" t="s">
        <v>802</v>
      </c>
      <c r="C591" s="70" t="s">
        <v>746</v>
      </c>
    </row>
    <row r="592" spans="1:3" x14ac:dyDescent="0.25">
      <c r="A592" s="72">
        <v>560090</v>
      </c>
      <c r="B592" s="72" t="s">
        <v>803</v>
      </c>
      <c r="C592" s="70" t="s">
        <v>746</v>
      </c>
    </row>
    <row r="593" spans="1:3" x14ac:dyDescent="0.25">
      <c r="A593" s="72">
        <v>560097</v>
      </c>
      <c r="B593" s="72" t="s">
        <v>804</v>
      </c>
      <c r="C593" s="70" t="s">
        <v>746</v>
      </c>
    </row>
    <row r="594" spans="1:3" x14ac:dyDescent="0.25">
      <c r="A594" s="72">
        <v>560098</v>
      </c>
      <c r="B594" s="72" t="s">
        <v>805</v>
      </c>
      <c r="C594" s="70" t="s">
        <v>746</v>
      </c>
    </row>
    <row r="595" spans="1:3" x14ac:dyDescent="0.25">
      <c r="A595" s="72">
        <v>560099</v>
      </c>
      <c r="B595" s="72" t="s">
        <v>805</v>
      </c>
      <c r="C595" s="70" t="s">
        <v>746</v>
      </c>
    </row>
    <row r="596" spans="1:3" x14ac:dyDescent="0.25">
      <c r="A596" s="72">
        <v>571031</v>
      </c>
      <c r="B596" s="72" t="s">
        <v>806</v>
      </c>
      <c r="C596" s="70" t="s">
        <v>746</v>
      </c>
    </row>
    <row r="597" spans="1:3" x14ac:dyDescent="0.25">
      <c r="A597" s="72">
        <v>571032</v>
      </c>
      <c r="B597" s="72" t="s">
        <v>807</v>
      </c>
      <c r="C597" s="70" t="s">
        <v>746</v>
      </c>
    </row>
    <row r="598" spans="1:3" x14ac:dyDescent="0.25">
      <c r="A598" s="72">
        <v>571033</v>
      </c>
      <c r="B598" s="72" t="s">
        <v>808</v>
      </c>
      <c r="C598" s="70" t="s">
        <v>746</v>
      </c>
    </row>
    <row r="599" spans="1:3" x14ac:dyDescent="0.25">
      <c r="A599" s="72">
        <v>571034</v>
      </c>
      <c r="B599" s="72" t="s">
        <v>809</v>
      </c>
      <c r="C599" s="70" t="s">
        <v>746</v>
      </c>
    </row>
    <row r="600" spans="1:3" x14ac:dyDescent="0.25">
      <c r="A600" s="72">
        <v>571037</v>
      </c>
      <c r="B600" s="72" t="s">
        <v>810</v>
      </c>
      <c r="C600" s="70" t="s">
        <v>746</v>
      </c>
    </row>
    <row r="601" spans="1:3" x14ac:dyDescent="0.25">
      <c r="A601" s="72">
        <v>571038</v>
      </c>
      <c r="B601" s="72" t="s">
        <v>811</v>
      </c>
      <c r="C601" s="70" t="s">
        <v>746</v>
      </c>
    </row>
    <row r="602" spans="1:3" x14ac:dyDescent="0.25">
      <c r="A602" s="72">
        <v>571040</v>
      </c>
      <c r="B602" s="72" t="s">
        <v>812</v>
      </c>
      <c r="C602" s="70" t="s">
        <v>746</v>
      </c>
    </row>
    <row r="603" spans="1:3" x14ac:dyDescent="0.25">
      <c r="A603" s="72">
        <v>571041</v>
      </c>
      <c r="B603" s="72" t="s">
        <v>813</v>
      </c>
      <c r="C603" s="70" t="s">
        <v>746</v>
      </c>
    </row>
    <row r="604" spans="1:3" x14ac:dyDescent="0.25">
      <c r="A604" s="72">
        <v>571042</v>
      </c>
      <c r="B604" s="72" t="s">
        <v>814</v>
      </c>
      <c r="C604" s="70" t="s">
        <v>746</v>
      </c>
    </row>
    <row r="605" spans="1:3" x14ac:dyDescent="0.25">
      <c r="A605" s="72">
        <v>571043</v>
      </c>
      <c r="B605" s="72" t="s">
        <v>815</v>
      </c>
      <c r="C605" s="70" t="s">
        <v>746</v>
      </c>
    </row>
    <row r="606" spans="1:3" x14ac:dyDescent="0.25">
      <c r="A606" s="72">
        <v>571044</v>
      </c>
      <c r="B606" s="72" t="s">
        <v>816</v>
      </c>
      <c r="C606" s="70" t="s">
        <v>746</v>
      </c>
    </row>
    <row r="607" spans="1:3" x14ac:dyDescent="0.25">
      <c r="A607" s="72">
        <v>571045</v>
      </c>
      <c r="B607" s="72" t="s">
        <v>817</v>
      </c>
      <c r="C607" s="70" t="s">
        <v>746</v>
      </c>
    </row>
    <row r="608" spans="1:3" x14ac:dyDescent="0.25">
      <c r="A608" s="72">
        <v>571047</v>
      </c>
      <c r="B608" s="72" t="s">
        <v>818</v>
      </c>
      <c r="C608" s="70" t="s">
        <v>746</v>
      </c>
    </row>
    <row r="609" spans="1:13" x14ac:dyDescent="0.25">
      <c r="A609" s="72">
        <v>571048</v>
      </c>
      <c r="B609" s="72" t="s">
        <v>819</v>
      </c>
      <c r="C609" s="70" t="s">
        <v>746</v>
      </c>
    </row>
    <row r="610" spans="1:13" x14ac:dyDescent="0.25">
      <c r="A610" s="72">
        <v>571049</v>
      </c>
      <c r="B610" s="72" t="s">
        <v>820</v>
      </c>
      <c r="C610" s="70" t="s">
        <v>746</v>
      </c>
    </row>
    <row r="611" spans="1:13" x14ac:dyDescent="0.25">
      <c r="A611" s="72">
        <v>571050</v>
      </c>
      <c r="B611" s="72" t="s">
        <v>821</v>
      </c>
      <c r="C611" s="70" t="s">
        <v>746</v>
      </c>
    </row>
    <row r="612" spans="1:13" x14ac:dyDescent="0.25">
      <c r="A612" s="72">
        <v>575050</v>
      </c>
      <c r="B612" s="72" t="s">
        <v>822</v>
      </c>
      <c r="C612" s="70" t="s">
        <v>746</v>
      </c>
    </row>
    <row r="613" spans="1:13" x14ac:dyDescent="0.25">
      <c r="A613" s="72">
        <v>575051</v>
      </c>
      <c r="B613" s="72" t="s">
        <v>823</v>
      </c>
      <c r="C613" s="70" t="s">
        <v>746</v>
      </c>
    </row>
    <row r="614" spans="1:13" x14ac:dyDescent="0.25">
      <c r="A614" s="72">
        <v>575054</v>
      </c>
      <c r="B614" s="72" t="s">
        <v>824</v>
      </c>
      <c r="C614" s="70" t="s">
        <v>746</v>
      </c>
    </row>
    <row r="615" spans="1:13" x14ac:dyDescent="0.25">
      <c r="A615" s="72">
        <v>575058</v>
      </c>
      <c r="B615" s="72" t="s">
        <v>825</v>
      </c>
      <c r="C615" s="70" t="s">
        <v>746</v>
      </c>
    </row>
    <row r="616" spans="1:13" x14ac:dyDescent="0.25">
      <c r="A616" s="72">
        <v>575080</v>
      </c>
      <c r="B616" s="72" t="s">
        <v>826</v>
      </c>
      <c r="C616" s="70" t="s">
        <v>746</v>
      </c>
    </row>
    <row r="617" spans="1:13" x14ac:dyDescent="0.25">
      <c r="A617" s="72">
        <v>580000</v>
      </c>
      <c r="B617" s="72" t="s">
        <v>827</v>
      </c>
      <c r="C617" s="70" t="s">
        <v>746</v>
      </c>
    </row>
    <row r="618" spans="1:13" x14ac:dyDescent="0.25">
      <c r="A618" s="72">
        <v>580001</v>
      </c>
      <c r="B618" s="72" t="s">
        <v>828</v>
      </c>
      <c r="C618" s="70" t="s">
        <v>746</v>
      </c>
    </row>
    <row r="619" spans="1:13" x14ac:dyDescent="0.25">
      <c r="A619" s="72">
        <v>580002</v>
      </c>
      <c r="B619" s="72" t="s">
        <v>829</v>
      </c>
      <c r="C619" s="70" t="s">
        <v>746</v>
      </c>
    </row>
    <row r="620" spans="1:13" x14ac:dyDescent="0.25">
      <c r="A620" s="72">
        <v>580003</v>
      </c>
      <c r="B620" s="72" t="s">
        <v>830</v>
      </c>
      <c r="C620" s="70" t="s">
        <v>746</v>
      </c>
    </row>
    <row r="621" spans="1:13" x14ac:dyDescent="0.25">
      <c r="A621" s="72">
        <v>580004</v>
      </c>
      <c r="B621" s="72" t="s">
        <v>831</v>
      </c>
      <c r="C621" s="70" t="s">
        <v>746</v>
      </c>
    </row>
    <row r="622" spans="1:13" x14ac:dyDescent="0.25">
      <c r="A622" s="72">
        <v>580005</v>
      </c>
      <c r="B622" s="72" t="s">
        <v>832</v>
      </c>
      <c r="C622" s="70" t="s">
        <v>746</v>
      </c>
    </row>
    <row r="623" spans="1:13" x14ac:dyDescent="0.25">
      <c r="A623" s="72">
        <v>580006</v>
      </c>
      <c r="B623" s="72" t="s">
        <v>833</v>
      </c>
      <c r="C623" s="70" t="s">
        <v>746</v>
      </c>
    </row>
    <row r="624" spans="1:13" x14ac:dyDescent="0.25">
      <c r="A624" s="72">
        <v>580007</v>
      </c>
      <c r="B624" s="72" t="s">
        <v>834</v>
      </c>
      <c r="C624" s="70" t="s">
        <v>746</v>
      </c>
      <c r="L624" s="70" t="s">
        <v>835</v>
      </c>
      <c r="M624" s="71">
        <v>-85000</v>
      </c>
    </row>
    <row r="625" spans="1:14" x14ac:dyDescent="0.25">
      <c r="A625" s="72">
        <v>580009</v>
      </c>
      <c r="B625" s="72" t="s">
        <v>836</v>
      </c>
      <c r="C625" s="70" t="s">
        <v>746</v>
      </c>
      <c r="K625" s="73"/>
      <c r="L625" s="70" t="s">
        <v>837</v>
      </c>
      <c r="M625" s="71">
        <v>95000</v>
      </c>
      <c r="N625" s="73"/>
    </row>
    <row r="626" spans="1:14" x14ac:dyDescent="0.25">
      <c r="A626" s="72">
        <v>580010</v>
      </c>
      <c r="B626" s="72" t="s">
        <v>838</v>
      </c>
      <c r="C626" s="70" t="s">
        <v>746</v>
      </c>
      <c r="L626" s="70" t="s">
        <v>839</v>
      </c>
      <c r="M626" s="71">
        <f>M624+M625</f>
        <v>10000</v>
      </c>
    </row>
    <row r="627" spans="1:14" x14ac:dyDescent="0.25">
      <c r="A627" s="72">
        <v>580011</v>
      </c>
      <c r="B627" s="72" t="s">
        <v>840</v>
      </c>
      <c r="C627" s="70" t="s">
        <v>746</v>
      </c>
      <c r="K627" s="74"/>
      <c r="N627" s="74"/>
    </row>
    <row r="628" spans="1:14" s="76" customFormat="1" x14ac:dyDescent="0.25">
      <c r="A628" s="75">
        <v>580012</v>
      </c>
      <c r="B628" s="75" t="s">
        <v>841</v>
      </c>
      <c r="C628" s="76" t="s">
        <v>746</v>
      </c>
      <c r="M628" s="77"/>
    </row>
    <row r="629" spans="1:14" x14ac:dyDescent="0.25">
      <c r="A629" s="72">
        <v>580013</v>
      </c>
      <c r="B629" s="72" t="s">
        <v>842</v>
      </c>
      <c r="C629" s="70" t="s">
        <v>746</v>
      </c>
    </row>
    <row r="630" spans="1:14" x14ac:dyDescent="0.25">
      <c r="A630" s="72">
        <v>580014</v>
      </c>
      <c r="B630" s="72" t="s">
        <v>843</v>
      </c>
      <c r="C630" s="70" t="s">
        <v>746</v>
      </c>
    </row>
    <row r="631" spans="1:14" x14ac:dyDescent="0.25">
      <c r="A631" s="72">
        <v>580015</v>
      </c>
      <c r="B631" s="72" t="s">
        <v>844</v>
      </c>
      <c r="C631" s="70" t="s">
        <v>746</v>
      </c>
      <c r="L631" s="70" t="s">
        <v>845</v>
      </c>
      <c r="M631" s="71">
        <v>10000</v>
      </c>
    </row>
    <row r="632" spans="1:14" x14ac:dyDescent="0.25">
      <c r="A632" s="72">
        <v>580020</v>
      </c>
      <c r="B632" s="72" t="s">
        <v>846</v>
      </c>
      <c r="C632" s="70" t="s">
        <v>746</v>
      </c>
    </row>
    <row r="633" spans="1:14" x14ac:dyDescent="0.25">
      <c r="A633" s="72">
        <v>580021</v>
      </c>
      <c r="B633" s="72" t="s">
        <v>847</v>
      </c>
      <c r="C633" s="70" t="s">
        <v>746</v>
      </c>
    </row>
    <row r="634" spans="1:14" x14ac:dyDescent="0.25">
      <c r="A634" s="72">
        <v>580022</v>
      </c>
      <c r="B634" s="72" t="s">
        <v>848</v>
      </c>
      <c r="C634" s="70" t="s">
        <v>746</v>
      </c>
      <c r="L634" s="70" t="s">
        <v>849</v>
      </c>
    </row>
    <row r="635" spans="1:14" x14ac:dyDescent="0.25">
      <c r="A635" s="72">
        <v>580029</v>
      </c>
      <c r="B635" s="72" t="s">
        <v>850</v>
      </c>
      <c r="C635" s="70" t="s">
        <v>746</v>
      </c>
    </row>
    <row r="636" spans="1:14" x14ac:dyDescent="0.25">
      <c r="A636" s="72">
        <v>580030</v>
      </c>
      <c r="B636" s="72" t="s">
        <v>851</v>
      </c>
      <c r="C636" s="70" t="s">
        <v>746</v>
      </c>
    </row>
    <row r="637" spans="1:14" x14ac:dyDescent="0.25">
      <c r="A637" s="72">
        <v>580040</v>
      </c>
      <c r="B637" s="72" t="s">
        <v>852</v>
      </c>
      <c r="C637" s="70" t="s">
        <v>746</v>
      </c>
    </row>
    <row r="638" spans="1:14" x14ac:dyDescent="0.25">
      <c r="A638" s="72">
        <v>580050</v>
      </c>
      <c r="B638" s="72" t="s">
        <v>853</v>
      </c>
      <c r="C638" s="70" t="s">
        <v>746</v>
      </c>
    </row>
    <row r="639" spans="1:14" x14ac:dyDescent="0.25">
      <c r="A639" s="72">
        <v>580076</v>
      </c>
      <c r="B639" s="72" t="s">
        <v>854</v>
      </c>
      <c r="C639" s="70" t="s">
        <v>746</v>
      </c>
    </row>
    <row r="640" spans="1:14" x14ac:dyDescent="0.25">
      <c r="A640" s="72">
        <v>580077</v>
      </c>
      <c r="B640" s="72" t="s">
        <v>854</v>
      </c>
      <c r="C640" s="70" t="s">
        <v>746</v>
      </c>
    </row>
    <row r="641" spans="1:3" x14ac:dyDescent="0.25">
      <c r="A641" s="72">
        <v>580078</v>
      </c>
      <c r="B641" s="72" t="s">
        <v>855</v>
      </c>
      <c r="C641" s="70" t="s">
        <v>746</v>
      </c>
    </row>
    <row r="642" spans="1:3" x14ac:dyDescent="0.25">
      <c r="A642" s="72">
        <v>580080</v>
      </c>
      <c r="B642" s="72" t="s">
        <v>856</v>
      </c>
      <c r="C642" s="70" t="s">
        <v>746</v>
      </c>
    </row>
    <row r="643" spans="1:3" x14ac:dyDescent="0.25">
      <c r="A643" s="72">
        <v>580081</v>
      </c>
      <c r="B643" s="72" t="s">
        <v>857</v>
      </c>
      <c r="C643" s="70" t="s">
        <v>746</v>
      </c>
    </row>
    <row r="644" spans="1:3" x14ac:dyDescent="0.25">
      <c r="A644" s="72">
        <v>580087</v>
      </c>
      <c r="B644" s="72" t="s">
        <v>858</v>
      </c>
      <c r="C644" s="70" t="s">
        <v>746</v>
      </c>
    </row>
    <row r="645" spans="1:3" x14ac:dyDescent="0.25">
      <c r="A645" s="72">
        <v>580088</v>
      </c>
      <c r="B645" s="72" t="s">
        <v>859</v>
      </c>
      <c r="C645" s="70" t="s">
        <v>746</v>
      </c>
    </row>
    <row r="646" spans="1:3" x14ac:dyDescent="0.25">
      <c r="A646" s="72">
        <v>580089</v>
      </c>
      <c r="B646" s="72" t="s">
        <v>859</v>
      </c>
      <c r="C646" s="70" t="s">
        <v>746</v>
      </c>
    </row>
    <row r="647" spans="1:3" x14ac:dyDescent="0.25">
      <c r="A647" s="72">
        <v>580090</v>
      </c>
      <c r="B647" s="72" t="s">
        <v>860</v>
      </c>
      <c r="C647" s="70" t="s">
        <v>746</v>
      </c>
    </row>
    <row r="648" spans="1:3" x14ac:dyDescent="0.25">
      <c r="A648" s="72">
        <v>580091</v>
      </c>
      <c r="B648" s="72" t="s">
        <v>861</v>
      </c>
      <c r="C648" s="70" t="s">
        <v>746</v>
      </c>
    </row>
    <row r="649" spans="1:3" x14ac:dyDescent="0.25">
      <c r="A649" s="72">
        <v>580092</v>
      </c>
      <c r="B649" s="72" t="s">
        <v>862</v>
      </c>
      <c r="C649" s="70" t="s">
        <v>746</v>
      </c>
    </row>
    <row r="650" spans="1:3" x14ac:dyDescent="0.25">
      <c r="A650" s="72">
        <v>580093</v>
      </c>
      <c r="B650" s="72" t="s">
        <v>863</v>
      </c>
      <c r="C650" s="70" t="s">
        <v>746</v>
      </c>
    </row>
    <row r="651" spans="1:3" x14ac:dyDescent="0.25">
      <c r="A651" s="72">
        <v>580096</v>
      </c>
      <c r="B651" s="72" t="s">
        <v>864</v>
      </c>
      <c r="C651" s="70" t="s">
        <v>746</v>
      </c>
    </row>
    <row r="652" spans="1:3" x14ac:dyDescent="0.25">
      <c r="A652" s="72">
        <v>580097</v>
      </c>
      <c r="B652" s="72" t="s">
        <v>864</v>
      </c>
      <c r="C652" s="70" t="s">
        <v>746</v>
      </c>
    </row>
    <row r="653" spans="1:3" x14ac:dyDescent="0.25">
      <c r="A653" s="72">
        <v>580098</v>
      </c>
      <c r="B653" s="72" t="s">
        <v>865</v>
      </c>
      <c r="C653" s="70" t="s">
        <v>746</v>
      </c>
    </row>
    <row r="654" spans="1:3" x14ac:dyDescent="0.25">
      <c r="A654" s="72">
        <v>580099</v>
      </c>
      <c r="B654" s="72" t="s">
        <v>865</v>
      </c>
      <c r="C654" s="70" t="s">
        <v>746</v>
      </c>
    </row>
    <row r="655" spans="1:3" x14ac:dyDescent="0.25">
      <c r="A655" s="72">
        <v>590000</v>
      </c>
      <c r="B655" s="72" t="s">
        <v>866</v>
      </c>
      <c r="C655" s="70" t="s">
        <v>746</v>
      </c>
    </row>
    <row r="656" spans="1:3" x14ac:dyDescent="0.25">
      <c r="A656" s="72">
        <v>590001</v>
      </c>
      <c r="B656" s="72" t="s">
        <v>867</v>
      </c>
      <c r="C656" s="70" t="s">
        <v>746</v>
      </c>
    </row>
    <row r="657" spans="1:3" x14ac:dyDescent="0.25">
      <c r="A657" s="72">
        <v>590004</v>
      </c>
      <c r="B657" s="72" t="s">
        <v>868</v>
      </c>
      <c r="C657" s="70" t="s">
        <v>746</v>
      </c>
    </row>
    <row r="658" spans="1:3" x14ac:dyDescent="0.25">
      <c r="A658" s="72">
        <v>590007</v>
      </c>
      <c r="B658" s="72" t="s">
        <v>869</v>
      </c>
      <c r="C658" s="70" t="s">
        <v>746</v>
      </c>
    </row>
    <row r="659" spans="1:3" x14ac:dyDescent="0.25">
      <c r="A659" s="72">
        <v>590052</v>
      </c>
      <c r="B659" s="72" t="s">
        <v>870</v>
      </c>
      <c r="C659" s="70" t="s">
        <v>746</v>
      </c>
    </row>
    <row r="660" spans="1:3" x14ac:dyDescent="0.25">
      <c r="A660" s="72">
        <v>590055</v>
      </c>
      <c r="B660" s="72" t="s">
        <v>871</v>
      </c>
      <c r="C660" s="70" t="s">
        <v>746</v>
      </c>
    </row>
    <row r="661" spans="1:3" x14ac:dyDescent="0.25">
      <c r="A661" s="72">
        <v>590077</v>
      </c>
      <c r="B661" s="72" t="s">
        <v>872</v>
      </c>
      <c r="C661" s="70" t="s">
        <v>746</v>
      </c>
    </row>
    <row r="662" spans="1:3" x14ac:dyDescent="0.25">
      <c r="A662" s="72">
        <v>590078</v>
      </c>
      <c r="B662" s="72" t="s">
        <v>873</v>
      </c>
      <c r="C662" s="70" t="s">
        <v>746</v>
      </c>
    </row>
    <row r="663" spans="1:3" x14ac:dyDescent="0.25">
      <c r="A663" s="72">
        <v>590097</v>
      </c>
      <c r="B663" s="72" t="s">
        <v>874</v>
      </c>
      <c r="C663" s="70" t="s">
        <v>746</v>
      </c>
    </row>
    <row r="664" spans="1:3" x14ac:dyDescent="0.25">
      <c r="A664" s="72">
        <v>590098</v>
      </c>
      <c r="B664" s="72" t="s">
        <v>868</v>
      </c>
      <c r="C664" s="70" t="s">
        <v>746</v>
      </c>
    </row>
    <row r="665" spans="1:3" x14ac:dyDescent="0.25">
      <c r="A665" s="72">
        <v>590099</v>
      </c>
      <c r="B665" s="72" t="s">
        <v>875</v>
      </c>
      <c r="C665" s="70" t="s">
        <v>746</v>
      </c>
    </row>
    <row r="666" spans="1:3" x14ac:dyDescent="0.25">
      <c r="A666" s="72">
        <v>599990</v>
      </c>
      <c r="B666" s="72" t="s">
        <v>876</v>
      </c>
      <c r="C666" s="70" t="s">
        <v>746</v>
      </c>
    </row>
    <row r="667" spans="1:3" x14ac:dyDescent="0.25">
      <c r="A667" s="72">
        <v>599995</v>
      </c>
      <c r="B667" s="72" t="s">
        <v>877</v>
      </c>
      <c r="C667" s="70" t="s">
        <v>746</v>
      </c>
    </row>
    <row r="668" spans="1:3" x14ac:dyDescent="0.25">
      <c r="A668" s="72">
        <v>599997</v>
      </c>
      <c r="B668" s="72" t="s">
        <v>878</v>
      </c>
      <c r="C668" s="70" t="s">
        <v>746</v>
      </c>
    </row>
    <row r="669" spans="1:3" x14ac:dyDescent="0.25">
      <c r="A669" s="72">
        <v>599998</v>
      </c>
      <c r="B669" s="72" t="s">
        <v>879</v>
      </c>
      <c r="C669" s="70" t="s">
        <v>746</v>
      </c>
    </row>
    <row r="670" spans="1:3" x14ac:dyDescent="0.25">
      <c r="A670" s="72">
        <v>599999</v>
      </c>
      <c r="B670" s="72" t="s">
        <v>880</v>
      </c>
      <c r="C670" s="70" t="s">
        <v>746</v>
      </c>
    </row>
    <row r="671" spans="1:3" x14ac:dyDescent="0.25">
      <c r="A671" s="72">
        <v>600090</v>
      </c>
      <c r="B671" s="72" t="s">
        <v>881</v>
      </c>
      <c r="C671" s="70" t="s">
        <v>882</v>
      </c>
    </row>
    <row r="672" spans="1:3" x14ac:dyDescent="0.25">
      <c r="A672" s="72">
        <v>610001</v>
      </c>
      <c r="B672" s="72" t="s">
        <v>883</v>
      </c>
      <c r="C672" s="70" t="s">
        <v>882</v>
      </c>
    </row>
    <row r="673" spans="1:3" x14ac:dyDescent="0.25">
      <c r="A673" s="72">
        <v>610004</v>
      </c>
      <c r="B673" s="72" t="s">
        <v>884</v>
      </c>
      <c r="C673" s="70" t="s">
        <v>882</v>
      </c>
    </row>
    <row r="674" spans="1:3" x14ac:dyDescent="0.25">
      <c r="A674" s="72">
        <v>610006</v>
      </c>
      <c r="B674" s="72" t="s">
        <v>885</v>
      </c>
      <c r="C674" s="70" t="s">
        <v>882</v>
      </c>
    </row>
    <row r="675" spans="1:3" x14ac:dyDescent="0.25">
      <c r="A675" s="72">
        <v>610009</v>
      </c>
      <c r="B675" s="72" t="s">
        <v>886</v>
      </c>
      <c r="C675" s="70" t="s">
        <v>882</v>
      </c>
    </row>
    <row r="676" spans="1:3" x14ac:dyDescent="0.25">
      <c r="A676" s="72">
        <v>610013</v>
      </c>
      <c r="B676" s="72" t="s">
        <v>887</v>
      </c>
      <c r="C676" s="70" t="s">
        <v>882</v>
      </c>
    </row>
    <row r="677" spans="1:3" x14ac:dyDescent="0.25">
      <c r="A677" s="72">
        <v>610077</v>
      </c>
      <c r="B677" s="72" t="s">
        <v>888</v>
      </c>
      <c r="C677" s="70" t="s">
        <v>882</v>
      </c>
    </row>
    <row r="678" spans="1:3" x14ac:dyDescent="0.25">
      <c r="A678" s="72">
        <v>610085</v>
      </c>
      <c r="B678" s="72" t="s">
        <v>889</v>
      </c>
      <c r="C678" s="70" t="s">
        <v>882</v>
      </c>
    </row>
    <row r="679" spans="1:3" x14ac:dyDescent="0.25">
      <c r="A679" s="72">
        <v>610097</v>
      </c>
      <c r="B679" s="72" t="s">
        <v>890</v>
      </c>
      <c r="C679" s="70" t="s">
        <v>882</v>
      </c>
    </row>
    <row r="680" spans="1:3" x14ac:dyDescent="0.25">
      <c r="A680" s="72">
        <v>610098</v>
      </c>
      <c r="B680" s="72" t="s">
        <v>891</v>
      </c>
      <c r="C680" s="70" t="s">
        <v>882</v>
      </c>
    </row>
    <row r="681" spans="1:3" x14ac:dyDescent="0.25">
      <c r="A681" s="72">
        <v>610099</v>
      </c>
      <c r="B681" s="72" t="s">
        <v>891</v>
      </c>
      <c r="C681" s="70" t="s">
        <v>882</v>
      </c>
    </row>
    <row r="682" spans="1:3" x14ac:dyDescent="0.25">
      <c r="A682" s="72">
        <v>617001</v>
      </c>
      <c r="B682" s="72" t="s">
        <v>892</v>
      </c>
      <c r="C682" s="70" t="s">
        <v>882</v>
      </c>
    </row>
    <row r="683" spans="1:3" x14ac:dyDescent="0.25">
      <c r="A683" s="72">
        <v>617006</v>
      </c>
      <c r="B683" s="72" t="s">
        <v>893</v>
      </c>
      <c r="C683" s="70" t="s">
        <v>882</v>
      </c>
    </row>
    <row r="684" spans="1:3" x14ac:dyDescent="0.25">
      <c r="A684" s="72">
        <v>617009</v>
      </c>
      <c r="B684" s="72" t="s">
        <v>894</v>
      </c>
      <c r="C684" s="70" t="s">
        <v>882</v>
      </c>
    </row>
    <row r="685" spans="1:3" x14ac:dyDescent="0.25">
      <c r="A685" s="72">
        <v>617023</v>
      </c>
      <c r="B685" s="72" t="s">
        <v>895</v>
      </c>
      <c r="C685" s="70" t="s">
        <v>882</v>
      </c>
    </row>
    <row r="686" spans="1:3" x14ac:dyDescent="0.25">
      <c r="A686" s="72">
        <v>617027</v>
      </c>
      <c r="B686" s="72" t="s">
        <v>896</v>
      </c>
      <c r="C686" s="70" t="s">
        <v>882</v>
      </c>
    </row>
    <row r="687" spans="1:3" x14ac:dyDescent="0.25">
      <c r="A687" s="72">
        <v>617028</v>
      </c>
      <c r="B687" s="72" t="s">
        <v>897</v>
      </c>
      <c r="C687" s="70" t="s">
        <v>882</v>
      </c>
    </row>
    <row r="688" spans="1:3" x14ac:dyDescent="0.25">
      <c r="A688" s="72">
        <v>617029</v>
      </c>
      <c r="B688" s="72" t="s">
        <v>898</v>
      </c>
      <c r="C688" s="70" t="s">
        <v>882</v>
      </c>
    </row>
    <row r="689" spans="1:3" x14ac:dyDescent="0.25">
      <c r="A689" s="72">
        <v>617030</v>
      </c>
      <c r="B689" s="72" t="s">
        <v>899</v>
      </c>
      <c r="C689" s="70" t="s">
        <v>882</v>
      </c>
    </row>
    <row r="690" spans="1:3" x14ac:dyDescent="0.25">
      <c r="A690" s="72">
        <v>617033</v>
      </c>
      <c r="B690" s="72" t="s">
        <v>900</v>
      </c>
      <c r="C690" s="70" t="s">
        <v>882</v>
      </c>
    </row>
    <row r="691" spans="1:3" x14ac:dyDescent="0.25">
      <c r="A691" s="72">
        <v>617085</v>
      </c>
      <c r="B691" s="72" t="s">
        <v>901</v>
      </c>
      <c r="C691" s="70" t="s">
        <v>882</v>
      </c>
    </row>
    <row r="692" spans="1:3" x14ac:dyDescent="0.25">
      <c r="A692" s="72">
        <v>617097</v>
      </c>
      <c r="B692" s="72" t="s">
        <v>902</v>
      </c>
      <c r="C692" s="70" t="s">
        <v>882</v>
      </c>
    </row>
    <row r="693" spans="1:3" x14ac:dyDescent="0.25">
      <c r="A693" s="72">
        <v>620001</v>
      </c>
      <c r="B693" s="72" t="s">
        <v>903</v>
      </c>
      <c r="C693" s="70" t="s">
        <v>882</v>
      </c>
    </row>
    <row r="694" spans="1:3" x14ac:dyDescent="0.25">
      <c r="A694" s="72">
        <v>620004</v>
      </c>
      <c r="B694" s="72" t="s">
        <v>904</v>
      </c>
      <c r="C694" s="70" t="s">
        <v>882</v>
      </c>
    </row>
    <row r="695" spans="1:3" x14ac:dyDescent="0.25">
      <c r="A695" s="72">
        <v>620006</v>
      </c>
      <c r="B695" s="72" t="s">
        <v>905</v>
      </c>
      <c r="C695" s="70" t="s">
        <v>882</v>
      </c>
    </row>
    <row r="696" spans="1:3" x14ac:dyDescent="0.25">
      <c r="A696" s="72">
        <v>620009</v>
      </c>
      <c r="B696" s="72" t="s">
        <v>906</v>
      </c>
      <c r="C696" s="70" t="s">
        <v>882</v>
      </c>
    </row>
    <row r="697" spans="1:3" x14ac:dyDescent="0.25">
      <c r="A697" s="72">
        <v>620013</v>
      </c>
      <c r="B697" s="72" t="s">
        <v>907</v>
      </c>
      <c r="C697" s="70" t="s">
        <v>882</v>
      </c>
    </row>
    <row r="698" spans="1:3" x14ac:dyDescent="0.25">
      <c r="A698" s="72">
        <v>620020</v>
      </c>
      <c r="B698" s="72" t="s">
        <v>908</v>
      </c>
      <c r="C698" s="70" t="s">
        <v>882</v>
      </c>
    </row>
    <row r="699" spans="1:3" x14ac:dyDescent="0.25">
      <c r="A699" s="72">
        <v>620023</v>
      </c>
      <c r="B699" s="72" t="s">
        <v>909</v>
      </c>
      <c r="C699" s="70" t="s">
        <v>882</v>
      </c>
    </row>
    <row r="700" spans="1:3" x14ac:dyDescent="0.25">
      <c r="A700" s="72">
        <v>620056</v>
      </c>
      <c r="B700" s="72" t="s">
        <v>910</v>
      </c>
      <c r="C700" s="70" t="s">
        <v>882</v>
      </c>
    </row>
    <row r="701" spans="1:3" x14ac:dyDescent="0.25">
      <c r="A701" s="72">
        <v>620066</v>
      </c>
      <c r="B701" s="72" t="s">
        <v>911</v>
      </c>
      <c r="C701" s="70" t="s">
        <v>882</v>
      </c>
    </row>
    <row r="702" spans="1:3" x14ac:dyDescent="0.25">
      <c r="A702" s="72">
        <v>620077</v>
      </c>
      <c r="B702" s="72" t="s">
        <v>912</v>
      </c>
      <c r="C702" s="70" t="s">
        <v>882</v>
      </c>
    </row>
    <row r="703" spans="1:3" x14ac:dyDescent="0.25">
      <c r="A703" s="72">
        <v>620085</v>
      </c>
      <c r="B703" s="72" t="s">
        <v>913</v>
      </c>
      <c r="C703" s="70" t="s">
        <v>882</v>
      </c>
    </row>
    <row r="704" spans="1:3" x14ac:dyDescent="0.25">
      <c r="A704" s="72">
        <v>620086</v>
      </c>
      <c r="B704" s="72" t="s">
        <v>914</v>
      </c>
      <c r="C704" s="70" t="s">
        <v>882</v>
      </c>
    </row>
    <row r="705" spans="1:3" x14ac:dyDescent="0.25">
      <c r="A705" s="72">
        <v>620097</v>
      </c>
      <c r="B705" s="72" t="s">
        <v>915</v>
      </c>
      <c r="C705" s="70" t="s">
        <v>882</v>
      </c>
    </row>
    <row r="706" spans="1:3" x14ac:dyDescent="0.25">
      <c r="A706" s="72">
        <v>620098</v>
      </c>
      <c r="B706" s="72" t="s">
        <v>916</v>
      </c>
      <c r="C706" s="70" t="s">
        <v>882</v>
      </c>
    </row>
    <row r="707" spans="1:3" x14ac:dyDescent="0.25">
      <c r="A707" s="72">
        <v>620099</v>
      </c>
      <c r="B707" s="72" t="s">
        <v>916</v>
      </c>
      <c r="C707" s="70" t="s">
        <v>882</v>
      </c>
    </row>
    <row r="708" spans="1:3" x14ac:dyDescent="0.25">
      <c r="A708" s="72">
        <v>630001</v>
      </c>
      <c r="B708" s="72" t="s">
        <v>917</v>
      </c>
      <c r="C708" s="70" t="s">
        <v>882</v>
      </c>
    </row>
    <row r="709" spans="1:3" x14ac:dyDescent="0.25">
      <c r="A709" s="72">
        <v>630003</v>
      </c>
      <c r="B709" s="72" t="s">
        <v>918</v>
      </c>
      <c r="C709" s="70" t="s">
        <v>882</v>
      </c>
    </row>
    <row r="710" spans="1:3" x14ac:dyDescent="0.25">
      <c r="A710" s="72">
        <v>630009</v>
      </c>
      <c r="B710" s="72" t="s">
        <v>919</v>
      </c>
      <c r="C710" s="70" t="s">
        <v>882</v>
      </c>
    </row>
    <row r="711" spans="1:3" x14ac:dyDescent="0.25">
      <c r="A711" s="72">
        <v>630016</v>
      </c>
      <c r="B711" s="72" t="s">
        <v>920</v>
      </c>
      <c r="C711" s="70" t="s">
        <v>882</v>
      </c>
    </row>
    <row r="712" spans="1:3" x14ac:dyDescent="0.25">
      <c r="A712" s="72">
        <v>630077</v>
      </c>
      <c r="B712" s="72" t="s">
        <v>921</v>
      </c>
      <c r="C712" s="70" t="s">
        <v>882</v>
      </c>
    </row>
    <row r="713" spans="1:3" x14ac:dyDescent="0.25">
      <c r="A713" s="72">
        <v>630098</v>
      </c>
      <c r="B713" s="72" t="s">
        <v>922</v>
      </c>
      <c r="C713" s="70" t="s">
        <v>882</v>
      </c>
    </row>
    <row r="714" spans="1:3" x14ac:dyDescent="0.25">
      <c r="A714" s="72">
        <v>630099</v>
      </c>
      <c r="B714" s="72" t="s">
        <v>922</v>
      </c>
      <c r="C714" s="70" t="s">
        <v>882</v>
      </c>
    </row>
    <row r="715" spans="1:3" x14ac:dyDescent="0.25">
      <c r="A715" s="72">
        <v>640001</v>
      </c>
      <c r="B715" s="72" t="s">
        <v>923</v>
      </c>
      <c r="C715" s="70" t="s">
        <v>882</v>
      </c>
    </row>
    <row r="716" spans="1:3" x14ac:dyDescent="0.25">
      <c r="A716" s="72">
        <v>640004</v>
      </c>
      <c r="B716" s="72" t="s">
        <v>924</v>
      </c>
      <c r="C716" s="70" t="s">
        <v>882</v>
      </c>
    </row>
    <row r="717" spans="1:3" x14ac:dyDescent="0.25">
      <c r="A717" s="72">
        <v>640006</v>
      </c>
      <c r="B717" s="72" t="s">
        <v>925</v>
      </c>
      <c r="C717" s="70" t="s">
        <v>882</v>
      </c>
    </row>
    <row r="718" spans="1:3" x14ac:dyDescent="0.25">
      <c r="A718" s="72">
        <v>640009</v>
      </c>
      <c r="B718" s="72" t="s">
        <v>926</v>
      </c>
      <c r="C718" s="70" t="s">
        <v>882</v>
      </c>
    </row>
    <row r="719" spans="1:3" x14ac:dyDescent="0.25">
      <c r="A719" s="72">
        <v>640010</v>
      </c>
      <c r="B719" s="72" t="s">
        <v>927</v>
      </c>
      <c r="C719" s="70" t="s">
        <v>882</v>
      </c>
    </row>
    <row r="720" spans="1:3" x14ac:dyDescent="0.25">
      <c r="A720" s="72">
        <v>640013</v>
      </c>
      <c r="B720" s="72" t="s">
        <v>928</v>
      </c>
      <c r="C720" s="70" t="s">
        <v>882</v>
      </c>
    </row>
    <row r="721" spans="1:3" x14ac:dyDescent="0.25">
      <c r="A721" s="72">
        <v>640020</v>
      </c>
      <c r="B721" s="72" t="s">
        <v>929</v>
      </c>
      <c r="C721" s="70" t="s">
        <v>882</v>
      </c>
    </row>
    <row r="722" spans="1:3" x14ac:dyDescent="0.25">
      <c r="A722" s="72">
        <v>640023</v>
      </c>
      <c r="B722" s="72" t="s">
        <v>930</v>
      </c>
      <c r="C722" s="70" t="s">
        <v>882</v>
      </c>
    </row>
    <row r="723" spans="1:3" x14ac:dyDescent="0.25">
      <c r="A723" s="72">
        <v>640026</v>
      </c>
      <c r="B723" s="72" t="s">
        <v>931</v>
      </c>
      <c r="C723" s="70" t="s">
        <v>882</v>
      </c>
    </row>
    <row r="724" spans="1:3" x14ac:dyDescent="0.25">
      <c r="A724" s="72">
        <v>640030</v>
      </c>
      <c r="B724" s="72" t="s">
        <v>932</v>
      </c>
      <c r="C724" s="70" t="s">
        <v>882</v>
      </c>
    </row>
    <row r="725" spans="1:3" x14ac:dyDescent="0.25">
      <c r="A725" s="72">
        <v>640033</v>
      </c>
      <c r="B725" s="72" t="s">
        <v>933</v>
      </c>
      <c r="C725" s="70" t="s">
        <v>882</v>
      </c>
    </row>
    <row r="726" spans="1:3" x14ac:dyDescent="0.25">
      <c r="A726" s="72">
        <v>640036</v>
      </c>
      <c r="B726" s="72" t="s">
        <v>934</v>
      </c>
      <c r="C726" s="70" t="s">
        <v>882</v>
      </c>
    </row>
    <row r="727" spans="1:3" x14ac:dyDescent="0.25">
      <c r="A727" s="72">
        <v>640040</v>
      </c>
      <c r="B727" s="72" t="s">
        <v>935</v>
      </c>
      <c r="C727" s="70" t="s">
        <v>882</v>
      </c>
    </row>
    <row r="728" spans="1:3" x14ac:dyDescent="0.25">
      <c r="A728" s="72">
        <v>640043</v>
      </c>
      <c r="B728" s="72" t="s">
        <v>936</v>
      </c>
      <c r="C728" s="70" t="s">
        <v>882</v>
      </c>
    </row>
    <row r="729" spans="1:3" x14ac:dyDescent="0.25">
      <c r="A729" s="72">
        <v>640046</v>
      </c>
      <c r="B729" s="72" t="s">
        <v>937</v>
      </c>
      <c r="C729" s="70" t="s">
        <v>882</v>
      </c>
    </row>
    <row r="730" spans="1:3" x14ac:dyDescent="0.25">
      <c r="A730" s="72">
        <v>640056</v>
      </c>
      <c r="B730" s="72" t="s">
        <v>938</v>
      </c>
      <c r="C730" s="70" t="s">
        <v>882</v>
      </c>
    </row>
    <row r="731" spans="1:3" x14ac:dyDescent="0.25">
      <c r="A731" s="72">
        <v>640066</v>
      </c>
      <c r="B731" s="72" t="s">
        <v>939</v>
      </c>
      <c r="C731" s="70" t="s">
        <v>882</v>
      </c>
    </row>
    <row r="732" spans="1:3" x14ac:dyDescent="0.25">
      <c r="A732" s="72">
        <v>640076</v>
      </c>
      <c r="B732" s="72" t="s">
        <v>940</v>
      </c>
      <c r="C732" s="70" t="s">
        <v>882</v>
      </c>
    </row>
    <row r="733" spans="1:3" x14ac:dyDescent="0.25">
      <c r="A733" s="72">
        <v>640077</v>
      </c>
      <c r="B733" s="72" t="s">
        <v>941</v>
      </c>
      <c r="C733" s="70" t="s">
        <v>882</v>
      </c>
    </row>
    <row r="734" spans="1:3" x14ac:dyDescent="0.25">
      <c r="A734" s="72">
        <v>640086</v>
      </c>
      <c r="B734" s="72" t="s">
        <v>942</v>
      </c>
      <c r="C734" s="70" t="s">
        <v>882</v>
      </c>
    </row>
    <row r="735" spans="1:3" x14ac:dyDescent="0.25">
      <c r="A735" s="72">
        <v>640093</v>
      </c>
      <c r="B735" s="72" t="s">
        <v>943</v>
      </c>
      <c r="C735" s="70" t="s">
        <v>882</v>
      </c>
    </row>
    <row r="736" spans="1:3" x14ac:dyDescent="0.25">
      <c r="A736" s="72">
        <v>640095</v>
      </c>
      <c r="B736" s="72" t="s">
        <v>944</v>
      </c>
      <c r="C736" s="70" t="s">
        <v>882</v>
      </c>
    </row>
    <row r="737" spans="1:3" x14ac:dyDescent="0.25">
      <c r="A737" s="72">
        <v>640096</v>
      </c>
      <c r="B737" s="72" t="s">
        <v>945</v>
      </c>
      <c r="C737" s="70" t="s">
        <v>882</v>
      </c>
    </row>
    <row r="738" spans="1:3" x14ac:dyDescent="0.25">
      <c r="A738" s="72">
        <v>640097</v>
      </c>
      <c r="B738" s="72" t="s">
        <v>946</v>
      </c>
      <c r="C738" s="70" t="s">
        <v>882</v>
      </c>
    </row>
    <row r="739" spans="1:3" x14ac:dyDescent="0.25">
      <c r="A739" s="72">
        <v>640098</v>
      </c>
      <c r="B739" s="72" t="s">
        <v>947</v>
      </c>
      <c r="C739" s="70" t="s">
        <v>882</v>
      </c>
    </row>
    <row r="740" spans="1:3" x14ac:dyDescent="0.25">
      <c r="A740" s="72">
        <v>640099</v>
      </c>
      <c r="B740" s="72" t="s">
        <v>948</v>
      </c>
      <c r="C740" s="70" t="s">
        <v>882</v>
      </c>
    </row>
    <row r="741" spans="1:3" x14ac:dyDescent="0.25">
      <c r="A741" s="72">
        <v>650001</v>
      </c>
      <c r="B741" s="72" t="s">
        <v>949</v>
      </c>
      <c r="C741" s="70" t="s">
        <v>882</v>
      </c>
    </row>
    <row r="742" spans="1:3" x14ac:dyDescent="0.25">
      <c r="A742" s="72">
        <v>650003</v>
      </c>
      <c r="B742" s="72" t="s">
        <v>950</v>
      </c>
      <c r="C742" s="70" t="s">
        <v>882</v>
      </c>
    </row>
    <row r="743" spans="1:3" x14ac:dyDescent="0.25">
      <c r="A743" s="72">
        <v>650006</v>
      </c>
      <c r="B743" s="72" t="s">
        <v>951</v>
      </c>
      <c r="C743" s="70" t="s">
        <v>882</v>
      </c>
    </row>
    <row r="744" spans="1:3" x14ac:dyDescent="0.25">
      <c r="A744" s="72">
        <v>650007</v>
      </c>
      <c r="B744" s="72" t="s">
        <v>952</v>
      </c>
      <c r="C744" s="70" t="s">
        <v>882</v>
      </c>
    </row>
    <row r="745" spans="1:3" x14ac:dyDescent="0.25">
      <c r="A745" s="72">
        <v>650009</v>
      </c>
      <c r="B745" s="72" t="s">
        <v>953</v>
      </c>
      <c r="C745" s="70" t="s">
        <v>882</v>
      </c>
    </row>
    <row r="746" spans="1:3" x14ac:dyDescent="0.25">
      <c r="A746" s="72">
        <v>650026</v>
      </c>
      <c r="B746" s="72" t="s">
        <v>954</v>
      </c>
      <c r="C746" s="70" t="s">
        <v>882</v>
      </c>
    </row>
    <row r="747" spans="1:3" x14ac:dyDescent="0.25">
      <c r="A747" s="72">
        <v>650036</v>
      </c>
      <c r="B747" s="72" t="s">
        <v>955</v>
      </c>
      <c r="C747" s="70" t="s">
        <v>882</v>
      </c>
    </row>
    <row r="748" spans="1:3" x14ac:dyDescent="0.25">
      <c r="A748" s="72">
        <v>650046</v>
      </c>
      <c r="B748" s="72" t="s">
        <v>956</v>
      </c>
      <c r="C748" s="70" t="s">
        <v>882</v>
      </c>
    </row>
    <row r="749" spans="1:3" x14ac:dyDescent="0.25">
      <c r="A749" s="72">
        <v>650056</v>
      </c>
      <c r="B749" s="72" t="s">
        <v>957</v>
      </c>
      <c r="C749" s="70" t="s">
        <v>882</v>
      </c>
    </row>
    <row r="750" spans="1:3" x14ac:dyDescent="0.25">
      <c r="A750" s="72">
        <v>650066</v>
      </c>
      <c r="B750" s="72" t="s">
        <v>958</v>
      </c>
      <c r="C750" s="70" t="s">
        <v>882</v>
      </c>
    </row>
    <row r="751" spans="1:3" x14ac:dyDescent="0.25">
      <c r="A751" s="72">
        <v>650076</v>
      </c>
      <c r="B751" s="72" t="s">
        <v>959</v>
      </c>
      <c r="C751" s="70" t="s">
        <v>882</v>
      </c>
    </row>
    <row r="752" spans="1:3" x14ac:dyDescent="0.25">
      <c r="A752" s="72">
        <v>650077</v>
      </c>
      <c r="B752" s="72" t="s">
        <v>960</v>
      </c>
      <c r="C752" s="70" t="s">
        <v>882</v>
      </c>
    </row>
    <row r="753" spans="1:3" x14ac:dyDescent="0.25">
      <c r="A753" s="72">
        <v>650086</v>
      </c>
      <c r="B753" s="72" t="s">
        <v>961</v>
      </c>
      <c r="C753" s="70" t="s">
        <v>882</v>
      </c>
    </row>
    <row r="754" spans="1:3" x14ac:dyDescent="0.25">
      <c r="A754" s="72">
        <v>650097</v>
      </c>
      <c r="B754" s="72" t="s">
        <v>962</v>
      </c>
      <c r="C754" s="70" t="s">
        <v>882</v>
      </c>
    </row>
    <row r="755" spans="1:3" x14ac:dyDescent="0.25">
      <c r="A755" s="72">
        <v>650098</v>
      </c>
      <c r="B755" s="72" t="s">
        <v>963</v>
      </c>
      <c r="C755" s="70" t="s">
        <v>882</v>
      </c>
    </row>
    <row r="756" spans="1:3" x14ac:dyDescent="0.25">
      <c r="A756" s="72">
        <v>650099</v>
      </c>
      <c r="B756" s="72" t="s">
        <v>963</v>
      </c>
      <c r="C756" s="70" t="s">
        <v>882</v>
      </c>
    </row>
    <row r="757" spans="1:3" x14ac:dyDescent="0.25">
      <c r="A757" s="72">
        <v>690001</v>
      </c>
      <c r="B757" s="72" t="s">
        <v>964</v>
      </c>
      <c r="C757" s="70" t="s">
        <v>882</v>
      </c>
    </row>
    <row r="758" spans="1:3" x14ac:dyDescent="0.25">
      <c r="A758" s="72">
        <v>690090</v>
      </c>
      <c r="B758" s="72" t="s">
        <v>964</v>
      </c>
      <c r="C758" s="70" t="s">
        <v>882</v>
      </c>
    </row>
    <row r="759" spans="1:3" x14ac:dyDescent="0.25">
      <c r="A759" s="72">
        <v>692501</v>
      </c>
      <c r="B759" s="72" t="s">
        <v>965</v>
      </c>
      <c r="C759" s="70" t="s">
        <v>882</v>
      </c>
    </row>
    <row r="760" spans="1:3" x14ac:dyDescent="0.25">
      <c r="A760" s="72">
        <v>693501</v>
      </c>
      <c r="B760" s="72" t="s">
        <v>966</v>
      </c>
      <c r="C760" s="70" t="s">
        <v>882</v>
      </c>
    </row>
    <row r="761" spans="1:3" x14ac:dyDescent="0.25">
      <c r="A761" s="72">
        <v>693551</v>
      </c>
      <c r="B761" s="72" t="s">
        <v>967</v>
      </c>
      <c r="C761" s="70" t="s">
        <v>882</v>
      </c>
    </row>
    <row r="762" spans="1:3" x14ac:dyDescent="0.25">
      <c r="A762" s="72">
        <v>693561</v>
      </c>
      <c r="B762" s="72" t="s">
        <v>968</v>
      </c>
      <c r="C762" s="70" t="s">
        <v>882</v>
      </c>
    </row>
    <row r="763" spans="1:3" x14ac:dyDescent="0.25">
      <c r="A763" s="72">
        <v>694501</v>
      </c>
      <c r="B763" s="72" t="s">
        <v>969</v>
      </c>
      <c r="C763" s="70" t="s">
        <v>882</v>
      </c>
    </row>
    <row r="764" spans="1:3" x14ac:dyDescent="0.25">
      <c r="A764" s="72">
        <v>694511</v>
      </c>
      <c r="B764" s="72" t="s">
        <v>970</v>
      </c>
      <c r="C764" s="70" t="s">
        <v>882</v>
      </c>
    </row>
    <row r="765" spans="1:3" x14ac:dyDescent="0.25">
      <c r="A765" s="72">
        <v>694521</v>
      </c>
      <c r="B765" s="72" t="s">
        <v>971</v>
      </c>
      <c r="C765" s="70" t="s">
        <v>882</v>
      </c>
    </row>
    <row r="766" spans="1:3" x14ac:dyDescent="0.25">
      <c r="A766" s="72">
        <v>694531</v>
      </c>
      <c r="B766" s="72" t="s">
        <v>972</v>
      </c>
      <c r="C766" s="70" t="s">
        <v>882</v>
      </c>
    </row>
    <row r="767" spans="1:3" x14ac:dyDescent="0.25">
      <c r="A767" s="72">
        <v>694541</v>
      </c>
      <c r="B767" s="72" t="s">
        <v>973</v>
      </c>
      <c r="C767" s="70" t="s">
        <v>882</v>
      </c>
    </row>
    <row r="768" spans="1:3" x14ac:dyDescent="0.25">
      <c r="A768" s="72">
        <v>694551</v>
      </c>
      <c r="B768" s="72" t="s">
        <v>974</v>
      </c>
      <c r="C768" s="70" t="s">
        <v>882</v>
      </c>
    </row>
    <row r="769" spans="1:3" x14ac:dyDescent="0.25">
      <c r="A769" s="72">
        <v>694561</v>
      </c>
      <c r="B769" s="72" t="s">
        <v>975</v>
      </c>
      <c r="C769" s="70" t="s">
        <v>882</v>
      </c>
    </row>
    <row r="770" spans="1:3" x14ac:dyDescent="0.25">
      <c r="A770" s="72">
        <v>694571</v>
      </c>
      <c r="B770" s="72" t="s">
        <v>976</v>
      </c>
      <c r="C770" s="70" t="s">
        <v>882</v>
      </c>
    </row>
    <row r="771" spans="1:3" x14ac:dyDescent="0.25">
      <c r="A771" s="72">
        <v>694581</v>
      </c>
      <c r="B771" s="72" t="s">
        <v>977</v>
      </c>
      <c r="C771" s="70" t="s">
        <v>882</v>
      </c>
    </row>
    <row r="772" spans="1:3" x14ac:dyDescent="0.25">
      <c r="A772" s="72">
        <v>711001</v>
      </c>
      <c r="B772" s="72" t="s">
        <v>978</v>
      </c>
      <c r="C772" s="70" t="s">
        <v>979</v>
      </c>
    </row>
    <row r="773" spans="1:3" x14ac:dyDescent="0.25">
      <c r="A773" s="72">
        <v>713001</v>
      </c>
      <c r="B773" s="72" t="s">
        <v>980</v>
      </c>
      <c r="C773" s="70" t="s">
        <v>979</v>
      </c>
    </row>
    <row r="774" spans="1:3" x14ac:dyDescent="0.25">
      <c r="A774" s="72">
        <v>713077</v>
      </c>
      <c r="B774" s="72" t="s">
        <v>981</v>
      </c>
      <c r="C774" s="70" t="s">
        <v>979</v>
      </c>
    </row>
    <row r="775" spans="1:3" x14ac:dyDescent="0.25">
      <c r="A775" s="72">
        <v>714101</v>
      </c>
      <c r="B775" s="72" t="s">
        <v>982</v>
      </c>
      <c r="C775" s="70" t="s">
        <v>979</v>
      </c>
    </row>
    <row r="776" spans="1:3" x14ac:dyDescent="0.25">
      <c r="A776" s="72">
        <v>714201</v>
      </c>
      <c r="B776" s="72" t="s">
        <v>983</v>
      </c>
      <c r="C776" s="70" t="s">
        <v>979</v>
      </c>
    </row>
    <row r="777" spans="1:3" x14ac:dyDescent="0.25">
      <c r="A777" s="72">
        <v>721101</v>
      </c>
      <c r="B777" s="72" t="s">
        <v>984</v>
      </c>
      <c r="C777" s="70" t="s">
        <v>979</v>
      </c>
    </row>
    <row r="778" spans="1:3" x14ac:dyDescent="0.25">
      <c r="A778" s="72">
        <v>722101</v>
      </c>
      <c r="B778" s="72" t="s">
        <v>985</v>
      </c>
      <c r="C778" s="70" t="s">
        <v>979</v>
      </c>
    </row>
    <row r="779" spans="1:3" x14ac:dyDescent="0.25">
      <c r="A779" s="72">
        <v>728001</v>
      </c>
      <c r="B779" s="72" t="s">
        <v>986</v>
      </c>
      <c r="C779" s="70" t="s">
        <v>979</v>
      </c>
    </row>
    <row r="780" spans="1:3" x14ac:dyDescent="0.25">
      <c r="A780" s="72">
        <v>731001</v>
      </c>
      <c r="B780" s="72" t="s">
        <v>987</v>
      </c>
      <c r="C780" s="70" t="s">
        <v>979</v>
      </c>
    </row>
    <row r="781" spans="1:3" x14ac:dyDescent="0.25">
      <c r="A781" s="72">
        <v>731002</v>
      </c>
      <c r="B781" s="72" t="s">
        <v>988</v>
      </c>
      <c r="C781" s="70" t="s">
        <v>979</v>
      </c>
    </row>
    <row r="782" spans="1:3" x14ac:dyDescent="0.25">
      <c r="A782" s="72">
        <v>731004</v>
      </c>
      <c r="B782" s="72" t="s">
        <v>989</v>
      </c>
      <c r="C782" s="70" t="s">
        <v>979</v>
      </c>
    </row>
    <row r="783" spans="1:3" x14ac:dyDescent="0.25">
      <c r="A783" s="72">
        <v>731019</v>
      </c>
      <c r="B783" s="72" t="s">
        <v>990</v>
      </c>
      <c r="C783" s="70" t="s">
        <v>979</v>
      </c>
    </row>
    <row r="784" spans="1:3" x14ac:dyDescent="0.25">
      <c r="A784" s="72">
        <v>731077</v>
      </c>
      <c r="B784" s="72" t="s">
        <v>991</v>
      </c>
      <c r="C784" s="70" t="s">
        <v>979</v>
      </c>
    </row>
    <row r="785" spans="1:3" x14ac:dyDescent="0.25">
      <c r="A785" s="72">
        <v>731098</v>
      </c>
      <c r="B785" s="72" t="s">
        <v>992</v>
      </c>
      <c r="C785" s="70" t="s">
        <v>979</v>
      </c>
    </row>
    <row r="786" spans="1:3" x14ac:dyDescent="0.25">
      <c r="A786" s="72">
        <v>731099</v>
      </c>
      <c r="B786" s="72" t="s">
        <v>992</v>
      </c>
      <c r="C786" s="70" t="s">
        <v>979</v>
      </c>
    </row>
    <row r="787" spans="1:3" x14ac:dyDescent="0.25">
      <c r="A787" s="72">
        <v>735001</v>
      </c>
      <c r="B787" s="72" t="s">
        <v>993</v>
      </c>
      <c r="C787" s="70" t="s">
        <v>979</v>
      </c>
    </row>
    <row r="788" spans="1:3" x14ac:dyDescent="0.25">
      <c r="A788" s="72">
        <v>735002</v>
      </c>
      <c r="B788" s="72" t="s">
        <v>994</v>
      </c>
      <c r="C788" s="70" t="s">
        <v>979</v>
      </c>
    </row>
    <row r="789" spans="1:3" x14ac:dyDescent="0.25">
      <c r="A789" s="72">
        <v>735059</v>
      </c>
      <c r="B789" s="72" t="s">
        <v>995</v>
      </c>
      <c r="C789" s="70" t="s">
        <v>979</v>
      </c>
    </row>
    <row r="790" spans="1:3" x14ac:dyDescent="0.25">
      <c r="A790" s="72">
        <v>737001</v>
      </c>
      <c r="B790" s="72" t="s">
        <v>996</v>
      </c>
      <c r="C790" s="70" t="s">
        <v>979</v>
      </c>
    </row>
    <row r="791" spans="1:3" x14ac:dyDescent="0.25">
      <c r="A791" s="72">
        <v>737012</v>
      </c>
      <c r="B791" s="72" t="s">
        <v>997</v>
      </c>
      <c r="C791" s="70" t="s">
        <v>979</v>
      </c>
    </row>
    <row r="792" spans="1:3" x14ac:dyDescent="0.25">
      <c r="A792" s="72">
        <v>737013</v>
      </c>
      <c r="B792" s="72" t="s">
        <v>998</v>
      </c>
      <c r="C792" s="70" t="s">
        <v>979</v>
      </c>
    </row>
    <row r="793" spans="1:3" x14ac:dyDescent="0.25">
      <c r="A793" s="72">
        <v>737014</v>
      </c>
      <c r="B793" s="72" t="s">
        <v>999</v>
      </c>
      <c r="C793" s="70" t="s">
        <v>979</v>
      </c>
    </row>
    <row r="794" spans="1:3" x14ac:dyDescent="0.25">
      <c r="A794" s="72">
        <v>737017</v>
      </c>
      <c r="B794" s="72" t="s">
        <v>1000</v>
      </c>
      <c r="C794" s="70" t="s">
        <v>979</v>
      </c>
    </row>
    <row r="795" spans="1:3" x14ac:dyDescent="0.25">
      <c r="A795" s="72">
        <v>737018</v>
      </c>
      <c r="B795" s="72" t="s">
        <v>1001</v>
      </c>
      <c r="C795" s="70" t="s">
        <v>979</v>
      </c>
    </row>
    <row r="796" spans="1:3" x14ac:dyDescent="0.25">
      <c r="A796" s="72">
        <v>737020</v>
      </c>
      <c r="B796" s="72" t="s">
        <v>1002</v>
      </c>
      <c r="C796" s="70" t="s">
        <v>979</v>
      </c>
    </row>
    <row r="797" spans="1:3" x14ac:dyDescent="0.25">
      <c r="A797" s="72">
        <v>737021</v>
      </c>
      <c r="B797" s="72" t="s">
        <v>1003</v>
      </c>
      <c r="C797" s="70" t="s">
        <v>979</v>
      </c>
    </row>
    <row r="798" spans="1:3" x14ac:dyDescent="0.25">
      <c r="A798" s="72">
        <v>737022</v>
      </c>
      <c r="B798" s="72" t="s">
        <v>1004</v>
      </c>
      <c r="C798" s="70" t="s">
        <v>979</v>
      </c>
    </row>
    <row r="799" spans="1:3" x14ac:dyDescent="0.25">
      <c r="A799" s="72">
        <v>737023</v>
      </c>
      <c r="B799" s="72" t="s">
        <v>1005</v>
      </c>
      <c r="C799" s="70" t="s">
        <v>979</v>
      </c>
    </row>
    <row r="800" spans="1:3" x14ac:dyDescent="0.25">
      <c r="A800" s="72">
        <v>737024</v>
      </c>
      <c r="B800" s="72" t="s">
        <v>1006</v>
      </c>
      <c r="C800" s="70" t="s">
        <v>979</v>
      </c>
    </row>
    <row r="801" spans="1:3" x14ac:dyDescent="0.25">
      <c r="A801" s="72">
        <v>737025</v>
      </c>
      <c r="B801" s="72" t="s">
        <v>1007</v>
      </c>
      <c r="C801" s="70" t="s">
        <v>979</v>
      </c>
    </row>
    <row r="802" spans="1:3" x14ac:dyDescent="0.25">
      <c r="A802" s="72">
        <v>737027</v>
      </c>
      <c r="B802" s="72" t="s">
        <v>1008</v>
      </c>
      <c r="C802" s="70" t="s">
        <v>979</v>
      </c>
    </row>
    <row r="803" spans="1:3" x14ac:dyDescent="0.25">
      <c r="A803" s="72">
        <v>737028</v>
      </c>
      <c r="B803" s="72" t="s">
        <v>1009</v>
      </c>
      <c r="C803" s="70" t="s">
        <v>979</v>
      </c>
    </row>
    <row r="804" spans="1:3" x14ac:dyDescent="0.25">
      <c r="A804" s="72">
        <v>737029</v>
      </c>
      <c r="B804" s="72" t="s">
        <v>1010</v>
      </c>
      <c r="C804" s="70" t="s">
        <v>979</v>
      </c>
    </row>
    <row r="805" spans="1:3" x14ac:dyDescent="0.25">
      <c r="A805" s="72">
        <v>738001</v>
      </c>
      <c r="B805" s="72" t="s">
        <v>1011</v>
      </c>
      <c r="C805" s="70" t="s">
        <v>979</v>
      </c>
    </row>
    <row r="806" spans="1:3" x14ac:dyDescent="0.25">
      <c r="A806" s="72">
        <v>738051</v>
      </c>
      <c r="B806" s="72" t="s">
        <v>1012</v>
      </c>
      <c r="C806" s="70" t="s">
        <v>979</v>
      </c>
    </row>
    <row r="807" spans="1:3" x14ac:dyDescent="0.25">
      <c r="A807" s="72">
        <v>738054</v>
      </c>
      <c r="B807" s="72" t="s">
        <v>1013</v>
      </c>
      <c r="C807" s="70" t="s">
        <v>979</v>
      </c>
    </row>
    <row r="808" spans="1:3" x14ac:dyDescent="0.25">
      <c r="A808" s="72">
        <v>738058</v>
      </c>
      <c r="B808" s="72" t="s">
        <v>1014</v>
      </c>
      <c r="C808" s="70" t="s">
        <v>979</v>
      </c>
    </row>
    <row r="809" spans="1:3" x14ac:dyDescent="0.25">
      <c r="A809" s="72">
        <v>743201</v>
      </c>
      <c r="B809" s="72" t="s">
        <v>1015</v>
      </c>
      <c r="C809" s="70" t="s">
        <v>979</v>
      </c>
    </row>
    <row r="810" spans="1:3" x14ac:dyDescent="0.25">
      <c r="A810" s="72">
        <v>743301</v>
      </c>
      <c r="B810" s="72" t="s">
        <v>1016</v>
      </c>
      <c r="C810" s="70" t="s">
        <v>979</v>
      </c>
    </row>
    <row r="811" spans="1:3" x14ac:dyDescent="0.25">
      <c r="A811" s="72">
        <v>743377</v>
      </c>
      <c r="B811" s="72" t="s">
        <v>1017</v>
      </c>
      <c r="C811" s="70" t="s">
        <v>979</v>
      </c>
    </row>
    <row r="812" spans="1:3" x14ac:dyDescent="0.25">
      <c r="A812" s="72">
        <v>743401</v>
      </c>
      <c r="B812" s="72" t="s">
        <v>1018</v>
      </c>
      <c r="C812" s="70" t="s">
        <v>979</v>
      </c>
    </row>
    <row r="813" spans="1:3" x14ac:dyDescent="0.25">
      <c r="A813" s="72">
        <v>743402</v>
      </c>
      <c r="B813" s="72" t="s">
        <v>1019</v>
      </c>
      <c r="C813" s="70" t="s">
        <v>979</v>
      </c>
    </row>
    <row r="814" spans="1:3" x14ac:dyDescent="0.25">
      <c r="A814" s="72">
        <v>743501</v>
      </c>
      <c r="B814" s="72" t="s">
        <v>1020</v>
      </c>
      <c r="C814" s="70" t="s">
        <v>979</v>
      </c>
    </row>
    <row r="815" spans="1:3" x14ac:dyDescent="0.25">
      <c r="A815" s="72">
        <v>743601</v>
      </c>
      <c r="B815" s="72" t="s">
        <v>1021</v>
      </c>
      <c r="C815" s="70" t="s">
        <v>979</v>
      </c>
    </row>
    <row r="816" spans="1:3" x14ac:dyDescent="0.25">
      <c r="A816" s="72">
        <v>743801</v>
      </c>
      <c r="B816" s="72" t="s">
        <v>1022</v>
      </c>
      <c r="C816" s="70" t="s">
        <v>979</v>
      </c>
    </row>
    <row r="817" spans="1:3" x14ac:dyDescent="0.25">
      <c r="A817" s="72">
        <v>743802</v>
      </c>
      <c r="B817" s="72" t="s">
        <v>1023</v>
      </c>
      <c r="C817" s="70" t="s">
        <v>979</v>
      </c>
    </row>
    <row r="818" spans="1:3" x14ac:dyDescent="0.25">
      <c r="A818" s="72">
        <v>743890</v>
      </c>
      <c r="B818" s="72" t="s">
        <v>1024</v>
      </c>
      <c r="C818" s="70" t="s">
        <v>979</v>
      </c>
    </row>
    <row r="819" spans="1:3" x14ac:dyDescent="0.25">
      <c r="A819" s="72">
        <v>743901</v>
      </c>
      <c r="B819" s="72" t="s">
        <v>1025</v>
      </c>
      <c r="C819" s="70" t="s">
        <v>979</v>
      </c>
    </row>
    <row r="820" spans="1:3" x14ac:dyDescent="0.25">
      <c r="A820" s="72">
        <v>743902</v>
      </c>
      <c r="B820" s="72" t="s">
        <v>1026</v>
      </c>
      <c r="C820" s="70" t="s">
        <v>979</v>
      </c>
    </row>
    <row r="821" spans="1:3" x14ac:dyDescent="0.25">
      <c r="A821" s="72">
        <v>743977</v>
      </c>
      <c r="B821" s="72" t="s">
        <v>1027</v>
      </c>
      <c r="C821" s="70" t="s">
        <v>979</v>
      </c>
    </row>
    <row r="822" spans="1:3" x14ac:dyDescent="0.25">
      <c r="A822" s="72">
        <v>743990</v>
      </c>
      <c r="B822" s="72" t="s">
        <v>1028</v>
      </c>
      <c r="C822" s="70" t="s">
        <v>979</v>
      </c>
    </row>
    <row r="823" spans="1:3" x14ac:dyDescent="0.25">
      <c r="A823" s="72">
        <v>760090</v>
      </c>
      <c r="B823" s="72" t="s">
        <v>1029</v>
      </c>
      <c r="C823" s="70" t="s">
        <v>979</v>
      </c>
    </row>
    <row r="824" spans="1:3" x14ac:dyDescent="0.25">
      <c r="A824" s="72">
        <v>761101</v>
      </c>
      <c r="B824" s="72" t="s">
        <v>1030</v>
      </c>
      <c r="C824" s="70" t="s">
        <v>979</v>
      </c>
    </row>
    <row r="825" spans="1:3" x14ac:dyDescent="0.25">
      <c r="A825" s="72">
        <v>761201</v>
      </c>
      <c r="B825" s="72" t="s">
        <v>1031</v>
      </c>
      <c r="C825" s="70" t="s">
        <v>979</v>
      </c>
    </row>
    <row r="826" spans="1:3" x14ac:dyDescent="0.25">
      <c r="A826" s="72">
        <v>761301</v>
      </c>
      <c r="B826" s="72" t="s">
        <v>1032</v>
      </c>
      <c r="C826" s="70" t="s">
        <v>979</v>
      </c>
    </row>
    <row r="827" spans="1:3" x14ac:dyDescent="0.25">
      <c r="A827" s="72">
        <v>761401</v>
      </c>
      <c r="B827" s="72" t="s">
        <v>1033</v>
      </c>
      <c r="C827" s="70" t="s">
        <v>979</v>
      </c>
    </row>
    <row r="828" spans="1:3" x14ac:dyDescent="0.25">
      <c r="A828" s="72">
        <v>761501</v>
      </c>
      <c r="B828" s="72" t="s">
        <v>1034</v>
      </c>
      <c r="C828" s="70" t="s">
        <v>979</v>
      </c>
    </row>
    <row r="829" spans="1:3" x14ac:dyDescent="0.25">
      <c r="A829" s="72">
        <v>761601</v>
      </c>
      <c r="B829" s="72" t="s">
        <v>1035</v>
      </c>
      <c r="C829" s="70" t="s">
        <v>979</v>
      </c>
    </row>
    <row r="830" spans="1:3" x14ac:dyDescent="0.25">
      <c r="A830" s="72">
        <v>761901</v>
      </c>
      <c r="B830" s="72" t="s">
        <v>1036</v>
      </c>
      <c r="C830" s="70" t="s">
        <v>979</v>
      </c>
    </row>
    <row r="831" spans="1:3" x14ac:dyDescent="0.25">
      <c r="A831" s="72">
        <v>761904</v>
      </c>
      <c r="B831" s="72" t="s">
        <v>1037</v>
      </c>
      <c r="C831" s="70" t="s">
        <v>979</v>
      </c>
    </row>
    <row r="832" spans="1:3" x14ac:dyDescent="0.25">
      <c r="A832" s="72">
        <v>761919</v>
      </c>
      <c r="B832" s="72" t="s">
        <v>1038</v>
      </c>
      <c r="C832" s="70" t="s">
        <v>979</v>
      </c>
    </row>
    <row r="833" spans="1:3" x14ac:dyDescent="0.25">
      <c r="A833" s="72">
        <v>761929</v>
      </c>
      <c r="B833" s="72" t="s">
        <v>1037</v>
      </c>
      <c r="C833" s="70" t="s">
        <v>979</v>
      </c>
    </row>
    <row r="834" spans="1:3" x14ac:dyDescent="0.25">
      <c r="A834" s="72">
        <v>765101</v>
      </c>
      <c r="B834" s="72" t="s">
        <v>1039</v>
      </c>
      <c r="C834" s="70" t="s">
        <v>979</v>
      </c>
    </row>
    <row r="835" spans="1:3" x14ac:dyDescent="0.25">
      <c r="A835" s="72">
        <v>769901</v>
      </c>
      <c r="B835" s="72" t="s">
        <v>1040</v>
      </c>
      <c r="C835" s="70" t="s">
        <v>979</v>
      </c>
    </row>
    <row r="836" spans="1:3" x14ac:dyDescent="0.25">
      <c r="A836" s="72">
        <v>769902</v>
      </c>
      <c r="B836" s="72" t="s">
        <v>1041</v>
      </c>
      <c r="C836" s="70" t="s">
        <v>979</v>
      </c>
    </row>
    <row r="837" spans="1:3" x14ac:dyDescent="0.25">
      <c r="A837" s="72">
        <v>769903</v>
      </c>
      <c r="B837" s="72" t="s">
        <v>1042</v>
      </c>
      <c r="C837" s="70" t="s">
        <v>979</v>
      </c>
    </row>
    <row r="838" spans="1:3" x14ac:dyDescent="0.25">
      <c r="A838" s="72">
        <v>769904</v>
      </c>
      <c r="B838" s="72" t="s">
        <v>1043</v>
      </c>
      <c r="C838" s="70" t="s">
        <v>979</v>
      </c>
    </row>
    <row r="839" spans="1:3" x14ac:dyDescent="0.25">
      <c r="A839" s="72">
        <v>769905</v>
      </c>
      <c r="B839" s="72" t="s">
        <v>1044</v>
      </c>
      <c r="C839" s="70" t="s">
        <v>979</v>
      </c>
    </row>
    <row r="840" spans="1:3" x14ac:dyDescent="0.25">
      <c r="A840" s="72">
        <v>769906</v>
      </c>
      <c r="B840" s="72" t="s">
        <v>1045</v>
      </c>
      <c r="C840" s="70" t="s">
        <v>979</v>
      </c>
    </row>
    <row r="841" spans="1:3" x14ac:dyDescent="0.25">
      <c r="A841" s="72">
        <v>769977</v>
      </c>
      <c r="B841" s="72" t="s">
        <v>1046</v>
      </c>
      <c r="C841" s="70" t="s">
        <v>979</v>
      </c>
    </row>
    <row r="842" spans="1:3" x14ac:dyDescent="0.25">
      <c r="A842" s="72">
        <v>769992</v>
      </c>
      <c r="B842" s="72" t="s">
        <v>1047</v>
      </c>
      <c r="C842" s="70" t="s">
        <v>979</v>
      </c>
    </row>
    <row r="843" spans="1:3" x14ac:dyDescent="0.25">
      <c r="A843" s="72">
        <v>769993</v>
      </c>
      <c r="B843" s="72" t="s">
        <v>1048</v>
      </c>
      <c r="C843" s="70" t="s">
        <v>979</v>
      </c>
    </row>
    <row r="844" spans="1:3" x14ac:dyDescent="0.25">
      <c r="A844" s="72">
        <v>769996</v>
      </c>
      <c r="B844" s="72" t="s">
        <v>1049</v>
      </c>
      <c r="C844" s="70" t="s">
        <v>979</v>
      </c>
    </row>
    <row r="845" spans="1:3" x14ac:dyDescent="0.25">
      <c r="A845" s="72">
        <v>769999</v>
      </c>
      <c r="B845" s="72" t="s">
        <v>1050</v>
      </c>
      <c r="C845" s="70" t="s">
        <v>979</v>
      </c>
    </row>
    <row r="846" spans="1:3" x14ac:dyDescent="0.25">
      <c r="A846" s="72">
        <v>799999</v>
      </c>
      <c r="B846" s="72" t="s">
        <v>1051</v>
      </c>
      <c r="C846" s="70" t="s">
        <v>979</v>
      </c>
    </row>
    <row r="847" spans="1:3" x14ac:dyDescent="0.25">
      <c r="A847" s="72">
        <v>801101</v>
      </c>
      <c r="B847" s="72" t="s">
        <v>1052</v>
      </c>
      <c r="C847" s="70" t="s">
        <v>1053</v>
      </c>
    </row>
    <row r="848" spans="1:3" x14ac:dyDescent="0.25">
      <c r="A848" s="72">
        <v>801102</v>
      </c>
      <c r="B848" s="72" t="s">
        <v>1054</v>
      </c>
      <c r="C848" s="70" t="s">
        <v>1053</v>
      </c>
    </row>
    <row r="849" spans="1:3" x14ac:dyDescent="0.25">
      <c r="A849" s="72">
        <v>801103</v>
      </c>
      <c r="B849" s="72" t="s">
        <v>1055</v>
      </c>
      <c r="C849" s="70" t="s">
        <v>1053</v>
      </c>
    </row>
    <row r="850" spans="1:3" x14ac:dyDescent="0.25">
      <c r="A850" s="72">
        <v>801104</v>
      </c>
      <c r="B850" s="72" t="s">
        <v>1056</v>
      </c>
      <c r="C850" s="70" t="s">
        <v>1053</v>
      </c>
    </row>
    <row r="851" spans="1:3" x14ac:dyDescent="0.25">
      <c r="A851" s="72">
        <v>801105</v>
      </c>
      <c r="B851" s="72" t="s">
        <v>1057</v>
      </c>
      <c r="C851" s="70" t="s">
        <v>1053</v>
      </c>
    </row>
    <row r="852" spans="1:3" x14ac:dyDescent="0.25">
      <c r="A852" s="72">
        <v>801106</v>
      </c>
      <c r="B852" s="72" t="s">
        <v>1058</v>
      </c>
      <c r="C852" s="70" t="s">
        <v>1053</v>
      </c>
    </row>
    <row r="853" spans="1:3" x14ac:dyDescent="0.25">
      <c r="A853" s="72">
        <v>801107</v>
      </c>
      <c r="B853" s="72" t="s">
        <v>1059</v>
      </c>
      <c r="C853" s="70" t="s">
        <v>1053</v>
      </c>
    </row>
    <row r="854" spans="1:3" x14ac:dyDescent="0.25">
      <c r="A854" s="72">
        <v>801108</v>
      </c>
      <c r="B854" s="72" t="s">
        <v>1060</v>
      </c>
      <c r="C854" s="70" t="s">
        <v>1053</v>
      </c>
    </row>
    <row r="855" spans="1:3" x14ac:dyDescent="0.25">
      <c r="A855" s="72">
        <v>801109</v>
      </c>
      <c r="B855" s="72" t="s">
        <v>1061</v>
      </c>
      <c r="C855" s="70" t="s">
        <v>1053</v>
      </c>
    </row>
    <row r="856" spans="1:3" x14ac:dyDescent="0.25">
      <c r="A856" s="72">
        <v>801201</v>
      </c>
      <c r="B856" s="72" t="s">
        <v>1062</v>
      </c>
      <c r="C856" s="70" t="s">
        <v>1053</v>
      </c>
    </row>
    <row r="857" spans="1:3" x14ac:dyDescent="0.25">
      <c r="A857" s="72">
        <v>801209</v>
      </c>
      <c r="B857" s="72" t="s">
        <v>1063</v>
      </c>
      <c r="C857" s="70" t="s">
        <v>1053</v>
      </c>
    </row>
    <row r="858" spans="1:3" x14ac:dyDescent="0.25">
      <c r="A858" s="72">
        <v>801501</v>
      </c>
      <c r="B858" s="72" t="s">
        <v>1064</v>
      </c>
      <c r="C858" s="70" t="s">
        <v>1053</v>
      </c>
    </row>
    <row r="859" spans="1:3" x14ac:dyDescent="0.25">
      <c r="A859" s="72">
        <v>801503</v>
      </c>
      <c r="B859" s="72" t="s">
        <v>1065</v>
      </c>
      <c r="C859" s="70" t="s">
        <v>1053</v>
      </c>
    </row>
    <row r="860" spans="1:3" x14ac:dyDescent="0.25">
      <c r="A860" s="72">
        <v>801504</v>
      </c>
      <c r="B860" s="72" t="s">
        <v>1066</v>
      </c>
      <c r="C860" s="70" t="s">
        <v>1053</v>
      </c>
    </row>
    <row r="861" spans="1:3" x14ac:dyDescent="0.25">
      <c r="A861" s="72">
        <v>801901</v>
      </c>
      <c r="B861" s="72" t="s">
        <v>1067</v>
      </c>
      <c r="C861" s="70" t="s">
        <v>1053</v>
      </c>
    </row>
    <row r="862" spans="1:3" x14ac:dyDescent="0.25">
      <c r="A862" s="72">
        <v>801902</v>
      </c>
      <c r="B862" s="72" t="s">
        <v>1068</v>
      </c>
      <c r="C862" s="70" t="s">
        <v>1053</v>
      </c>
    </row>
    <row r="863" spans="1:3" x14ac:dyDescent="0.25">
      <c r="A863" s="72">
        <v>801909</v>
      </c>
      <c r="B863" s="72" t="s">
        <v>1069</v>
      </c>
      <c r="C863" s="70" t="s">
        <v>1053</v>
      </c>
    </row>
    <row r="864" spans="1:3" x14ac:dyDescent="0.25">
      <c r="A864" s="72">
        <v>802101</v>
      </c>
      <c r="B864" s="72" t="s">
        <v>1070</v>
      </c>
      <c r="C864" s="70" t="s">
        <v>1053</v>
      </c>
    </row>
    <row r="865" spans="1:3" x14ac:dyDescent="0.25">
      <c r="A865" s="72">
        <v>802901</v>
      </c>
      <c r="B865" s="72" t="s">
        <v>1071</v>
      </c>
      <c r="C865" s="70" t="s">
        <v>1053</v>
      </c>
    </row>
    <row r="866" spans="1:3" x14ac:dyDescent="0.25">
      <c r="A866" s="72">
        <v>804101</v>
      </c>
      <c r="B866" s="72" t="s">
        <v>1072</v>
      </c>
      <c r="C866" s="70" t="s">
        <v>1053</v>
      </c>
    </row>
    <row r="867" spans="1:3" x14ac:dyDescent="0.25">
      <c r="A867" s="72">
        <v>804109</v>
      </c>
      <c r="B867" s="72" t="s">
        <v>1073</v>
      </c>
      <c r="C867" s="70" t="s">
        <v>1053</v>
      </c>
    </row>
    <row r="868" spans="1:3" x14ac:dyDescent="0.25">
      <c r="A868" s="72">
        <v>804201</v>
      </c>
      <c r="B868" s="72" t="s">
        <v>1074</v>
      </c>
      <c r="C868" s="70" t="s">
        <v>1053</v>
      </c>
    </row>
    <row r="869" spans="1:3" x14ac:dyDescent="0.25">
      <c r="A869" s="72">
        <v>804301</v>
      </c>
      <c r="B869" s="72" t="s">
        <v>1075</v>
      </c>
      <c r="C869" s="70" t="s">
        <v>1053</v>
      </c>
    </row>
    <row r="870" spans="1:3" x14ac:dyDescent="0.25">
      <c r="A870" s="72">
        <v>804401</v>
      </c>
      <c r="B870" s="72" t="s">
        <v>1076</v>
      </c>
      <c r="C870" s="70" t="s">
        <v>1053</v>
      </c>
    </row>
    <row r="871" spans="1:3" x14ac:dyDescent="0.25">
      <c r="A871" s="72">
        <v>804501</v>
      </c>
      <c r="B871" s="72" t="s">
        <v>1077</v>
      </c>
      <c r="C871" s="70" t="s">
        <v>1053</v>
      </c>
    </row>
    <row r="872" spans="1:3" x14ac:dyDescent="0.25">
      <c r="A872" s="72">
        <v>804502</v>
      </c>
      <c r="B872" s="72" t="s">
        <v>1078</v>
      </c>
      <c r="C872" s="70" t="s">
        <v>1053</v>
      </c>
    </row>
    <row r="873" spans="1:3" x14ac:dyDescent="0.25">
      <c r="A873" s="72">
        <v>804601</v>
      </c>
      <c r="B873" s="72" t="s">
        <v>1079</v>
      </c>
      <c r="C873" s="70" t="s">
        <v>1053</v>
      </c>
    </row>
    <row r="874" spans="1:3" x14ac:dyDescent="0.25">
      <c r="A874" s="72">
        <v>804701</v>
      </c>
      <c r="B874" s="72" t="s">
        <v>1080</v>
      </c>
      <c r="C874" s="70" t="s">
        <v>1053</v>
      </c>
    </row>
    <row r="875" spans="1:3" x14ac:dyDescent="0.25">
      <c r="A875" s="72">
        <v>804702</v>
      </c>
      <c r="B875" s="72" t="s">
        <v>1081</v>
      </c>
      <c r="C875" s="70" t="s">
        <v>1053</v>
      </c>
    </row>
    <row r="876" spans="1:3" x14ac:dyDescent="0.25">
      <c r="A876" s="72">
        <v>804703</v>
      </c>
      <c r="B876" s="72" t="s">
        <v>1082</v>
      </c>
      <c r="C876" s="70" t="s">
        <v>1053</v>
      </c>
    </row>
    <row r="877" spans="1:3" x14ac:dyDescent="0.25">
      <c r="A877" s="72">
        <v>804801</v>
      </c>
      <c r="B877" s="72" t="s">
        <v>1083</v>
      </c>
      <c r="C877" s="70" t="s">
        <v>1053</v>
      </c>
    </row>
    <row r="878" spans="1:3" x14ac:dyDescent="0.25">
      <c r="A878" s="72">
        <v>808101</v>
      </c>
      <c r="B878" s="72" t="s">
        <v>1084</v>
      </c>
      <c r="C878" s="70" t="s">
        <v>1053</v>
      </c>
    </row>
    <row r="879" spans="1:3" x14ac:dyDescent="0.25">
      <c r="A879" s="72">
        <v>808901</v>
      </c>
      <c r="B879" s="72" t="s">
        <v>1085</v>
      </c>
      <c r="C879" s="70" t="s">
        <v>1053</v>
      </c>
    </row>
    <row r="880" spans="1:3" x14ac:dyDescent="0.25">
      <c r="A880" s="72">
        <v>809101</v>
      </c>
      <c r="B880" s="72" t="s">
        <v>1086</v>
      </c>
      <c r="C880" s="70" t="s">
        <v>1053</v>
      </c>
    </row>
    <row r="881" spans="1:3" x14ac:dyDescent="0.25">
      <c r="A881" s="72">
        <v>809103</v>
      </c>
      <c r="B881" s="72" t="s">
        <v>1087</v>
      </c>
      <c r="C881" s="70" t="s">
        <v>1053</v>
      </c>
    </row>
    <row r="882" spans="1:3" x14ac:dyDescent="0.25">
      <c r="A882" s="72">
        <v>809105</v>
      </c>
      <c r="B882" s="72" t="s">
        <v>1088</v>
      </c>
      <c r="C882" s="70" t="s">
        <v>1053</v>
      </c>
    </row>
    <row r="883" spans="1:3" x14ac:dyDescent="0.25">
      <c r="A883" s="72">
        <v>809107</v>
      </c>
      <c r="B883" s="72" t="s">
        <v>1089</v>
      </c>
      <c r="C883" s="70" t="s">
        <v>1053</v>
      </c>
    </row>
    <row r="884" spans="1:3" x14ac:dyDescent="0.25">
      <c r="A884" s="72">
        <v>809111</v>
      </c>
      <c r="B884" s="72" t="s">
        <v>1090</v>
      </c>
      <c r="C884" s="70" t="s">
        <v>1053</v>
      </c>
    </row>
    <row r="885" spans="1:3" x14ac:dyDescent="0.25">
      <c r="A885" s="72">
        <v>809113</v>
      </c>
      <c r="B885" s="72" t="s">
        <v>1091</v>
      </c>
      <c r="C885" s="70" t="s">
        <v>1053</v>
      </c>
    </row>
    <row r="886" spans="1:3" x14ac:dyDescent="0.25">
      <c r="A886" s="72">
        <v>809201</v>
      </c>
      <c r="B886" s="72" t="s">
        <v>1092</v>
      </c>
      <c r="C886" s="70" t="s">
        <v>1053</v>
      </c>
    </row>
    <row r="887" spans="1:3" x14ac:dyDescent="0.25">
      <c r="A887" s="72">
        <v>809203</v>
      </c>
      <c r="B887" s="72" t="s">
        <v>1093</v>
      </c>
      <c r="C887" s="70" t="s">
        <v>1053</v>
      </c>
    </row>
    <row r="888" spans="1:3" x14ac:dyDescent="0.25">
      <c r="A888" s="72">
        <v>809601</v>
      </c>
      <c r="B888" s="72" t="s">
        <v>1094</v>
      </c>
      <c r="C888" s="70" t="s">
        <v>1053</v>
      </c>
    </row>
    <row r="889" spans="1:3" x14ac:dyDescent="0.25">
      <c r="A889" s="72">
        <v>809602</v>
      </c>
      <c r="B889" s="72" t="s">
        <v>1095</v>
      </c>
      <c r="C889" s="70" t="s">
        <v>1053</v>
      </c>
    </row>
    <row r="890" spans="1:3" x14ac:dyDescent="0.25">
      <c r="A890" s="72">
        <v>811001</v>
      </c>
      <c r="B890" s="72" t="s">
        <v>1096</v>
      </c>
      <c r="C890" s="70" t="s">
        <v>1053</v>
      </c>
    </row>
    <row r="891" spans="1:3" x14ac:dyDescent="0.25">
      <c r="A891" s="72">
        <v>811002</v>
      </c>
      <c r="B891" s="72" t="s">
        <v>1097</v>
      </c>
      <c r="C891" s="70" t="s">
        <v>1053</v>
      </c>
    </row>
    <row r="892" spans="1:3" x14ac:dyDescent="0.25">
      <c r="A892" s="72">
        <v>818101</v>
      </c>
      <c r="B892" s="72" t="s">
        <v>1098</v>
      </c>
      <c r="C892" s="70" t="s">
        <v>1053</v>
      </c>
    </row>
    <row r="893" spans="1:3" x14ac:dyDescent="0.25">
      <c r="A893" s="72">
        <v>818102</v>
      </c>
      <c r="B893" s="72" t="s">
        <v>1099</v>
      </c>
      <c r="C893" s="70" t="s">
        <v>1053</v>
      </c>
    </row>
    <row r="894" spans="1:3" x14ac:dyDescent="0.25">
      <c r="A894" s="72">
        <v>818103</v>
      </c>
      <c r="B894" s="72" t="s">
        <v>1100</v>
      </c>
      <c r="C894" s="70" t="s">
        <v>1053</v>
      </c>
    </row>
    <row r="895" spans="1:3" x14ac:dyDescent="0.25">
      <c r="A895" s="72">
        <v>818201</v>
      </c>
      <c r="B895" s="72" t="s">
        <v>1101</v>
      </c>
      <c r="C895" s="70" t="s">
        <v>1053</v>
      </c>
    </row>
    <row r="896" spans="1:3" x14ac:dyDescent="0.25">
      <c r="A896" s="72">
        <v>822001</v>
      </c>
      <c r="B896" s="72" t="s">
        <v>1102</v>
      </c>
      <c r="C896" s="70" t="s">
        <v>1053</v>
      </c>
    </row>
    <row r="897" spans="1:3" x14ac:dyDescent="0.25">
      <c r="A897" s="72">
        <v>822002</v>
      </c>
      <c r="B897" s="72" t="s">
        <v>1103</v>
      </c>
      <c r="C897" s="70" t="s">
        <v>1053</v>
      </c>
    </row>
    <row r="898" spans="1:3" x14ac:dyDescent="0.25">
      <c r="A898" s="72">
        <v>822003</v>
      </c>
      <c r="B898" s="72" t="s">
        <v>1104</v>
      </c>
      <c r="C898" s="70" t="s">
        <v>1053</v>
      </c>
    </row>
    <row r="899" spans="1:3" x14ac:dyDescent="0.25">
      <c r="A899" s="72">
        <v>822004</v>
      </c>
      <c r="B899" s="72" t="s">
        <v>1105</v>
      </c>
      <c r="C899" s="70" t="s">
        <v>1053</v>
      </c>
    </row>
    <row r="900" spans="1:3" x14ac:dyDescent="0.25">
      <c r="A900" s="72">
        <v>822005</v>
      </c>
      <c r="B900" s="72" t="s">
        <v>1106</v>
      </c>
      <c r="C900" s="70" t="s">
        <v>1053</v>
      </c>
    </row>
    <row r="901" spans="1:3" x14ac:dyDescent="0.25">
      <c r="A901" s="72">
        <v>822006</v>
      </c>
      <c r="B901" s="72" t="s">
        <v>1107</v>
      </c>
      <c r="C901" s="70" t="s">
        <v>1053</v>
      </c>
    </row>
    <row r="902" spans="1:3" x14ac:dyDescent="0.25">
      <c r="A902" s="72">
        <v>822007</v>
      </c>
      <c r="B902" s="72" t="s">
        <v>1108</v>
      </c>
      <c r="C902" s="70" t="s">
        <v>1053</v>
      </c>
    </row>
    <row r="903" spans="1:3" x14ac:dyDescent="0.25">
      <c r="A903" s="72">
        <v>822008</v>
      </c>
      <c r="B903" s="72" t="s">
        <v>1109</v>
      </c>
      <c r="C903" s="70" t="s">
        <v>1053</v>
      </c>
    </row>
    <row r="904" spans="1:3" x14ac:dyDescent="0.25">
      <c r="A904" s="72">
        <v>822009</v>
      </c>
      <c r="B904" s="72" t="s">
        <v>1110</v>
      </c>
      <c r="C904" s="70" t="s">
        <v>1053</v>
      </c>
    </row>
    <row r="905" spans="1:3" x14ac:dyDescent="0.25">
      <c r="A905" s="72">
        <v>822010</v>
      </c>
      <c r="B905" s="72" t="s">
        <v>1111</v>
      </c>
      <c r="C905" s="70" t="s">
        <v>1053</v>
      </c>
    </row>
    <row r="906" spans="1:3" x14ac:dyDescent="0.25">
      <c r="A906" s="72">
        <v>822011</v>
      </c>
      <c r="B906" s="72" t="s">
        <v>1112</v>
      </c>
      <c r="C906" s="70" t="s">
        <v>1053</v>
      </c>
    </row>
    <row r="907" spans="1:3" x14ac:dyDescent="0.25">
      <c r="A907" s="72">
        <v>822013</v>
      </c>
      <c r="B907" s="72" t="s">
        <v>1113</v>
      </c>
      <c r="C907" s="70" t="s">
        <v>1053</v>
      </c>
    </row>
    <row r="908" spans="1:3" x14ac:dyDescent="0.25">
      <c r="A908" s="72">
        <v>822015</v>
      </c>
      <c r="B908" s="72" t="s">
        <v>1114</v>
      </c>
      <c r="C908" s="70" t="s">
        <v>1053</v>
      </c>
    </row>
    <row r="909" spans="1:3" x14ac:dyDescent="0.25">
      <c r="A909" s="72">
        <v>822017</v>
      </c>
      <c r="B909" s="72" t="s">
        <v>1115</v>
      </c>
      <c r="C909" s="70" t="s">
        <v>1053</v>
      </c>
    </row>
    <row r="910" spans="1:3" x14ac:dyDescent="0.25">
      <c r="A910" s="72">
        <v>822018</v>
      </c>
      <c r="B910" s="72" t="s">
        <v>1116</v>
      </c>
      <c r="C910" s="70" t="s">
        <v>1053</v>
      </c>
    </row>
    <row r="911" spans="1:3" x14ac:dyDescent="0.25">
      <c r="A911" s="72">
        <v>822019</v>
      </c>
      <c r="B911" s="72" t="s">
        <v>1117</v>
      </c>
      <c r="C911" s="70" t="s">
        <v>1053</v>
      </c>
    </row>
    <row r="912" spans="1:3" x14ac:dyDescent="0.25">
      <c r="A912" s="72">
        <v>822020</v>
      </c>
      <c r="B912" s="72" t="s">
        <v>1118</v>
      </c>
      <c r="C912" s="70" t="s">
        <v>1053</v>
      </c>
    </row>
    <row r="913" spans="1:3" x14ac:dyDescent="0.25">
      <c r="A913" s="72">
        <v>822021</v>
      </c>
      <c r="B913" s="72" t="s">
        <v>1119</v>
      </c>
      <c r="C913" s="70" t="s">
        <v>1053</v>
      </c>
    </row>
    <row r="914" spans="1:3" x14ac:dyDescent="0.25">
      <c r="A914" s="72">
        <v>822022</v>
      </c>
      <c r="B914" s="72" t="s">
        <v>1120</v>
      </c>
      <c r="C914" s="70" t="s">
        <v>1053</v>
      </c>
    </row>
    <row r="915" spans="1:3" x14ac:dyDescent="0.25">
      <c r="A915" s="72">
        <v>822029</v>
      </c>
      <c r="B915" s="72" t="s">
        <v>1121</v>
      </c>
      <c r="C915" s="70" t="s">
        <v>1053</v>
      </c>
    </row>
    <row r="916" spans="1:3" x14ac:dyDescent="0.25">
      <c r="A916" s="72">
        <v>822101</v>
      </c>
      <c r="B916" s="72" t="s">
        <v>1122</v>
      </c>
      <c r="C916" s="70" t="s">
        <v>1053</v>
      </c>
    </row>
    <row r="917" spans="1:3" x14ac:dyDescent="0.25">
      <c r="A917" s="72">
        <v>826001</v>
      </c>
      <c r="B917" s="72" t="s">
        <v>1123</v>
      </c>
      <c r="C917" s="70" t="s">
        <v>1053</v>
      </c>
    </row>
    <row r="918" spans="1:3" x14ac:dyDescent="0.25">
      <c r="A918" s="72">
        <v>827001</v>
      </c>
      <c r="B918" s="72" t="s">
        <v>1124</v>
      </c>
      <c r="C918" s="70" t="s">
        <v>1053</v>
      </c>
    </row>
    <row r="919" spans="1:3" x14ac:dyDescent="0.25">
      <c r="A919" s="72">
        <v>828101</v>
      </c>
      <c r="B919" s="72" t="s">
        <v>1125</v>
      </c>
      <c r="C919" s="70" t="s">
        <v>1053</v>
      </c>
    </row>
    <row r="920" spans="1:3" x14ac:dyDescent="0.25">
      <c r="A920" s="72">
        <v>828501</v>
      </c>
      <c r="B920" s="72" t="s">
        <v>1126</v>
      </c>
      <c r="C920" s="70" t="s">
        <v>1053</v>
      </c>
    </row>
    <row r="921" spans="1:3" x14ac:dyDescent="0.25">
      <c r="A921" s="72">
        <v>829001</v>
      </c>
      <c r="B921" s="72" t="s">
        <v>1127</v>
      </c>
      <c r="C921" s="70" t="s">
        <v>1053</v>
      </c>
    </row>
    <row r="922" spans="1:3" x14ac:dyDescent="0.25">
      <c r="A922" s="72">
        <v>829002</v>
      </c>
      <c r="B922" s="72" t="s">
        <v>1128</v>
      </c>
      <c r="C922" s="70" t="s">
        <v>1053</v>
      </c>
    </row>
    <row r="923" spans="1:3" x14ac:dyDescent="0.25">
      <c r="A923" s="72">
        <v>829003</v>
      </c>
      <c r="B923" s="72" t="s">
        <v>1129</v>
      </c>
      <c r="C923" s="70" t="s">
        <v>1053</v>
      </c>
    </row>
    <row r="924" spans="1:3" x14ac:dyDescent="0.25">
      <c r="A924" s="72">
        <v>829004</v>
      </c>
      <c r="B924" s="72" t="s">
        <v>1130</v>
      </c>
      <c r="C924" s="70" t="s">
        <v>1053</v>
      </c>
    </row>
    <row r="925" spans="1:3" x14ac:dyDescent="0.25">
      <c r="A925" s="72">
        <v>829005</v>
      </c>
      <c r="B925" s="72" t="s">
        <v>1131</v>
      </c>
      <c r="C925" s="70" t="s">
        <v>1053</v>
      </c>
    </row>
    <row r="926" spans="1:3" x14ac:dyDescent="0.25">
      <c r="A926" s="72">
        <v>829006</v>
      </c>
      <c r="B926" s="72" t="s">
        <v>1132</v>
      </c>
      <c r="C926" s="70" t="s">
        <v>1053</v>
      </c>
    </row>
    <row r="927" spans="1:3" x14ac:dyDescent="0.25">
      <c r="A927" s="72">
        <v>829007</v>
      </c>
      <c r="B927" s="72" t="s">
        <v>1133</v>
      </c>
      <c r="C927" s="70" t="s">
        <v>1053</v>
      </c>
    </row>
    <row r="928" spans="1:3" x14ac:dyDescent="0.25">
      <c r="A928" s="72">
        <v>829008</v>
      </c>
      <c r="B928" s="72" t="s">
        <v>1134</v>
      </c>
      <c r="C928" s="70" t="s">
        <v>1053</v>
      </c>
    </row>
    <row r="929" spans="1:3" x14ac:dyDescent="0.25">
      <c r="A929" s="72">
        <v>829009</v>
      </c>
      <c r="B929" s="72" t="s">
        <v>1135</v>
      </c>
      <c r="C929" s="70" t="s">
        <v>1053</v>
      </c>
    </row>
    <row r="930" spans="1:3" x14ac:dyDescent="0.25">
      <c r="A930" s="72">
        <v>829010</v>
      </c>
      <c r="B930" s="72" t="s">
        <v>1136</v>
      </c>
      <c r="C930" s="70" t="s">
        <v>1053</v>
      </c>
    </row>
    <row r="931" spans="1:3" x14ac:dyDescent="0.25">
      <c r="A931" s="72">
        <v>829011</v>
      </c>
      <c r="B931" s="72" t="s">
        <v>1137</v>
      </c>
      <c r="C931" s="70" t="s">
        <v>1053</v>
      </c>
    </row>
    <row r="932" spans="1:3" x14ac:dyDescent="0.25">
      <c r="A932" s="72">
        <v>829013</v>
      </c>
      <c r="B932" s="72" t="s">
        <v>1138</v>
      </c>
      <c r="C932" s="70" t="s">
        <v>1053</v>
      </c>
    </row>
    <row r="933" spans="1:3" x14ac:dyDescent="0.25">
      <c r="A933" s="72">
        <v>829019</v>
      </c>
      <c r="B933" s="72" t="s">
        <v>1139</v>
      </c>
      <c r="C933" s="70" t="s">
        <v>1053</v>
      </c>
    </row>
    <row r="934" spans="1:3" x14ac:dyDescent="0.25">
      <c r="A934" s="72">
        <v>829020</v>
      </c>
      <c r="B934" s="72" t="s">
        <v>1140</v>
      </c>
      <c r="C934" s="70" t="s">
        <v>1053</v>
      </c>
    </row>
    <row r="935" spans="1:3" x14ac:dyDescent="0.25">
      <c r="A935" s="72">
        <v>829021</v>
      </c>
      <c r="B935" s="72" t="s">
        <v>1141</v>
      </c>
      <c r="C935" s="70" t="s">
        <v>1053</v>
      </c>
    </row>
    <row r="936" spans="1:3" x14ac:dyDescent="0.25">
      <c r="A936" s="72">
        <v>829022</v>
      </c>
      <c r="B936" s="72" t="s">
        <v>1142</v>
      </c>
      <c r="C936" s="70" t="s">
        <v>1053</v>
      </c>
    </row>
    <row r="937" spans="1:3" x14ac:dyDescent="0.25">
      <c r="A937" s="72">
        <v>829023</v>
      </c>
      <c r="B937" s="72" t="s">
        <v>1143</v>
      </c>
      <c r="C937" s="70" t="s">
        <v>1053</v>
      </c>
    </row>
    <row r="938" spans="1:3" x14ac:dyDescent="0.25">
      <c r="A938" s="72">
        <v>829024</v>
      </c>
      <c r="B938" s="72" t="s">
        <v>1144</v>
      </c>
      <c r="C938" s="70" t="s">
        <v>1053</v>
      </c>
    </row>
    <row r="939" spans="1:3" x14ac:dyDescent="0.25">
      <c r="A939" s="72">
        <v>829025</v>
      </c>
      <c r="B939" s="72" t="s">
        <v>1145</v>
      </c>
      <c r="C939" s="70" t="s">
        <v>1053</v>
      </c>
    </row>
    <row r="940" spans="1:3" x14ac:dyDescent="0.25">
      <c r="A940" s="72">
        <v>829026</v>
      </c>
      <c r="B940" s="72" t="s">
        <v>1146</v>
      </c>
      <c r="C940" s="70" t="s">
        <v>1053</v>
      </c>
    </row>
    <row r="941" spans="1:3" x14ac:dyDescent="0.25">
      <c r="A941" s="72">
        <v>829027</v>
      </c>
      <c r="B941" s="72" t="s">
        <v>1147</v>
      </c>
      <c r="C941" s="70" t="s">
        <v>1053</v>
      </c>
    </row>
    <row r="942" spans="1:3" x14ac:dyDescent="0.25">
      <c r="A942" s="72">
        <v>829028</v>
      </c>
      <c r="B942" s="72" t="s">
        <v>1148</v>
      </c>
      <c r="C942" s="70" t="s">
        <v>1053</v>
      </c>
    </row>
    <row r="943" spans="1:3" x14ac:dyDescent="0.25">
      <c r="A943" s="72">
        <v>829029</v>
      </c>
      <c r="B943" s="72" t="s">
        <v>1149</v>
      </c>
      <c r="C943" s="70" t="s">
        <v>1053</v>
      </c>
    </row>
    <row r="944" spans="1:3" x14ac:dyDescent="0.25">
      <c r="A944" s="72">
        <v>829030</v>
      </c>
      <c r="B944" s="72" t="s">
        <v>1150</v>
      </c>
      <c r="C944" s="70" t="s">
        <v>1053</v>
      </c>
    </row>
    <row r="945" spans="1:3" x14ac:dyDescent="0.25">
      <c r="A945" s="72">
        <v>829031</v>
      </c>
      <c r="B945" s="72" t="s">
        <v>1151</v>
      </c>
      <c r="C945" s="70" t="s">
        <v>1053</v>
      </c>
    </row>
    <row r="946" spans="1:3" x14ac:dyDescent="0.25">
      <c r="A946" s="72">
        <v>829032</v>
      </c>
      <c r="B946" s="72" t="s">
        <v>1152</v>
      </c>
      <c r="C946" s="70" t="s">
        <v>1053</v>
      </c>
    </row>
    <row r="947" spans="1:3" x14ac:dyDescent="0.25">
      <c r="A947" s="72">
        <v>829090</v>
      </c>
      <c r="B947" s="72" t="s">
        <v>1153</v>
      </c>
      <c r="C947" s="70" t="s">
        <v>1053</v>
      </c>
    </row>
    <row r="948" spans="1:3" x14ac:dyDescent="0.25">
      <c r="A948" s="72">
        <v>829091</v>
      </c>
      <c r="B948" s="72" t="s">
        <v>1127</v>
      </c>
      <c r="C948" s="70" t="s">
        <v>1053</v>
      </c>
    </row>
    <row r="949" spans="1:3" x14ac:dyDescent="0.25">
      <c r="A949" s="72">
        <v>831101</v>
      </c>
      <c r="B949" s="72" t="s">
        <v>1154</v>
      </c>
      <c r="C949" s="70" t="s">
        <v>1053</v>
      </c>
    </row>
    <row r="950" spans="1:3" x14ac:dyDescent="0.25">
      <c r="A950" s="72">
        <v>831103</v>
      </c>
      <c r="B950" s="72" t="s">
        <v>1155</v>
      </c>
      <c r="C950" s="70" t="s">
        <v>1053</v>
      </c>
    </row>
    <row r="951" spans="1:3" x14ac:dyDescent="0.25">
      <c r="A951" s="72">
        <v>831104</v>
      </c>
      <c r="B951" s="72" t="s">
        <v>1156</v>
      </c>
      <c r="C951" s="70" t="s">
        <v>1053</v>
      </c>
    </row>
    <row r="952" spans="1:3" x14ac:dyDescent="0.25">
      <c r="A952" s="72">
        <v>831105</v>
      </c>
      <c r="B952" s="72" t="s">
        <v>1157</v>
      </c>
      <c r="C952" s="70" t="s">
        <v>1053</v>
      </c>
    </row>
    <row r="953" spans="1:3" x14ac:dyDescent="0.25">
      <c r="A953" s="72">
        <v>831106</v>
      </c>
      <c r="B953" s="72" t="s">
        <v>1158</v>
      </c>
      <c r="C953" s="70" t="s">
        <v>1053</v>
      </c>
    </row>
    <row r="954" spans="1:3" x14ac:dyDescent="0.25">
      <c r="A954" s="72">
        <v>831107</v>
      </c>
      <c r="B954" s="72" t="s">
        <v>1159</v>
      </c>
      <c r="C954" s="70" t="s">
        <v>1053</v>
      </c>
    </row>
    <row r="955" spans="1:3" x14ac:dyDescent="0.25">
      <c r="A955" s="72">
        <v>831108</v>
      </c>
      <c r="B955" s="72" t="s">
        <v>1160</v>
      </c>
      <c r="C955" s="70" t="s">
        <v>1053</v>
      </c>
    </row>
    <row r="956" spans="1:3" x14ac:dyDescent="0.25">
      <c r="A956" s="72">
        <v>831109</v>
      </c>
      <c r="B956" s="72" t="s">
        <v>1161</v>
      </c>
      <c r="C956" s="70" t="s">
        <v>1053</v>
      </c>
    </row>
    <row r="957" spans="1:3" x14ac:dyDescent="0.25">
      <c r="A957" s="72">
        <v>831110</v>
      </c>
      <c r="B957" s="72" t="s">
        <v>1162</v>
      </c>
      <c r="C957" s="70" t="s">
        <v>1053</v>
      </c>
    </row>
    <row r="958" spans="1:3" x14ac:dyDescent="0.25">
      <c r="A958" s="72">
        <v>831111</v>
      </c>
      <c r="B958" s="72" t="s">
        <v>1163</v>
      </c>
      <c r="C958" s="70" t="s">
        <v>1053</v>
      </c>
    </row>
    <row r="959" spans="1:3" x14ac:dyDescent="0.25">
      <c r="A959" s="72">
        <v>831112</v>
      </c>
      <c r="B959" s="72" t="s">
        <v>1164</v>
      </c>
      <c r="C959" s="70" t="s">
        <v>1053</v>
      </c>
    </row>
    <row r="960" spans="1:3" x14ac:dyDescent="0.25">
      <c r="A960" s="72">
        <v>831113</v>
      </c>
      <c r="B960" s="72" t="s">
        <v>1165</v>
      </c>
      <c r="C960" s="70" t="s">
        <v>1053</v>
      </c>
    </row>
    <row r="961" spans="1:3" x14ac:dyDescent="0.25">
      <c r="A961" s="72">
        <v>831114</v>
      </c>
      <c r="B961" s="72" t="s">
        <v>1166</v>
      </c>
      <c r="C961" s="70" t="s">
        <v>1053</v>
      </c>
    </row>
    <row r="962" spans="1:3" x14ac:dyDescent="0.25">
      <c r="A962" s="72">
        <v>831115</v>
      </c>
      <c r="B962" s="72" t="s">
        <v>1167</v>
      </c>
      <c r="C962" s="70" t="s">
        <v>1053</v>
      </c>
    </row>
    <row r="963" spans="1:3" x14ac:dyDescent="0.25">
      <c r="A963" s="72">
        <v>831116</v>
      </c>
      <c r="B963" s="72" t="s">
        <v>1168</v>
      </c>
      <c r="C963" s="70" t="s">
        <v>1053</v>
      </c>
    </row>
    <row r="964" spans="1:3" x14ac:dyDescent="0.25">
      <c r="A964" s="72">
        <v>831117</v>
      </c>
      <c r="B964" s="72" t="s">
        <v>1169</v>
      </c>
      <c r="C964" s="70" t="s">
        <v>1053</v>
      </c>
    </row>
    <row r="965" spans="1:3" x14ac:dyDescent="0.25">
      <c r="A965" s="72">
        <v>831118</v>
      </c>
      <c r="B965" s="72" t="s">
        <v>1170</v>
      </c>
      <c r="C965" s="70" t="s">
        <v>1053</v>
      </c>
    </row>
    <row r="966" spans="1:3" x14ac:dyDescent="0.25">
      <c r="A966" s="72">
        <v>831121</v>
      </c>
      <c r="B966" s="72" t="s">
        <v>1171</v>
      </c>
      <c r="C966" s="70" t="s">
        <v>1053</v>
      </c>
    </row>
    <row r="967" spans="1:3" x14ac:dyDescent="0.25">
      <c r="A967" s="72">
        <v>831123</v>
      </c>
      <c r="B967" s="72" t="s">
        <v>1172</v>
      </c>
      <c r="C967" s="70" t="s">
        <v>1053</v>
      </c>
    </row>
    <row r="968" spans="1:3" x14ac:dyDescent="0.25">
      <c r="A968" s="72">
        <v>831125</v>
      </c>
      <c r="B968" s="72" t="s">
        <v>1173</v>
      </c>
      <c r="C968" s="70" t="s">
        <v>1053</v>
      </c>
    </row>
    <row r="969" spans="1:3" x14ac:dyDescent="0.25">
      <c r="A969" s="72">
        <v>831127</v>
      </c>
      <c r="B969" s="72" t="s">
        <v>1174</v>
      </c>
      <c r="C969" s="70" t="s">
        <v>1053</v>
      </c>
    </row>
    <row r="970" spans="1:3" x14ac:dyDescent="0.25">
      <c r="A970" s="72">
        <v>831901</v>
      </c>
      <c r="B970" s="72" t="s">
        <v>1175</v>
      </c>
      <c r="C970" s="70" t="s">
        <v>1053</v>
      </c>
    </row>
    <row r="971" spans="1:3" x14ac:dyDescent="0.25">
      <c r="A971" s="72">
        <v>831902</v>
      </c>
      <c r="B971" s="72" t="s">
        <v>1176</v>
      </c>
      <c r="C971" s="70" t="s">
        <v>1053</v>
      </c>
    </row>
    <row r="972" spans="1:3" x14ac:dyDescent="0.25">
      <c r="A972" s="72">
        <v>831903</v>
      </c>
      <c r="B972" s="72" t="s">
        <v>1177</v>
      </c>
      <c r="C972" s="70" t="s">
        <v>1053</v>
      </c>
    </row>
    <row r="973" spans="1:3" x14ac:dyDescent="0.25">
      <c r="A973" s="72">
        <v>831904</v>
      </c>
      <c r="B973" s="72" t="s">
        <v>1178</v>
      </c>
      <c r="C973" s="70" t="s">
        <v>1053</v>
      </c>
    </row>
    <row r="974" spans="1:3" x14ac:dyDescent="0.25">
      <c r="A974" s="72">
        <v>831905</v>
      </c>
      <c r="B974" s="72" t="s">
        <v>1179</v>
      </c>
      <c r="C974" s="70" t="s">
        <v>1053</v>
      </c>
    </row>
    <row r="975" spans="1:3" x14ac:dyDescent="0.25">
      <c r="A975" s="72">
        <v>842501</v>
      </c>
      <c r="B975" s="72" t="s">
        <v>1180</v>
      </c>
      <c r="C975" s="70" t="s">
        <v>1053</v>
      </c>
    </row>
    <row r="976" spans="1:3" x14ac:dyDescent="0.25">
      <c r="A976" s="72">
        <v>842502</v>
      </c>
      <c r="B976" s="72" t="s">
        <v>1181</v>
      </c>
      <c r="C976" s="70" t="s">
        <v>1053</v>
      </c>
    </row>
    <row r="977" spans="1:3" x14ac:dyDescent="0.25">
      <c r="A977" s="72">
        <v>842509</v>
      </c>
      <c r="B977" s="72" t="s">
        <v>1182</v>
      </c>
      <c r="C977" s="70" t="s">
        <v>1053</v>
      </c>
    </row>
    <row r="978" spans="1:3" x14ac:dyDescent="0.25">
      <c r="A978" s="72">
        <v>843401</v>
      </c>
      <c r="B978" s="72" t="s">
        <v>1183</v>
      </c>
      <c r="C978" s="70" t="s">
        <v>1053</v>
      </c>
    </row>
    <row r="979" spans="1:3" x14ac:dyDescent="0.25">
      <c r="A979" s="72">
        <v>843402</v>
      </c>
      <c r="B979" s="72" t="s">
        <v>1184</v>
      </c>
      <c r="C979" s="70" t="s">
        <v>1053</v>
      </c>
    </row>
    <row r="980" spans="1:3" x14ac:dyDescent="0.25">
      <c r="A980" s="72">
        <v>843409</v>
      </c>
      <c r="B980" s="72" t="s">
        <v>1185</v>
      </c>
      <c r="C980" s="70" t="s">
        <v>1053</v>
      </c>
    </row>
    <row r="981" spans="1:3" x14ac:dyDescent="0.25">
      <c r="A981" s="72">
        <v>843501</v>
      </c>
      <c r="B981" s="72" t="s">
        <v>1186</v>
      </c>
      <c r="C981" s="70" t="s">
        <v>1053</v>
      </c>
    </row>
    <row r="982" spans="1:3" x14ac:dyDescent="0.25">
      <c r="A982" s="72">
        <v>843502</v>
      </c>
      <c r="B982" s="72" t="s">
        <v>1187</v>
      </c>
      <c r="C982" s="70" t="s">
        <v>1053</v>
      </c>
    </row>
    <row r="983" spans="1:3" x14ac:dyDescent="0.25">
      <c r="A983" s="72">
        <v>843503</v>
      </c>
      <c r="B983" s="72" t="s">
        <v>1188</v>
      </c>
      <c r="C983" s="70" t="s">
        <v>1053</v>
      </c>
    </row>
    <row r="984" spans="1:3" x14ac:dyDescent="0.25">
      <c r="A984" s="72">
        <v>843504</v>
      </c>
      <c r="B984" s="72" t="s">
        <v>1189</v>
      </c>
      <c r="C984" s="70" t="s">
        <v>1053</v>
      </c>
    </row>
    <row r="985" spans="1:3" x14ac:dyDescent="0.25">
      <c r="A985" s="72">
        <v>848009</v>
      </c>
      <c r="B985" s="72" t="s">
        <v>1190</v>
      </c>
      <c r="C985" s="70" t="s">
        <v>1053</v>
      </c>
    </row>
    <row r="986" spans="1:3" x14ac:dyDescent="0.25">
      <c r="A986" s="72">
        <v>848019</v>
      </c>
      <c r="B986" s="72" t="s">
        <v>1191</v>
      </c>
      <c r="C986" s="70" t="s">
        <v>1053</v>
      </c>
    </row>
    <row r="987" spans="1:3" x14ac:dyDescent="0.25">
      <c r="A987" s="72">
        <v>848029</v>
      </c>
      <c r="B987" s="72" t="s">
        <v>1192</v>
      </c>
      <c r="C987" s="70" t="s">
        <v>1053</v>
      </c>
    </row>
    <row r="988" spans="1:3" x14ac:dyDescent="0.25">
      <c r="A988" s="72">
        <v>852001</v>
      </c>
      <c r="B988" s="72" t="s">
        <v>1193</v>
      </c>
      <c r="C988" s="70" t="s">
        <v>1053</v>
      </c>
    </row>
    <row r="989" spans="1:3" x14ac:dyDescent="0.25">
      <c r="A989" s="72">
        <v>852002</v>
      </c>
      <c r="B989" s="72" t="s">
        <v>1194</v>
      </c>
      <c r="C989" s="70" t="s">
        <v>1053</v>
      </c>
    </row>
    <row r="990" spans="1:3" x14ac:dyDescent="0.25">
      <c r="A990" s="72">
        <v>852003</v>
      </c>
      <c r="B990" s="72" t="s">
        <v>1195</v>
      </c>
      <c r="C990" s="70" t="s">
        <v>1053</v>
      </c>
    </row>
    <row r="991" spans="1:3" x14ac:dyDescent="0.25">
      <c r="A991" s="72">
        <v>852004</v>
      </c>
      <c r="B991" s="72" t="s">
        <v>1196</v>
      </c>
      <c r="C991" s="70" t="s">
        <v>1053</v>
      </c>
    </row>
    <row r="992" spans="1:3" x14ac:dyDescent="0.25">
      <c r="A992" s="72">
        <v>852005</v>
      </c>
      <c r="B992" s="72" t="s">
        <v>1197</v>
      </c>
      <c r="C992" s="70" t="s">
        <v>1053</v>
      </c>
    </row>
    <row r="993" spans="1:3" x14ac:dyDescent="0.25">
      <c r="A993" s="72">
        <v>852006</v>
      </c>
      <c r="B993" s="72" t="s">
        <v>1198</v>
      </c>
      <c r="C993" s="70" t="s">
        <v>1053</v>
      </c>
    </row>
    <row r="994" spans="1:3" x14ac:dyDescent="0.25">
      <c r="A994" s="72">
        <v>852007</v>
      </c>
      <c r="B994" s="72" t="s">
        <v>1199</v>
      </c>
      <c r="C994" s="70" t="s">
        <v>1053</v>
      </c>
    </row>
    <row r="995" spans="1:3" x14ac:dyDescent="0.25">
      <c r="A995" s="72">
        <v>852008</v>
      </c>
      <c r="B995" s="72" t="s">
        <v>1200</v>
      </c>
      <c r="C995" s="70" t="s">
        <v>1053</v>
      </c>
    </row>
    <row r="996" spans="1:3" x14ac:dyDescent="0.25">
      <c r="A996" s="72">
        <v>852009</v>
      </c>
      <c r="B996" s="72" t="s">
        <v>1201</v>
      </c>
      <c r="C996" s="70" t="s">
        <v>1053</v>
      </c>
    </row>
    <row r="997" spans="1:3" x14ac:dyDescent="0.25">
      <c r="A997" s="72">
        <v>852011</v>
      </c>
      <c r="B997" s="72" t="s">
        <v>1202</v>
      </c>
      <c r="C997" s="70" t="s">
        <v>1053</v>
      </c>
    </row>
    <row r="998" spans="1:3" x14ac:dyDescent="0.25">
      <c r="A998" s="72">
        <v>852013</v>
      </c>
      <c r="B998" s="72" t="s">
        <v>1203</v>
      </c>
      <c r="C998" s="70" t="s">
        <v>1053</v>
      </c>
    </row>
    <row r="999" spans="1:3" x14ac:dyDescent="0.25">
      <c r="A999" s="72">
        <v>852015</v>
      </c>
      <c r="B999" s="72" t="s">
        <v>1204</v>
      </c>
      <c r="C999" s="70" t="s">
        <v>1053</v>
      </c>
    </row>
    <row r="1000" spans="1:3" x14ac:dyDescent="0.25">
      <c r="A1000" s="72">
        <v>852016</v>
      </c>
      <c r="B1000" s="72" t="s">
        <v>1205</v>
      </c>
      <c r="C1000" s="70" t="s">
        <v>1053</v>
      </c>
    </row>
    <row r="1001" spans="1:3" x14ac:dyDescent="0.25">
      <c r="A1001" s="72">
        <v>852017</v>
      </c>
      <c r="B1001" s="72" t="s">
        <v>1206</v>
      </c>
      <c r="C1001" s="70" t="s">
        <v>1053</v>
      </c>
    </row>
    <row r="1002" spans="1:3" x14ac:dyDescent="0.25">
      <c r="A1002" s="72">
        <v>852019</v>
      </c>
      <c r="B1002" s="72" t="s">
        <v>1207</v>
      </c>
      <c r="C1002" s="70" t="s">
        <v>1053</v>
      </c>
    </row>
    <row r="1003" spans="1:3" x14ac:dyDescent="0.25">
      <c r="A1003" s="72">
        <v>852020</v>
      </c>
      <c r="B1003" s="72" t="s">
        <v>1208</v>
      </c>
      <c r="C1003" s="70" t="s">
        <v>1053</v>
      </c>
    </row>
    <row r="1004" spans="1:3" x14ac:dyDescent="0.25">
      <c r="A1004" s="72">
        <v>852021</v>
      </c>
      <c r="B1004" s="72" t="s">
        <v>1209</v>
      </c>
      <c r="C1004" s="70" t="s">
        <v>1053</v>
      </c>
    </row>
    <row r="1005" spans="1:3" x14ac:dyDescent="0.25">
      <c r="A1005" s="72">
        <v>852022</v>
      </c>
      <c r="B1005" s="72" t="s">
        <v>1210</v>
      </c>
      <c r="C1005" s="70" t="s">
        <v>1053</v>
      </c>
    </row>
    <row r="1006" spans="1:3" x14ac:dyDescent="0.25">
      <c r="A1006" s="72">
        <v>853001</v>
      </c>
      <c r="B1006" s="72" t="s">
        <v>1211</v>
      </c>
      <c r="C1006" s="70" t="s">
        <v>1053</v>
      </c>
    </row>
    <row r="1007" spans="1:3" x14ac:dyDescent="0.25">
      <c r="A1007" s="72">
        <v>853002</v>
      </c>
      <c r="B1007" s="72" t="s">
        <v>1212</v>
      </c>
      <c r="C1007" s="70" t="s">
        <v>1053</v>
      </c>
    </row>
    <row r="1008" spans="1:3" x14ac:dyDescent="0.25">
      <c r="A1008" s="72">
        <v>853003</v>
      </c>
      <c r="B1008" s="72" t="s">
        <v>1213</v>
      </c>
      <c r="C1008" s="70" t="s">
        <v>1053</v>
      </c>
    </row>
    <row r="1009" spans="1:3" x14ac:dyDescent="0.25">
      <c r="A1009" s="72">
        <v>853005</v>
      </c>
      <c r="B1009" s="72" t="s">
        <v>1214</v>
      </c>
      <c r="C1009" s="70" t="s">
        <v>1053</v>
      </c>
    </row>
    <row r="1010" spans="1:3" x14ac:dyDescent="0.25">
      <c r="A1010" s="72">
        <v>854001</v>
      </c>
      <c r="B1010" s="72" t="s">
        <v>1215</v>
      </c>
      <c r="C1010" s="70" t="s">
        <v>1053</v>
      </c>
    </row>
    <row r="1011" spans="1:3" x14ac:dyDescent="0.25">
      <c r="A1011" s="72">
        <v>854002</v>
      </c>
      <c r="B1011" s="72" t="s">
        <v>1216</v>
      </c>
      <c r="C1011" s="70" t="s">
        <v>1053</v>
      </c>
    </row>
    <row r="1012" spans="1:3" x14ac:dyDescent="0.25">
      <c r="A1012" s="72">
        <v>854501</v>
      </c>
      <c r="B1012" s="72" t="s">
        <v>1217</v>
      </c>
      <c r="C1012" s="70" t="s">
        <v>1053</v>
      </c>
    </row>
    <row r="1013" spans="1:3" x14ac:dyDescent="0.25">
      <c r="A1013" s="72">
        <v>854503</v>
      </c>
      <c r="B1013" s="72" t="s">
        <v>1218</v>
      </c>
      <c r="C1013" s="70" t="s">
        <v>1053</v>
      </c>
    </row>
    <row r="1014" spans="1:3" x14ac:dyDescent="0.25">
      <c r="A1014" s="72">
        <v>855001</v>
      </c>
      <c r="B1014" s="72" t="s">
        <v>1219</v>
      </c>
      <c r="C1014" s="70" t="s">
        <v>1053</v>
      </c>
    </row>
    <row r="1015" spans="1:3" x14ac:dyDescent="0.25">
      <c r="A1015" s="72">
        <v>855002</v>
      </c>
      <c r="B1015" s="72" t="s">
        <v>1220</v>
      </c>
      <c r="C1015" s="70" t="s">
        <v>1053</v>
      </c>
    </row>
    <row r="1016" spans="1:3" x14ac:dyDescent="0.25">
      <c r="A1016" s="72">
        <v>855003</v>
      </c>
      <c r="B1016" s="72" t="s">
        <v>1221</v>
      </c>
      <c r="C1016" s="70" t="s">
        <v>1053</v>
      </c>
    </row>
    <row r="1017" spans="1:3" x14ac:dyDescent="0.25">
      <c r="A1017" s="72">
        <v>855004</v>
      </c>
      <c r="B1017" s="72" t="s">
        <v>1222</v>
      </c>
      <c r="C1017" s="70" t="s">
        <v>1053</v>
      </c>
    </row>
    <row r="1018" spans="1:3" x14ac:dyDescent="0.25">
      <c r="A1018" s="72">
        <v>855005</v>
      </c>
      <c r="B1018" s="72" t="s">
        <v>1223</v>
      </c>
      <c r="C1018" s="70" t="s">
        <v>1053</v>
      </c>
    </row>
    <row r="1019" spans="1:3" x14ac:dyDescent="0.25">
      <c r="A1019" s="72">
        <v>855006</v>
      </c>
      <c r="B1019" s="72" t="s">
        <v>1224</v>
      </c>
      <c r="C1019" s="70" t="s">
        <v>1053</v>
      </c>
    </row>
    <row r="1020" spans="1:3" x14ac:dyDescent="0.25">
      <c r="A1020" s="72">
        <v>855007</v>
      </c>
      <c r="B1020" s="72" t="s">
        <v>1225</v>
      </c>
      <c r="C1020" s="70" t="s">
        <v>1053</v>
      </c>
    </row>
    <row r="1021" spans="1:3" x14ac:dyDescent="0.25">
      <c r="A1021" s="72">
        <v>855008</v>
      </c>
      <c r="B1021" s="72" t="s">
        <v>1226</v>
      </c>
      <c r="C1021" s="70" t="s">
        <v>1053</v>
      </c>
    </row>
    <row r="1022" spans="1:3" x14ac:dyDescent="0.25">
      <c r="A1022" s="72">
        <v>855009</v>
      </c>
      <c r="B1022" s="72" t="s">
        <v>1227</v>
      </c>
      <c r="C1022" s="70" t="s">
        <v>1053</v>
      </c>
    </row>
    <row r="1023" spans="1:3" x14ac:dyDescent="0.25">
      <c r="A1023" s="72">
        <v>855010</v>
      </c>
      <c r="B1023" s="72" t="s">
        <v>1228</v>
      </c>
      <c r="C1023" s="70" t="s">
        <v>1053</v>
      </c>
    </row>
    <row r="1024" spans="1:3" x14ac:dyDescent="0.25">
      <c r="A1024" s="72">
        <v>855011</v>
      </c>
      <c r="B1024" s="72" t="s">
        <v>1229</v>
      </c>
      <c r="C1024" s="70" t="s">
        <v>1053</v>
      </c>
    </row>
    <row r="1025" spans="1:3" x14ac:dyDescent="0.25">
      <c r="A1025" s="72">
        <v>855012</v>
      </c>
      <c r="B1025" s="72" t="s">
        <v>1230</v>
      </c>
      <c r="C1025" s="70" t="s">
        <v>1053</v>
      </c>
    </row>
    <row r="1026" spans="1:3" x14ac:dyDescent="0.25">
      <c r="A1026" s="72">
        <v>855013</v>
      </c>
      <c r="B1026" s="72" t="s">
        <v>1231</v>
      </c>
      <c r="C1026" s="70" t="s">
        <v>1053</v>
      </c>
    </row>
    <row r="1027" spans="1:3" x14ac:dyDescent="0.25">
      <c r="A1027" s="72">
        <v>855014</v>
      </c>
      <c r="B1027" s="72" t="s">
        <v>1232</v>
      </c>
      <c r="C1027" s="70" t="s">
        <v>1053</v>
      </c>
    </row>
    <row r="1028" spans="1:3" x14ac:dyDescent="0.25">
      <c r="A1028" s="72">
        <v>855015</v>
      </c>
      <c r="B1028" s="72" t="s">
        <v>1233</v>
      </c>
      <c r="C1028" s="70" t="s">
        <v>1053</v>
      </c>
    </row>
    <row r="1029" spans="1:3" x14ac:dyDescent="0.25">
      <c r="A1029" s="72">
        <v>855016</v>
      </c>
      <c r="B1029" s="72" t="s">
        <v>1234</v>
      </c>
      <c r="C1029" s="70" t="s">
        <v>1053</v>
      </c>
    </row>
    <row r="1030" spans="1:3" x14ac:dyDescent="0.25">
      <c r="A1030" s="72">
        <v>855017</v>
      </c>
      <c r="B1030" s="72" t="s">
        <v>1235</v>
      </c>
      <c r="C1030" s="70" t="s">
        <v>1053</v>
      </c>
    </row>
    <row r="1031" spans="1:3" x14ac:dyDescent="0.25">
      <c r="A1031" s="72">
        <v>855018</v>
      </c>
      <c r="B1031" s="72" t="s">
        <v>1236</v>
      </c>
      <c r="C1031" s="70" t="s">
        <v>1053</v>
      </c>
    </row>
    <row r="1032" spans="1:3" x14ac:dyDescent="0.25">
      <c r="A1032" s="72">
        <v>855019</v>
      </c>
      <c r="B1032" s="72" t="s">
        <v>1237</v>
      </c>
      <c r="C1032" s="70" t="s">
        <v>1053</v>
      </c>
    </row>
    <row r="1033" spans="1:3" x14ac:dyDescent="0.25">
      <c r="A1033" s="72">
        <v>855020</v>
      </c>
      <c r="B1033" s="72" t="s">
        <v>1238</v>
      </c>
      <c r="C1033" s="70" t="s">
        <v>1053</v>
      </c>
    </row>
    <row r="1034" spans="1:3" x14ac:dyDescent="0.25">
      <c r="A1034" s="72">
        <v>855021</v>
      </c>
      <c r="B1034" s="72" t="s">
        <v>1239</v>
      </c>
      <c r="C1034" s="70" t="s">
        <v>1053</v>
      </c>
    </row>
    <row r="1035" spans="1:3" x14ac:dyDescent="0.25">
      <c r="A1035" s="72">
        <v>855022</v>
      </c>
      <c r="B1035" s="72" t="s">
        <v>1240</v>
      </c>
      <c r="C1035" s="70" t="s">
        <v>1053</v>
      </c>
    </row>
    <row r="1036" spans="1:3" x14ac:dyDescent="0.25">
      <c r="A1036" s="72">
        <v>855023</v>
      </c>
      <c r="B1036" s="72" t="s">
        <v>1241</v>
      </c>
      <c r="C1036" s="70" t="s">
        <v>1053</v>
      </c>
    </row>
    <row r="1037" spans="1:3" x14ac:dyDescent="0.25">
      <c r="A1037" s="72">
        <v>855024</v>
      </c>
      <c r="B1037" s="72" t="s">
        <v>1242</v>
      </c>
      <c r="C1037" s="70" t="s">
        <v>1053</v>
      </c>
    </row>
    <row r="1038" spans="1:3" x14ac:dyDescent="0.25">
      <c r="A1038" s="72">
        <v>855025</v>
      </c>
      <c r="B1038" s="72" t="s">
        <v>1243</v>
      </c>
      <c r="C1038" s="70" t="s">
        <v>1053</v>
      </c>
    </row>
    <row r="1039" spans="1:3" x14ac:dyDescent="0.25">
      <c r="A1039" s="72">
        <v>855026</v>
      </c>
      <c r="B1039" s="72" t="s">
        <v>1244</v>
      </c>
      <c r="C1039" s="70" t="s">
        <v>1053</v>
      </c>
    </row>
    <row r="1040" spans="1:3" x14ac:dyDescent="0.25">
      <c r="A1040" s="72">
        <v>855027</v>
      </c>
      <c r="B1040" s="72" t="s">
        <v>1245</v>
      </c>
      <c r="C1040" s="70" t="s">
        <v>1053</v>
      </c>
    </row>
    <row r="1041" spans="1:3" x14ac:dyDescent="0.25">
      <c r="A1041" s="72">
        <v>855028</v>
      </c>
      <c r="B1041" s="72" t="s">
        <v>1246</v>
      </c>
      <c r="C1041" s="70" t="s">
        <v>1053</v>
      </c>
    </row>
    <row r="1042" spans="1:3" x14ac:dyDescent="0.25">
      <c r="A1042" s="72">
        <v>855030</v>
      </c>
      <c r="B1042" s="72" t="s">
        <v>1247</v>
      </c>
      <c r="C1042" s="70" t="s">
        <v>1053</v>
      </c>
    </row>
    <row r="1043" spans="1:3" x14ac:dyDescent="0.25">
      <c r="A1043" s="72">
        <v>855031</v>
      </c>
      <c r="B1043" s="72" t="s">
        <v>1248</v>
      </c>
      <c r="C1043" s="70" t="s">
        <v>1053</v>
      </c>
    </row>
    <row r="1044" spans="1:3" x14ac:dyDescent="0.25">
      <c r="A1044" s="72">
        <v>855032</v>
      </c>
      <c r="B1044" s="72" t="s">
        <v>1249</v>
      </c>
      <c r="C1044" s="70" t="s">
        <v>1053</v>
      </c>
    </row>
    <row r="1045" spans="1:3" x14ac:dyDescent="0.25">
      <c r="A1045" s="72">
        <v>855033</v>
      </c>
      <c r="B1045" s="72" t="s">
        <v>1250</v>
      </c>
      <c r="C1045" s="70" t="s">
        <v>1053</v>
      </c>
    </row>
    <row r="1046" spans="1:3" x14ac:dyDescent="0.25">
      <c r="A1046" s="72">
        <v>855034</v>
      </c>
      <c r="B1046" s="72" t="s">
        <v>1251</v>
      </c>
      <c r="C1046" s="70" t="s">
        <v>1053</v>
      </c>
    </row>
    <row r="1047" spans="1:3" x14ac:dyDescent="0.25">
      <c r="A1047" s="72">
        <v>855035</v>
      </c>
      <c r="B1047" s="72" t="s">
        <v>1252</v>
      </c>
      <c r="C1047" s="70" t="s">
        <v>1053</v>
      </c>
    </row>
    <row r="1048" spans="1:3" x14ac:dyDescent="0.25">
      <c r="A1048" s="72">
        <v>855036</v>
      </c>
      <c r="B1048" s="72" t="s">
        <v>1253</v>
      </c>
      <c r="C1048" s="70" t="s">
        <v>1053</v>
      </c>
    </row>
    <row r="1049" spans="1:3" x14ac:dyDescent="0.25">
      <c r="A1049" s="72">
        <v>855037</v>
      </c>
      <c r="B1049" s="72" t="s">
        <v>1254</v>
      </c>
      <c r="C1049" s="70" t="s">
        <v>1053</v>
      </c>
    </row>
    <row r="1050" spans="1:3" x14ac:dyDescent="0.25">
      <c r="A1050" s="72">
        <v>855038</v>
      </c>
      <c r="B1050" s="72" t="s">
        <v>1255</v>
      </c>
      <c r="C1050" s="70" t="s">
        <v>1053</v>
      </c>
    </row>
    <row r="1051" spans="1:3" x14ac:dyDescent="0.25">
      <c r="A1051" s="72">
        <v>855039</v>
      </c>
      <c r="B1051" s="72" t="s">
        <v>1256</v>
      </c>
      <c r="C1051" s="70" t="s">
        <v>1053</v>
      </c>
    </row>
    <row r="1052" spans="1:3" x14ac:dyDescent="0.25">
      <c r="A1052" s="72">
        <v>855040</v>
      </c>
      <c r="B1052" s="72" t="s">
        <v>1257</v>
      </c>
      <c r="C1052" s="70" t="s">
        <v>1053</v>
      </c>
    </row>
    <row r="1053" spans="1:3" x14ac:dyDescent="0.25">
      <c r="A1053" s="72">
        <v>855041</v>
      </c>
      <c r="B1053" s="72" t="s">
        <v>1258</v>
      </c>
      <c r="C1053" s="70" t="s">
        <v>1053</v>
      </c>
    </row>
    <row r="1054" spans="1:3" x14ac:dyDescent="0.25">
      <c r="A1054" s="72">
        <v>855042</v>
      </c>
      <c r="B1054" s="72" t="s">
        <v>1259</v>
      </c>
      <c r="C1054" s="70" t="s">
        <v>1053</v>
      </c>
    </row>
    <row r="1055" spans="1:3" x14ac:dyDescent="0.25">
      <c r="A1055" s="72">
        <v>855043</v>
      </c>
      <c r="B1055" s="72" t="s">
        <v>1260</v>
      </c>
      <c r="C1055" s="70" t="s">
        <v>1053</v>
      </c>
    </row>
    <row r="1056" spans="1:3" x14ac:dyDescent="0.25">
      <c r="A1056" s="72">
        <v>855044</v>
      </c>
      <c r="B1056" s="72" t="s">
        <v>1261</v>
      </c>
      <c r="C1056" s="70" t="s">
        <v>1053</v>
      </c>
    </row>
    <row r="1057" spans="1:3" x14ac:dyDescent="0.25">
      <c r="A1057" s="72">
        <v>855045</v>
      </c>
      <c r="B1057" s="72" t="s">
        <v>1262</v>
      </c>
      <c r="C1057" s="70" t="s">
        <v>1053</v>
      </c>
    </row>
    <row r="1058" spans="1:3" x14ac:dyDescent="0.25">
      <c r="A1058" s="72">
        <v>855046</v>
      </c>
      <c r="B1058" s="72" t="s">
        <v>1263</v>
      </c>
      <c r="C1058" s="70" t="s">
        <v>1053</v>
      </c>
    </row>
    <row r="1059" spans="1:3" x14ac:dyDescent="0.25">
      <c r="A1059" s="72">
        <v>855047</v>
      </c>
      <c r="B1059" s="72" t="s">
        <v>1264</v>
      </c>
      <c r="C1059" s="70" t="s">
        <v>1053</v>
      </c>
    </row>
    <row r="1060" spans="1:3" x14ac:dyDescent="0.25">
      <c r="A1060" s="72">
        <v>855048</v>
      </c>
      <c r="B1060" s="72" t="s">
        <v>1265</v>
      </c>
      <c r="C1060" s="70" t="s">
        <v>1053</v>
      </c>
    </row>
    <row r="1061" spans="1:3" x14ac:dyDescent="0.25">
      <c r="A1061" s="72">
        <v>855049</v>
      </c>
      <c r="B1061" s="72" t="s">
        <v>1266</v>
      </c>
      <c r="C1061" s="70" t="s">
        <v>1053</v>
      </c>
    </row>
    <row r="1062" spans="1:3" x14ac:dyDescent="0.25">
      <c r="A1062" s="72">
        <v>855050</v>
      </c>
      <c r="B1062" s="72" t="s">
        <v>1267</v>
      </c>
      <c r="C1062" s="70" t="s">
        <v>1053</v>
      </c>
    </row>
    <row r="1063" spans="1:3" x14ac:dyDescent="0.25">
      <c r="A1063" s="72">
        <v>855051</v>
      </c>
      <c r="B1063" s="72" t="s">
        <v>1268</v>
      </c>
      <c r="C1063" s="70" t="s">
        <v>1053</v>
      </c>
    </row>
    <row r="1064" spans="1:3" x14ac:dyDescent="0.25">
      <c r="A1064" s="72">
        <v>855052</v>
      </c>
      <c r="B1064" s="72" t="s">
        <v>1269</v>
      </c>
      <c r="C1064" s="70" t="s">
        <v>1053</v>
      </c>
    </row>
    <row r="1065" spans="1:3" x14ac:dyDescent="0.25">
      <c r="A1065" s="72">
        <v>855053</v>
      </c>
      <c r="B1065" s="72" t="s">
        <v>1270</v>
      </c>
      <c r="C1065" s="70" t="s">
        <v>1053</v>
      </c>
    </row>
    <row r="1066" spans="1:3" x14ac:dyDescent="0.25">
      <c r="A1066" s="72">
        <v>855054</v>
      </c>
      <c r="B1066" s="72" t="s">
        <v>1271</v>
      </c>
      <c r="C1066" s="70" t="s">
        <v>1053</v>
      </c>
    </row>
    <row r="1067" spans="1:3" x14ac:dyDescent="0.25">
      <c r="A1067" s="72">
        <v>855055</v>
      </c>
      <c r="B1067" s="72" t="s">
        <v>1272</v>
      </c>
      <c r="C1067" s="70" t="s">
        <v>1053</v>
      </c>
    </row>
    <row r="1068" spans="1:3" x14ac:dyDescent="0.25">
      <c r="A1068" s="72">
        <v>855056</v>
      </c>
      <c r="B1068" s="72" t="s">
        <v>1273</v>
      </c>
      <c r="C1068" s="70" t="s">
        <v>1053</v>
      </c>
    </row>
    <row r="1069" spans="1:3" x14ac:dyDescent="0.25">
      <c r="A1069" s="72">
        <v>855057</v>
      </c>
      <c r="B1069" s="72" t="s">
        <v>1274</v>
      </c>
      <c r="C1069" s="70" t="s">
        <v>1053</v>
      </c>
    </row>
    <row r="1070" spans="1:3" x14ac:dyDescent="0.25">
      <c r="A1070" s="72">
        <v>855058</v>
      </c>
      <c r="B1070" s="72" t="s">
        <v>1275</v>
      </c>
      <c r="C1070" s="70" t="s">
        <v>1053</v>
      </c>
    </row>
    <row r="1071" spans="1:3" x14ac:dyDescent="0.25">
      <c r="A1071" s="72">
        <v>855059</v>
      </c>
      <c r="B1071" s="72" t="s">
        <v>1276</v>
      </c>
      <c r="C1071" s="70" t="s">
        <v>1053</v>
      </c>
    </row>
    <row r="1072" spans="1:3" x14ac:dyDescent="0.25">
      <c r="A1072" s="72">
        <v>855060</v>
      </c>
      <c r="B1072" s="72" t="s">
        <v>1277</v>
      </c>
      <c r="C1072" s="70" t="s">
        <v>1053</v>
      </c>
    </row>
    <row r="1073" spans="1:3" x14ac:dyDescent="0.25">
      <c r="A1073" s="72">
        <v>855061</v>
      </c>
      <c r="B1073" s="72" t="s">
        <v>1278</v>
      </c>
      <c r="C1073" s="70" t="s">
        <v>1053</v>
      </c>
    </row>
    <row r="1074" spans="1:3" x14ac:dyDescent="0.25">
      <c r="A1074" s="72">
        <v>855062</v>
      </c>
      <c r="B1074" s="72" t="s">
        <v>1279</v>
      </c>
      <c r="C1074" s="70" t="s">
        <v>1053</v>
      </c>
    </row>
    <row r="1075" spans="1:3" x14ac:dyDescent="0.25">
      <c r="A1075" s="72">
        <v>855063</v>
      </c>
      <c r="B1075" s="72" t="s">
        <v>1280</v>
      </c>
      <c r="C1075" s="70" t="s">
        <v>1053</v>
      </c>
    </row>
    <row r="1076" spans="1:3" x14ac:dyDescent="0.25">
      <c r="A1076" s="72">
        <v>855064</v>
      </c>
      <c r="B1076" s="72" t="s">
        <v>1281</v>
      </c>
      <c r="C1076" s="70" t="s">
        <v>1053</v>
      </c>
    </row>
    <row r="1077" spans="1:3" x14ac:dyDescent="0.25">
      <c r="A1077" s="72">
        <v>855065</v>
      </c>
      <c r="B1077" s="72" t="s">
        <v>1282</v>
      </c>
      <c r="C1077" s="70" t="s">
        <v>1053</v>
      </c>
    </row>
    <row r="1078" spans="1:3" x14ac:dyDescent="0.25">
      <c r="A1078" s="72">
        <v>855066</v>
      </c>
      <c r="B1078" s="72" t="s">
        <v>1283</v>
      </c>
      <c r="C1078" s="70" t="s">
        <v>1053</v>
      </c>
    </row>
    <row r="1079" spans="1:3" x14ac:dyDescent="0.25">
      <c r="A1079" s="72">
        <v>855067</v>
      </c>
      <c r="B1079" s="72" t="s">
        <v>1284</v>
      </c>
      <c r="C1079" s="70" t="s">
        <v>1053</v>
      </c>
    </row>
    <row r="1080" spans="1:3" x14ac:dyDescent="0.25">
      <c r="A1080" s="72">
        <v>855068</v>
      </c>
      <c r="B1080" s="72" t="s">
        <v>1285</v>
      </c>
      <c r="C1080" s="70" t="s">
        <v>1053</v>
      </c>
    </row>
    <row r="1081" spans="1:3" x14ac:dyDescent="0.25">
      <c r="A1081" s="72">
        <v>855069</v>
      </c>
      <c r="B1081" s="72" t="s">
        <v>1286</v>
      </c>
      <c r="C1081" s="70" t="s">
        <v>1053</v>
      </c>
    </row>
    <row r="1082" spans="1:3" x14ac:dyDescent="0.25">
      <c r="A1082" s="72">
        <v>855070</v>
      </c>
      <c r="B1082" s="72" t="s">
        <v>1287</v>
      </c>
      <c r="C1082" s="70" t="s">
        <v>1053</v>
      </c>
    </row>
    <row r="1083" spans="1:3" x14ac:dyDescent="0.25">
      <c r="A1083" s="72">
        <v>855071</v>
      </c>
      <c r="B1083" s="72" t="s">
        <v>1288</v>
      </c>
      <c r="C1083" s="70" t="s">
        <v>1053</v>
      </c>
    </row>
    <row r="1084" spans="1:3" x14ac:dyDescent="0.25">
      <c r="A1084" s="72">
        <v>855072</v>
      </c>
      <c r="B1084" s="72" t="s">
        <v>1289</v>
      </c>
      <c r="C1084" s="70" t="s">
        <v>1053</v>
      </c>
    </row>
    <row r="1085" spans="1:3" x14ac:dyDescent="0.25">
      <c r="A1085" s="72">
        <v>855073</v>
      </c>
      <c r="B1085" s="72" t="s">
        <v>1290</v>
      </c>
      <c r="C1085" s="70" t="s">
        <v>1053</v>
      </c>
    </row>
    <row r="1086" spans="1:3" x14ac:dyDescent="0.25">
      <c r="A1086" s="72">
        <v>855074</v>
      </c>
      <c r="B1086" s="72" t="s">
        <v>1291</v>
      </c>
      <c r="C1086" s="70" t="s">
        <v>1053</v>
      </c>
    </row>
    <row r="1087" spans="1:3" x14ac:dyDescent="0.25">
      <c r="A1087" s="72">
        <v>855075</v>
      </c>
      <c r="B1087" s="72" t="s">
        <v>1292</v>
      </c>
      <c r="C1087" s="70" t="s">
        <v>1053</v>
      </c>
    </row>
    <row r="1088" spans="1:3" x14ac:dyDescent="0.25">
      <c r="A1088" s="72">
        <v>855076</v>
      </c>
      <c r="B1088" s="72" t="s">
        <v>1293</v>
      </c>
      <c r="C1088" s="70" t="s">
        <v>1053</v>
      </c>
    </row>
    <row r="1089" spans="1:3" x14ac:dyDescent="0.25">
      <c r="A1089" s="72">
        <v>855077</v>
      </c>
      <c r="B1089" s="72" t="s">
        <v>1294</v>
      </c>
      <c r="C1089" s="70" t="s">
        <v>1053</v>
      </c>
    </row>
    <row r="1090" spans="1:3" x14ac:dyDescent="0.25">
      <c r="A1090" s="72">
        <v>855078</v>
      </c>
      <c r="B1090" s="72" t="s">
        <v>1295</v>
      </c>
      <c r="C1090" s="70" t="s">
        <v>1053</v>
      </c>
    </row>
    <row r="1091" spans="1:3" x14ac:dyDescent="0.25">
      <c r="A1091" s="72">
        <v>855079</v>
      </c>
      <c r="B1091" s="72" t="s">
        <v>1296</v>
      </c>
      <c r="C1091" s="70" t="s">
        <v>1053</v>
      </c>
    </row>
    <row r="1092" spans="1:3" x14ac:dyDescent="0.25">
      <c r="A1092" s="72">
        <v>855080</v>
      </c>
      <c r="B1092" s="72" t="s">
        <v>1297</v>
      </c>
      <c r="C1092" s="70" t="s">
        <v>1053</v>
      </c>
    </row>
    <row r="1093" spans="1:3" x14ac:dyDescent="0.25">
      <c r="A1093" s="72">
        <v>855081</v>
      </c>
      <c r="B1093" s="72" t="s">
        <v>1298</v>
      </c>
      <c r="C1093" s="70" t="s">
        <v>1053</v>
      </c>
    </row>
    <row r="1094" spans="1:3" x14ac:dyDescent="0.25">
      <c r="A1094" s="72">
        <v>855082</v>
      </c>
      <c r="B1094" s="72" t="s">
        <v>1299</v>
      </c>
      <c r="C1094" s="70" t="s">
        <v>1053</v>
      </c>
    </row>
    <row r="1095" spans="1:3" x14ac:dyDescent="0.25">
      <c r="A1095" s="72">
        <v>855083</v>
      </c>
      <c r="B1095" s="72" t="s">
        <v>1300</v>
      </c>
      <c r="C1095" s="70" t="s">
        <v>1053</v>
      </c>
    </row>
    <row r="1096" spans="1:3" x14ac:dyDescent="0.25">
      <c r="A1096" s="72">
        <v>855084</v>
      </c>
      <c r="B1096" s="72" t="s">
        <v>1301</v>
      </c>
      <c r="C1096" s="70" t="s">
        <v>1053</v>
      </c>
    </row>
    <row r="1097" spans="1:3" x14ac:dyDescent="0.25">
      <c r="A1097" s="72">
        <v>855085</v>
      </c>
      <c r="B1097" s="72" t="s">
        <v>1302</v>
      </c>
      <c r="C1097" s="70" t="s">
        <v>1053</v>
      </c>
    </row>
    <row r="1098" spans="1:3" x14ac:dyDescent="0.25">
      <c r="A1098" s="72">
        <v>855086</v>
      </c>
      <c r="B1098" s="72" t="s">
        <v>1303</v>
      </c>
      <c r="C1098" s="70" t="s">
        <v>1053</v>
      </c>
    </row>
    <row r="1099" spans="1:3" x14ac:dyDescent="0.25">
      <c r="A1099" s="72">
        <v>856001</v>
      </c>
      <c r="B1099" s="72" t="s">
        <v>1304</v>
      </c>
      <c r="C1099" s="70" t="s">
        <v>1053</v>
      </c>
    </row>
    <row r="1100" spans="1:3" x14ac:dyDescent="0.25">
      <c r="A1100" s="72">
        <v>856002</v>
      </c>
      <c r="B1100" s="72" t="s">
        <v>1305</v>
      </c>
      <c r="C1100" s="70" t="s">
        <v>1053</v>
      </c>
    </row>
    <row r="1101" spans="1:3" x14ac:dyDescent="0.25">
      <c r="A1101" s="72">
        <v>856009</v>
      </c>
      <c r="B1101" s="72" t="s">
        <v>1306</v>
      </c>
      <c r="C1101" s="70" t="s">
        <v>1053</v>
      </c>
    </row>
    <row r="1102" spans="1:3" x14ac:dyDescent="0.25">
      <c r="A1102" s="72">
        <v>856019</v>
      </c>
      <c r="B1102" s="72" t="s">
        <v>1307</v>
      </c>
      <c r="C1102" s="70" t="s">
        <v>1053</v>
      </c>
    </row>
    <row r="1103" spans="1:3" x14ac:dyDescent="0.25">
      <c r="A1103" s="72">
        <v>857101</v>
      </c>
      <c r="B1103" s="72" t="s">
        <v>1308</v>
      </c>
      <c r="C1103" s="70" t="s">
        <v>1053</v>
      </c>
    </row>
    <row r="1104" spans="1:3" x14ac:dyDescent="0.25">
      <c r="A1104" s="72">
        <v>857201</v>
      </c>
      <c r="B1104" s="72" t="s">
        <v>1309</v>
      </c>
      <c r="C1104" s="70" t="s">
        <v>1053</v>
      </c>
    </row>
    <row r="1105" spans="1:3" x14ac:dyDescent="0.25">
      <c r="A1105" s="72">
        <v>858701</v>
      </c>
      <c r="B1105" s="72" t="s">
        <v>1310</v>
      </c>
      <c r="C1105" s="70" t="s">
        <v>1053</v>
      </c>
    </row>
    <row r="1106" spans="1:3" x14ac:dyDescent="0.25">
      <c r="A1106" s="72">
        <v>858702</v>
      </c>
      <c r="B1106" s="72" t="s">
        <v>1311</v>
      </c>
      <c r="C1106" s="70" t="s">
        <v>1053</v>
      </c>
    </row>
    <row r="1107" spans="1:3" x14ac:dyDescent="0.25">
      <c r="A1107" s="72">
        <v>858703</v>
      </c>
      <c r="B1107" s="72" t="s">
        <v>1312</v>
      </c>
      <c r="C1107" s="70" t="s">
        <v>1053</v>
      </c>
    </row>
    <row r="1108" spans="1:3" x14ac:dyDescent="0.25">
      <c r="A1108" s="72">
        <v>859001</v>
      </c>
      <c r="B1108" s="72" t="s">
        <v>1313</v>
      </c>
      <c r="C1108" s="70" t="s">
        <v>1053</v>
      </c>
    </row>
    <row r="1109" spans="1:3" x14ac:dyDescent="0.25">
      <c r="A1109" s="72">
        <v>859002</v>
      </c>
      <c r="B1109" s="72" t="s">
        <v>1314</v>
      </c>
      <c r="C1109" s="70" t="s">
        <v>1053</v>
      </c>
    </row>
    <row r="1110" spans="1:3" x14ac:dyDescent="0.25">
      <c r="A1110" s="72">
        <v>859003</v>
      </c>
      <c r="B1110" s="72" t="s">
        <v>1315</v>
      </c>
      <c r="C1110" s="70" t="s">
        <v>1053</v>
      </c>
    </row>
    <row r="1111" spans="1:3" x14ac:dyDescent="0.25">
      <c r="A1111" s="72">
        <v>859004</v>
      </c>
      <c r="B1111" s="72" t="s">
        <v>1316</v>
      </c>
      <c r="C1111" s="70" t="s">
        <v>1053</v>
      </c>
    </row>
    <row r="1112" spans="1:3" x14ac:dyDescent="0.25">
      <c r="A1112" s="72">
        <v>859005</v>
      </c>
      <c r="B1112" s="72" t="s">
        <v>1317</v>
      </c>
      <c r="C1112" s="70" t="s">
        <v>1053</v>
      </c>
    </row>
    <row r="1113" spans="1:3" x14ac:dyDescent="0.25">
      <c r="A1113" s="72">
        <v>859006</v>
      </c>
      <c r="B1113" s="72" t="s">
        <v>1318</v>
      </c>
      <c r="C1113" s="70" t="s">
        <v>1053</v>
      </c>
    </row>
    <row r="1114" spans="1:3" x14ac:dyDescent="0.25">
      <c r="A1114" s="72">
        <v>859007</v>
      </c>
      <c r="B1114" s="72" t="s">
        <v>1319</v>
      </c>
      <c r="C1114" s="70" t="s">
        <v>1053</v>
      </c>
    </row>
    <row r="1115" spans="1:3" x14ac:dyDescent="0.25">
      <c r="A1115" s="72">
        <v>859008</v>
      </c>
      <c r="B1115" s="72" t="s">
        <v>1320</v>
      </c>
      <c r="C1115" s="70" t="s">
        <v>1053</v>
      </c>
    </row>
    <row r="1116" spans="1:3" x14ac:dyDescent="0.25">
      <c r="A1116" s="72">
        <v>859009</v>
      </c>
      <c r="B1116" s="72" t="s">
        <v>1321</v>
      </c>
      <c r="C1116" s="70" t="s">
        <v>1053</v>
      </c>
    </row>
    <row r="1117" spans="1:3" x14ac:dyDescent="0.25">
      <c r="A1117" s="72">
        <v>859010</v>
      </c>
      <c r="B1117" s="72" t="s">
        <v>1322</v>
      </c>
      <c r="C1117" s="70" t="s">
        <v>1053</v>
      </c>
    </row>
    <row r="1118" spans="1:3" x14ac:dyDescent="0.25">
      <c r="A1118" s="72">
        <v>859011</v>
      </c>
      <c r="B1118" s="72" t="s">
        <v>1323</v>
      </c>
      <c r="C1118" s="70" t="s">
        <v>1053</v>
      </c>
    </row>
    <row r="1119" spans="1:3" x14ac:dyDescent="0.25">
      <c r="A1119" s="72">
        <v>859012</v>
      </c>
      <c r="B1119" s="72" t="s">
        <v>1324</v>
      </c>
      <c r="C1119" s="70" t="s">
        <v>1053</v>
      </c>
    </row>
    <row r="1120" spans="1:3" x14ac:dyDescent="0.25">
      <c r="A1120" s="72">
        <v>859013</v>
      </c>
      <c r="B1120" s="72" t="s">
        <v>1325</v>
      </c>
      <c r="C1120" s="70" t="s">
        <v>1053</v>
      </c>
    </row>
    <row r="1121" spans="1:3" x14ac:dyDescent="0.25">
      <c r="A1121" s="72">
        <v>859015</v>
      </c>
      <c r="B1121" s="72" t="s">
        <v>1326</v>
      </c>
      <c r="C1121" s="70" t="s">
        <v>1053</v>
      </c>
    </row>
    <row r="1122" spans="1:3" x14ac:dyDescent="0.25">
      <c r="A1122" s="72">
        <v>859017</v>
      </c>
      <c r="B1122" s="72" t="s">
        <v>1327</v>
      </c>
      <c r="C1122" s="70" t="s">
        <v>1053</v>
      </c>
    </row>
    <row r="1123" spans="1:3" x14ac:dyDescent="0.25">
      <c r="A1123" s="72">
        <v>859018</v>
      </c>
      <c r="B1123" s="72" t="s">
        <v>1328</v>
      </c>
      <c r="C1123" s="70" t="s">
        <v>1053</v>
      </c>
    </row>
    <row r="1124" spans="1:3" x14ac:dyDescent="0.25">
      <c r="A1124" s="72">
        <v>859019</v>
      </c>
      <c r="B1124" s="72" t="s">
        <v>1329</v>
      </c>
      <c r="C1124" s="70" t="s">
        <v>1053</v>
      </c>
    </row>
    <row r="1125" spans="1:3" x14ac:dyDescent="0.25">
      <c r="A1125" s="72">
        <v>859021</v>
      </c>
      <c r="B1125" s="72" t="s">
        <v>1330</v>
      </c>
      <c r="C1125" s="70" t="s">
        <v>1053</v>
      </c>
    </row>
    <row r="1126" spans="1:3" x14ac:dyDescent="0.25">
      <c r="A1126" s="72">
        <v>859023</v>
      </c>
      <c r="B1126" s="72" t="s">
        <v>1331</v>
      </c>
      <c r="C1126" s="70" t="s">
        <v>1053</v>
      </c>
    </row>
    <row r="1127" spans="1:3" x14ac:dyDescent="0.25">
      <c r="A1127" s="72">
        <v>859024</v>
      </c>
      <c r="B1127" s="72" t="s">
        <v>1332</v>
      </c>
      <c r="C1127" s="70" t="s">
        <v>1053</v>
      </c>
    </row>
    <row r="1128" spans="1:3" x14ac:dyDescent="0.25">
      <c r="A1128" s="72">
        <v>859025</v>
      </c>
      <c r="B1128" s="72" t="s">
        <v>1333</v>
      </c>
      <c r="C1128" s="70" t="s">
        <v>1053</v>
      </c>
    </row>
    <row r="1129" spans="1:3" x14ac:dyDescent="0.25">
      <c r="A1129" s="72">
        <v>859026</v>
      </c>
      <c r="B1129" s="72" t="s">
        <v>1334</v>
      </c>
      <c r="C1129" s="70" t="s">
        <v>1053</v>
      </c>
    </row>
    <row r="1130" spans="1:3" x14ac:dyDescent="0.25">
      <c r="A1130" s="72">
        <v>859027</v>
      </c>
      <c r="B1130" s="72" t="s">
        <v>1335</v>
      </c>
      <c r="C1130" s="70" t="s">
        <v>1053</v>
      </c>
    </row>
    <row r="1131" spans="1:3" x14ac:dyDescent="0.25">
      <c r="A1131" s="72">
        <v>859029</v>
      </c>
      <c r="B1131" s="72" t="s">
        <v>1336</v>
      </c>
      <c r="C1131" s="70" t="s">
        <v>1053</v>
      </c>
    </row>
    <row r="1132" spans="1:3" x14ac:dyDescent="0.25">
      <c r="A1132" s="72">
        <v>859030</v>
      </c>
      <c r="B1132" s="72" t="s">
        <v>1337</v>
      </c>
      <c r="C1132" s="70" t="s">
        <v>1053</v>
      </c>
    </row>
    <row r="1133" spans="1:3" x14ac:dyDescent="0.25">
      <c r="A1133" s="72">
        <v>859031</v>
      </c>
      <c r="B1133" s="72" t="s">
        <v>1338</v>
      </c>
      <c r="C1133" s="70" t="s">
        <v>1053</v>
      </c>
    </row>
    <row r="1134" spans="1:3" x14ac:dyDescent="0.25">
      <c r="A1134" s="72">
        <v>859033</v>
      </c>
      <c r="B1134" s="72" t="s">
        <v>1339</v>
      </c>
      <c r="C1134" s="70" t="s">
        <v>1053</v>
      </c>
    </row>
    <row r="1135" spans="1:3" x14ac:dyDescent="0.25">
      <c r="A1135" s="72">
        <v>859034</v>
      </c>
      <c r="B1135" s="72" t="s">
        <v>1340</v>
      </c>
      <c r="C1135" s="70" t="s">
        <v>1053</v>
      </c>
    </row>
    <row r="1136" spans="1:3" x14ac:dyDescent="0.25">
      <c r="A1136" s="72">
        <v>859035</v>
      </c>
      <c r="B1136" s="72" t="s">
        <v>1341</v>
      </c>
      <c r="C1136" s="70" t="s">
        <v>1053</v>
      </c>
    </row>
    <row r="1137" spans="1:3" x14ac:dyDescent="0.25">
      <c r="A1137" s="72">
        <v>859036</v>
      </c>
      <c r="B1137" s="72" t="s">
        <v>1342</v>
      </c>
      <c r="C1137" s="70" t="s">
        <v>1053</v>
      </c>
    </row>
    <row r="1138" spans="1:3" x14ac:dyDescent="0.25">
      <c r="A1138" s="72">
        <v>859037</v>
      </c>
      <c r="B1138" s="72" t="s">
        <v>1343</v>
      </c>
      <c r="C1138" s="70" t="s">
        <v>1053</v>
      </c>
    </row>
    <row r="1139" spans="1:3" x14ac:dyDescent="0.25">
      <c r="A1139" s="72">
        <v>859039</v>
      </c>
      <c r="B1139" s="72" t="s">
        <v>1344</v>
      </c>
      <c r="C1139" s="70" t="s">
        <v>1053</v>
      </c>
    </row>
    <row r="1140" spans="1:3" x14ac:dyDescent="0.25">
      <c r="A1140" s="72">
        <v>859040</v>
      </c>
      <c r="B1140" s="72" t="s">
        <v>1345</v>
      </c>
      <c r="C1140" s="70" t="s">
        <v>1053</v>
      </c>
    </row>
    <row r="1141" spans="1:3" x14ac:dyDescent="0.25">
      <c r="A1141" s="72">
        <v>859041</v>
      </c>
      <c r="B1141" s="72" t="s">
        <v>1346</v>
      </c>
      <c r="C1141" s="70" t="s">
        <v>1053</v>
      </c>
    </row>
    <row r="1142" spans="1:3" x14ac:dyDescent="0.25">
      <c r="A1142" s="72">
        <v>859042</v>
      </c>
      <c r="B1142" s="72" t="s">
        <v>1347</v>
      </c>
      <c r="C1142" s="70" t="s">
        <v>1053</v>
      </c>
    </row>
    <row r="1143" spans="1:3" x14ac:dyDescent="0.25">
      <c r="A1143" s="72">
        <v>859043</v>
      </c>
      <c r="B1143" s="72" t="s">
        <v>1348</v>
      </c>
      <c r="C1143" s="70" t="s">
        <v>1053</v>
      </c>
    </row>
    <row r="1144" spans="1:3" x14ac:dyDescent="0.25">
      <c r="A1144" s="72">
        <v>859044</v>
      </c>
      <c r="B1144" s="72" t="s">
        <v>1349</v>
      </c>
      <c r="C1144" s="70" t="s">
        <v>1053</v>
      </c>
    </row>
    <row r="1145" spans="1:3" x14ac:dyDescent="0.25">
      <c r="A1145" s="72">
        <v>859045</v>
      </c>
      <c r="B1145" s="72" t="s">
        <v>1350</v>
      </c>
      <c r="C1145" s="70" t="s">
        <v>1053</v>
      </c>
    </row>
    <row r="1146" spans="1:3" x14ac:dyDescent="0.25">
      <c r="A1146" s="72">
        <v>859046</v>
      </c>
      <c r="B1146" s="72" t="s">
        <v>1351</v>
      </c>
      <c r="C1146" s="70" t="s">
        <v>1053</v>
      </c>
    </row>
    <row r="1147" spans="1:3" x14ac:dyDescent="0.25">
      <c r="A1147" s="72">
        <v>859047</v>
      </c>
      <c r="B1147" s="72" t="s">
        <v>1352</v>
      </c>
      <c r="C1147" s="70" t="s">
        <v>1053</v>
      </c>
    </row>
    <row r="1148" spans="1:3" x14ac:dyDescent="0.25">
      <c r="A1148" s="72">
        <v>859048</v>
      </c>
      <c r="B1148" s="72" t="s">
        <v>1353</v>
      </c>
      <c r="C1148" s="70" t="s">
        <v>1053</v>
      </c>
    </row>
    <row r="1149" spans="1:3" x14ac:dyDescent="0.25">
      <c r="A1149" s="72">
        <v>859049</v>
      </c>
      <c r="B1149" s="72" t="s">
        <v>1354</v>
      </c>
      <c r="C1149" s="70" t="s">
        <v>1053</v>
      </c>
    </row>
    <row r="1150" spans="1:3" x14ac:dyDescent="0.25">
      <c r="A1150" s="72">
        <v>859050</v>
      </c>
      <c r="B1150" s="72" t="s">
        <v>1355</v>
      </c>
      <c r="C1150" s="70" t="s">
        <v>1053</v>
      </c>
    </row>
    <row r="1151" spans="1:3" x14ac:dyDescent="0.25">
      <c r="A1151" s="72">
        <v>859051</v>
      </c>
      <c r="B1151" s="72" t="s">
        <v>1356</v>
      </c>
      <c r="C1151" s="70" t="s">
        <v>1053</v>
      </c>
    </row>
    <row r="1152" spans="1:3" x14ac:dyDescent="0.25">
      <c r="A1152" s="72">
        <v>859052</v>
      </c>
      <c r="B1152" s="72" t="s">
        <v>1357</v>
      </c>
      <c r="C1152" s="70" t="s">
        <v>1053</v>
      </c>
    </row>
    <row r="1153" spans="1:3" x14ac:dyDescent="0.25">
      <c r="A1153" s="72">
        <v>859053</v>
      </c>
      <c r="B1153" s="72" t="s">
        <v>1358</v>
      </c>
      <c r="C1153" s="70" t="s">
        <v>1053</v>
      </c>
    </row>
    <row r="1154" spans="1:3" x14ac:dyDescent="0.25">
      <c r="A1154" s="72">
        <v>859054</v>
      </c>
      <c r="B1154" s="72" t="s">
        <v>1359</v>
      </c>
      <c r="C1154" s="70" t="s">
        <v>1053</v>
      </c>
    </row>
    <row r="1155" spans="1:3" x14ac:dyDescent="0.25">
      <c r="A1155" s="72">
        <v>859055</v>
      </c>
      <c r="B1155" s="72" t="s">
        <v>1360</v>
      </c>
      <c r="C1155" s="70" t="s">
        <v>1053</v>
      </c>
    </row>
    <row r="1156" spans="1:3" x14ac:dyDescent="0.25">
      <c r="A1156" s="72">
        <v>859056</v>
      </c>
      <c r="B1156" s="72" t="s">
        <v>1361</v>
      </c>
      <c r="C1156" s="70" t="s">
        <v>1053</v>
      </c>
    </row>
    <row r="1157" spans="1:3" x14ac:dyDescent="0.25">
      <c r="A1157" s="72">
        <v>859057</v>
      </c>
      <c r="B1157" s="72" t="s">
        <v>1362</v>
      </c>
      <c r="C1157" s="70" t="s">
        <v>1053</v>
      </c>
    </row>
    <row r="1158" spans="1:3" x14ac:dyDescent="0.25">
      <c r="A1158" s="72">
        <v>859058</v>
      </c>
      <c r="B1158" s="72" t="s">
        <v>1363</v>
      </c>
      <c r="C1158" s="70" t="s">
        <v>1053</v>
      </c>
    </row>
    <row r="1159" spans="1:3" x14ac:dyDescent="0.25">
      <c r="A1159" s="72">
        <v>859059</v>
      </c>
      <c r="B1159" s="72" t="s">
        <v>1364</v>
      </c>
      <c r="C1159" s="70" t="s">
        <v>1053</v>
      </c>
    </row>
    <row r="1160" spans="1:3" x14ac:dyDescent="0.25">
      <c r="A1160" s="72">
        <v>861090</v>
      </c>
      <c r="B1160" s="72" t="s">
        <v>1365</v>
      </c>
      <c r="C1160" s="70" t="s">
        <v>1053</v>
      </c>
    </row>
    <row r="1161" spans="1:3" x14ac:dyDescent="0.25">
      <c r="A1161" s="72">
        <v>861101</v>
      </c>
      <c r="B1161" s="72" t="s">
        <v>1366</v>
      </c>
      <c r="C1161" s="70" t="s">
        <v>1053</v>
      </c>
    </row>
    <row r="1162" spans="1:3" x14ac:dyDescent="0.25">
      <c r="A1162" s="72">
        <v>861201</v>
      </c>
      <c r="B1162" s="72" t="s">
        <v>1367</v>
      </c>
      <c r="C1162" s="70" t="s">
        <v>1053</v>
      </c>
    </row>
    <row r="1163" spans="1:3" x14ac:dyDescent="0.25">
      <c r="A1163" s="72">
        <v>861302</v>
      </c>
      <c r="B1163" s="72" t="s">
        <v>1368</v>
      </c>
      <c r="C1163" s="70" t="s">
        <v>1053</v>
      </c>
    </row>
    <row r="1164" spans="1:3" x14ac:dyDescent="0.25">
      <c r="A1164" s="72">
        <v>861401</v>
      </c>
      <c r="B1164" s="72" t="s">
        <v>1369</v>
      </c>
      <c r="C1164" s="70" t="s">
        <v>1053</v>
      </c>
    </row>
    <row r="1165" spans="1:3" x14ac:dyDescent="0.25">
      <c r="A1165" s="72">
        <v>862501</v>
      </c>
      <c r="B1165" s="72" t="s">
        <v>1370</v>
      </c>
      <c r="C1165" s="70" t="s">
        <v>1053</v>
      </c>
    </row>
    <row r="1166" spans="1:3" x14ac:dyDescent="0.25">
      <c r="A1166" s="72">
        <v>862502</v>
      </c>
      <c r="B1166" s="72" t="s">
        <v>1371</v>
      </c>
      <c r="C1166" s="70" t="s">
        <v>1053</v>
      </c>
    </row>
    <row r="1167" spans="1:3" x14ac:dyDescent="0.25">
      <c r="A1167" s="72">
        <v>862503</v>
      </c>
      <c r="B1167" s="72" t="s">
        <v>1372</v>
      </c>
      <c r="C1167" s="70" t="s">
        <v>1053</v>
      </c>
    </row>
    <row r="1168" spans="1:3" x14ac:dyDescent="0.25">
      <c r="A1168" s="72">
        <v>862504</v>
      </c>
      <c r="B1168" s="72" t="s">
        <v>1373</v>
      </c>
      <c r="C1168" s="70" t="s">
        <v>1053</v>
      </c>
    </row>
    <row r="1169" spans="1:3" x14ac:dyDescent="0.25">
      <c r="A1169" s="72">
        <v>862505</v>
      </c>
      <c r="B1169" s="72" t="s">
        <v>1374</v>
      </c>
      <c r="C1169" s="70" t="s">
        <v>1053</v>
      </c>
    </row>
    <row r="1170" spans="1:3" x14ac:dyDescent="0.25">
      <c r="A1170" s="72">
        <v>862506</v>
      </c>
      <c r="B1170" s="72" t="s">
        <v>1375</v>
      </c>
      <c r="C1170" s="70" t="s">
        <v>1053</v>
      </c>
    </row>
    <row r="1171" spans="1:3" x14ac:dyDescent="0.25">
      <c r="A1171" s="72">
        <v>862507</v>
      </c>
      <c r="B1171" s="72" t="s">
        <v>1376</v>
      </c>
      <c r="C1171" s="70" t="s">
        <v>1053</v>
      </c>
    </row>
    <row r="1172" spans="1:3" x14ac:dyDescent="0.25">
      <c r="A1172" s="72">
        <v>862508</v>
      </c>
      <c r="B1172" s="72" t="s">
        <v>1377</v>
      </c>
      <c r="C1172" s="70" t="s">
        <v>1053</v>
      </c>
    </row>
    <row r="1173" spans="1:3" x14ac:dyDescent="0.25">
      <c r="A1173" s="72">
        <v>862509</v>
      </c>
      <c r="B1173" s="72" t="s">
        <v>1378</v>
      </c>
      <c r="C1173" s="70" t="s">
        <v>1053</v>
      </c>
    </row>
    <row r="1174" spans="1:3" x14ac:dyDescent="0.25">
      <c r="A1174" s="72">
        <v>862510</v>
      </c>
      <c r="B1174" s="72" t="s">
        <v>1379</v>
      </c>
      <c r="C1174" s="70" t="s">
        <v>1053</v>
      </c>
    </row>
    <row r="1175" spans="1:3" x14ac:dyDescent="0.25">
      <c r="A1175" s="72">
        <v>862511</v>
      </c>
      <c r="B1175" s="72" t="s">
        <v>1380</v>
      </c>
      <c r="C1175" s="70" t="s">
        <v>1053</v>
      </c>
    </row>
    <row r="1176" spans="1:3" x14ac:dyDescent="0.25">
      <c r="A1176" s="72">
        <v>862512</v>
      </c>
      <c r="B1176" s="72" t="s">
        <v>1381</v>
      </c>
      <c r="C1176" s="70" t="s">
        <v>1053</v>
      </c>
    </row>
    <row r="1177" spans="1:3" x14ac:dyDescent="0.25">
      <c r="A1177" s="72">
        <v>862513</v>
      </c>
      <c r="B1177" s="72" t="s">
        <v>1382</v>
      </c>
      <c r="C1177" s="70" t="s">
        <v>1053</v>
      </c>
    </row>
    <row r="1178" spans="1:3" x14ac:dyDescent="0.25">
      <c r="A1178" s="72">
        <v>862514</v>
      </c>
      <c r="B1178" s="72" t="s">
        <v>1383</v>
      </c>
      <c r="C1178" s="70" t="s">
        <v>1053</v>
      </c>
    </row>
    <row r="1179" spans="1:3" x14ac:dyDescent="0.25">
      <c r="A1179" s="72">
        <v>862515</v>
      </c>
      <c r="B1179" s="72" t="s">
        <v>1384</v>
      </c>
      <c r="C1179" s="70" t="s">
        <v>1053</v>
      </c>
    </row>
    <row r="1180" spans="1:3" x14ac:dyDescent="0.25">
      <c r="A1180" s="72">
        <v>862516</v>
      </c>
      <c r="B1180" s="72" t="s">
        <v>1385</v>
      </c>
      <c r="C1180" s="70" t="s">
        <v>1053</v>
      </c>
    </row>
    <row r="1181" spans="1:3" x14ac:dyDescent="0.25">
      <c r="A1181" s="72">
        <v>862517</v>
      </c>
      <c r="B1181" s="72" t="s">
        <v>1386</v>
      </c>
      <c r="C1181" s="70" t="s">
        <v>1053</v>
      </c>
    </row>
    <row r="1182" spans="1:3" x14ac:dyDescent="0.25">
      <c r="A1182" s="72">
        <v>862518</v>
      </c>
      <c r="B1182" s="72" t="s">
        <v>1387</v>
      </c>
      <c r="C1182" s="70" t="s">
        <v>1053</v>
      </c>
    </row>
    <row r="1183" spans="1:3" x14ac:dyDescent="0.25">
      <c r="A1183" s="72">
        <v>862519</v>
      </c>
      <c r="B1183" s="72" t="s">
        <v>1388</v>
      </c>
      <c r="C1183" s="70" t="s">
        <v>1053</v>
      </c>
    </row>
    <row r="1184" spans="1:3" x14ac:dyDescent="0.25">
      <c r="A1184" s="72">
        <v>862520</v>
      </c>
      <c r="B1184" s="72" t="s">
        <v>1389</v>
      </c>
      <c r="C1184" s="70" t="s">
        <v>1053</v>
      </c>
    </row>
    <row r="1185" spans="1:3" x14ac:dyDescent="0.25">
      <c r="A1185" s="72">
        <v>862521</v>
      </c>
      <c r="B1185" s="72" t="s">
        <v>1390</v>
      </c>
      <c r="C1185" s="70" t="s">
        <v>1053</v>
      </c>
    </row>
    <row r="1186" spans="1:3" x14ac:dyDescent="0.25">
      <c r="A1186" s="72">
        <v>862522</v>
      </c>
      <c r="B1186" s="72" t="s">
        <v>1391</v>
      </c>
      <c r="C1186" s="70" t="s">
        <v>1053</v>
      </c>
    </row>
    <row r="1187" spans="1:3" x14ac:dyDescent="0.25">
      <c r="A1187" s="72">
        <v>862901</v>
      </c>
      <c r="B1187" s="72" t="s">
        <v>1392</v>
      </c>
      <c r="C1187" s="70" t="s">
        <v>1053</v>
      </c>
    </row>
    <row r="1188" spans="1:3" x14ac:dyDescent="0.25">
      <c r="A1188" s="72">
        <v>863101</v>
      </c>
      <c r="B1188" s="72" t="s">
        <v>1393</v>
      </c>
      <c r="C1188" s="70" t="s">
        <v>1053</v>
      </c>
    </row>
    <row r="1189" spans="1:3" x14ac:dyDescent="0.25">
      <c r="A1189" s="72">
        <v>863102</v>
      </c>
      <c r="B1189" s="72" t="s">
        <v>1394</v>
      </c>
      <c r="C1189" s="70" t="s">
        <v>1053</v>
      </c>
    </row>
    <row r="1190" spans="1:3" x14ac:dyDescent="0.25">
      <c r="A1190" s="72">
        <v>863103</v>
      </c>
      <c r="B1190" s="72" t="s">
        <v>1395</v>
      </c>
      <c r="C1190" s="70" t="s">
        <v>1053</v>
      </c>
    </row>
    <row r="1191" spans="1:3" x14ac:dyDescent="0.25">
      <c r="A1191" s="72">
        <v>863113</v>
      </c>
      <c r="B1191" s="72" t="s">
        <v>1396</v>
      </c>
      <c r="C1191" s="70" t="s">
        <v>1053</v>
      </c>
    </row>
    <row r="1192" spans="1:3" x14ac:dyDescent="0.25">
      <c r="A1192" s="72">
        <v>863190</v>
      </c>
      <c r="B1192" s="72" t="s">
        <v>1397</v>
      </c>
      <c r="C1192" s="70" t="s">
        <v>1053</v>
      </c>
    </row>
    <row r="1193" spans="1:3" x14ac:dyDescent="0.25">
      <c r="A1193" s="72">
        <v>863191</v>
      </c>
      <c r="B1193" s="72" t="s">
        <v>1398</v>
      </c>
      <c r="C1193" s="70" t="s">
        <v>1053</v>
      </c>
    </row>
    <row r="1194" spans="1:3" x14ac:dyDescent="0.25">
      <c r="A1194" s="72">
        <v>863401</v>
      </c>
      <c r="B1194" s="72" t="s">
        <v>1399</v>
      </c>
      <c r="C1194" s="70" t="s">
        <v>1053</v>
      </c>
    </row>
    <row r="1195" spans="1:3" x14ac:dyDescent="0.25">
      <c r="A1195" s="72">
        <v>863402</v>
      </c>
      <c r="B1195" s="72" t="s">
        <v>1400</v>
      </c>
      <c r="C1195" s="70" t="s">
        <v>1053</v>
      </c>
    </row>
    <row r="1196" spans="1:3" x14ac:dyDescent="0.25">
      <c r="A1196" s="72">
        <v>863403</v>
      </c>
      <c r="B1196" s="72" t="s">
        <v>1401</v>
      </c>
      <c r="C1196" s="70" t="s">
        <v>1053</v>
      </c>
    </row>
    <row r="1197" spans="1:3" x14ac:dyDescent="0.25">
      <c r="A1197" s="72">
        <v>863404</v>
      </c>
      <c r="B1197" s="72" t="s">
        <v>1402</v>
      </c>
      <c r="C1197" s="70" t="s">
        <v>1053</v>
      </c>
    </row>
    <row r="1198" spans="1:3" x14ac:dyDescent="0.25">
      <c r="A1198" s="72">
        <v>863405</v>
      </c>
      <c r="B1198" s="72" t="s">
        <v>1403</v>
      </c>
      <c r="C1198" s="70" t="s">
        <v>1053</v>
      </c>
    </row>
    <row r="1199" spans="1:3" x14ac:dyDescent="0.25">
      <c r="A1199" s="72">
        <v>863406</v>
      </c>
      <c r="B1199" s="72" t="s">
        <v>1404</v>
      </c>
      <c r="C1199" s="70" t="s">
        <v>1053</v>
      </c>
    </row>
    <row r="1200" spans="1:3" x14ac:dyDescent="0.25">
      <c r="A1200" s="72">
        <v>863407</v>
      </c>
      <c r="B1200" s="72" t="s">
        <v>1405</v>
      </c>
      <c r="C1200" s="70" t="s">
        <v>1053</v>
      </c>
    </row>
    <row r="1201" spans="1:3" x14ac:dyDescent="0.25">
      <c r="A1201" s="72">
        <v>863408</v>
      </c>
      <c r="B1201" s="72" t="s">
        <v>1406</v>
      </c>
      <c r="C1201" s="70" t="s">
        <v>1053</v>
      </c>
    </row>
    <row r="1202" spans="1:3" x14ac:dyDescent="0.25">
      <c r="A1202" s="72">
        <v>863409</v>
      </c>
      <c r="B1202" s="72" t="s">
        <v>1407</v>
      </c>
      <c r="C1202" s="70" t="s">
        <v>1053</v>
      </c>
    </row>
    <row r="1203" spans="1:3" x14ac:dyDescent="0.25">
      <c r="A1203" s="72">
        <v>863410</v>
      </c>
      <c r="B1203" s="72" t="s">
        <v>1408</v>
      </c>
      <c r="C1203" s="70" t="s">
        <v>1053</v>
      </c>
    </row>
    <row r="1204" spans="1:3" x14ac:dyDescent="0.25">
      <c r="A1204" s="72">
        <v>863901</v>
      </c>
      <c r="B1204" s="72" t="s">
        <v>1409</v>
      </c>
      <c r="C1204" s="70" t="s">
        <v>1053</v>
      </c>
    </row>
    <row r="1205" spans="1:3" x14ac:dyDescent="0.25">
      <c r="A1205" s="72">
        <v>863902</v>
      </c>
      <c r="B1205" s="72" t="s">
        <v>1410</v>
      </c>
      <c r="C1205" s="70" t="s">
        <v>1053</v>
      </c>
    </row>
    <row r="1206" spans="1:3" x14ac:dyDescent="0.25">
      <c r="A1206" s="72">
        <v>863903</v>
      </c>
      <c r="B1206" s="72" t="s">
        <v>1411</v>
      </c>
      <c r="C1206" s="70" t="s">
        <v>1053</v>
      </c>
    </row>
    <row r="1207" spans="1:3" x14ac:dyDescent="0.25">
      <c r="A1207" s="72">
        <v>863904</v>
      </c>
      <c r="B1207" s="72" t="s">
        <v>1412</v>
      </c>
      <c r="C1207" s="70" t="s">
        <v>1053</v>
      </c>
    </row>
    <row r="1208" spans="1:3" x14ac:dyDescent="0.25">
      <c r="A1208" s="72">
        <v>865001</v>
      </c>
      <c r="B1208" s="72" t="s">
        <v>1413</v>
      </c>
      <c r="C1208" s="70" t="s">
        <v>1053</v>
      </c>
    </row>
    <row r="1209" spans="1:3" x14ac:dyDescent="0.25">
      <c r="A1209" s="72">
        <v>865002</v>
      </c>
      <c r="B1209" s="72" t="s">
        <v>1414</v>
      </c>
      <c r="C1209" s="70" t="s">
        <v>1053</v>
      </c>
    </row>
    <row r="1210" spans="1:3" x14ac:dyDescent="0.25">
      <c r="A1210" s="72">
        <v>865003</v>
      </c>
      <c r="B1210" s="72" t="s">
        <v>1415</v>
      </c>
      <c r="C1210" s="70" t="s">
        <v>1053</v>
      </c>
    </row>
    <row r="1211" spans="1:3" x14ac:dyDescent="0.25">
      <c r="A1211" s="72">
        <v>865004</v>
      </c>
      <c r="B1211" s="72" t="s">
        <v>1416</v>
      </c>
      <c r="C1211" s="70" t="s">
        <v>1053</v>
      </c>
    </row>
    <row r="1212" spans="1:3" x14ac:dyDescent="0.25">
      <c r="A1212" s="72">
        <v>865005</v>
      </c>
      <c r="B1212" s="72" t="s">
        <v>1417</v>
      </c>
      <c r="C1212" s="70" t="s">
        <v>1053</v>
      </c>
    </row>
    <row r="1213" spans="1:3" x14ac:dyDescent="0.25">
      <c r="A1213" s="72">
        <v>865006</v>
      </c>
      <c r="B1213" s="72" t="s">
        <v>1418</v>
      </c>
      <c r="C1213" s="70" t="s">
        <v>1053</v>
      </c>
    </row>
    <row r="1214" spans="1:3" x14ac:dyDescent="0.25">
      <c r="A1214" s="72">
        <v>865007</v>
      </c>
      <c r="B1214" s="72" t="s">
        <v>1419</v>
      </c>
      <c r="C1214" s="70" t="s">
        <v>1053</v>
      </c>
    </row>
    <row r="1215" spans="1:3" x14ac:dyDescent="0.25">
      <c r="A1215" s="72">
        <v>865008</v>
      </c>
      <c r="B1215" s="72" t="s">
        <v>1420</v>
      </c>
      <c r="C1215" s="70" t="s">
        <v>1053</v>
      </c>
    </row>
    <row r="1216" spans="1:3" x14ac:dyDescent="0.25">
      <c r="A1216" s="72">
        <v>865009</v>
      </c>
      <c r="B1216" s="72" t="s">
        <v>1421</v>
      </c>
      <c r="C1216" s="70" t="s">
        <v>1053</v>
      </c>
    </row>
    <row r="1217" spans="1:3" x14ac:dyDescent="0.25">
      <c r="A1217" s="72">
        <v>865011</v>
      </c>
      <c r="B1217" s="72" t="s">
        <v>1422</v>
      </c>
      <c r="C1217" s="70" t="s">
        <v>1053</v>
      </c>
    </row>
    <row r="1218" spans="1:3" x14ac:dyDescent="0.25">
      <c r="A1218" s="72">
        <v>865013</v>
      </c>
      <c r="B1218" s="72" t="s">
        <v>1423</v>
      </c>
      <c r="C1218" s="70" t="s">
        <v>1053</v>
      </c>
    </row>
    <row r="1219" spans="1:3" x14ac:dyDescent="0.25">
      <c r="A1219" s="72">
        <v>865015</v>
      </c>
      <c r="B1219" s="72" t="s">
        <v>1424</v>
      </c>
      <c r="C1219" s="70" t="s">
        <v>1053</v>
      </c>
    </row>
    <row r="1220" spans="1:3" x14ac:dyDescent="0.25">
      <c r="A1220" s="72">
        <v>865016</v>
      </c>
      <c r="B1220" s="72" t="s">
        <v>1425</v>
      </c>
      <c r="C1220" s="70" t="s">
        <v>1053</v>
      </c>
    </row>
    <row r="1221" spans="1:3" x14ac:dyDescent="0.25">
      <c r="A1221" s="72">
        <v>865017</v>
      </c>
      <c r="B1221" s="72" t="s">
        <v>1426</v>
      </c>
      <c r="C1221" s="70" t="s">
        <v>1053</v>
      </c>
    </row>
    <row r="1222" spans="1:3" x14ac:dyDescent="0.25">
      <c r="A1222" s="72">
        <v>865019</v>
      </c>
      <c r="B1222" s="72" t="s">
        <v>1427</v>
      </c>
      <c r="C1222" s="70" t="s">
        <v>1053</v>
      </c>
    </row>
    <row r="1223" spans="1:3" x14ac:dyDescent="0.25">
      <c r="A1223" s="72">
        <v>865020</v>
      </c>
      <c r="B1223" s="72" t="s">
        <v>1428</v>
      </c>
      <c r="C1223" s="70" t="s">
        <v>1053</v>
      </c>
    </row>
    <row r="1224" spans="1:3" x14ac:dyDescent="0.25">
      <c r="A1224" s="72">
        <v>865021</v>
      </c>
      <c r="B1224" s="72" t="s">
        <v>1429</v>
      </c>
      <c r="C1224" s="70" t="s">
        <v>1053</v>
      </c>
    </row>
    <row r="1225" spans="1:3" x14ac:dyDescent="0.25">
      <c r="A1225" s="72">
        <v>865023</v>
      </c>
      <c r="B1225" s="72" t="s">
        <v>1430</v>
      </c>
      <c r="C1225" s="70" t="s">
        <v>1053</v>
      </c>
    </row>
    <row r="1226" spans="1:3" x14ac:dyDescent="0.25">
      <c r="A1226" s="72">
        <v>865024</v>
      </c>
      <c r="B1226" s="72" t="s">
        <v>1431</v>
      </c>
      <c r="C1226" s="70" t="s">
        <v>1053</v>
      </c>
    </row>
    <row r="1227" spans="1:3" x14ac:dyDescent="0.25">
      <c r="A1227" s="72">
        <v>865029</v>
      </c>
      <c r="B1227" s="72" t="s">
        <v>1432</v>
      </c>
      <c r="C1227" s="70" t="s">
        <v>1053</v>
      </c>
    </row>
    <row r="1228" spans="1:3" x14ac:dyDescent="0.25">
      <c r="A1228" s="72">
        <v>866001</v>
      </c>
      <c r="B1228" s="72" t="s">
        <v>1433</v>
      </c>
      <c r="C1228" s="70" t="s">
        <v>1053</v>
      </c>
    </row>
    <row r="1229" spans="1:3" x14ac:dyDescent="0.25">
      <c r="A1229" s="72">
        <v>866002</v>
      </c>
      <c r="B1229" s="72" t="s">
        <v>1434</v>
      </c>
      <c r="C1229" s="70" t="s">
        <v>1053</v>
      </c>
    </row>
    <row r="1230" spans="1:3" x14ac:dyDescent="0.25">
      <c r="A1230" s="72">
        <v>866003</v>
      </c>
      <c r="B1230" s="72" t="s">
        <v>1435</v>
      </c>
      <c r="C1230" s="70" t="s">
        <v>1053</v>
      </c>
    </row>
    <row r="1231" spans="1:3" x14ac:dyDescent="0.25">
      <c r="A1231" s="72">
        <v>866005</v>
      </c>
      <c r="B1231" s="72" t="s">
        <v>1436</v>
      </c>
      <c r="C1231" s="70" t="s">
        <v>1053</v>
      </c>
    </row>
    <row r="1232" spans="1:3" x14ac:dyDescent="0.25">
      <c r="A1232" s="72">
        <v>866006</v>
      </c>
      <c r="B1232" s="72" t="s">
        <v>1437</v>
      </c>
      <c r="C1232" s="70" t="s">
        <v>1053</v>
      </c>
    </row>
    <row r="1233" spans="1:3" x14ac:dyDescent="0.25">
      <c r="A1233" s="72">
        <v>866007</v>
      </c>
      <c r="B1233" s="72" t="s">
        <v>1438</v>
      </c>
      <c r="C1233" s="70" t="s">
        <v>1053</v>
      </c>
    </row>
    <row r="1234" spans="1:3" x14ac:dyDescent="0.25">
      <c r="A1234" s="72">
        <v>866008</v>
      </c>
      <c r="B1234" s="72" t="s">
        <v>1439</v>
      </c>
      <c r="C1234" s="70" t="s">
        <v>1053</v>
      </c>
    </row>
    <row r="1235" spans="1:3" x14ac:dyDescent="0.25">
      <c r="A1235" s="72">
        <v>866009</v>
      </c>
      <c r="B1235" s="72" t="s">
        <v>1440</v>
      </c>
      <c r="C1235" s="70" t="s">
        <v>1053</v>
      </c>
    </row>
    <row r="1236" spans="1:3" x14ac:dyDescent="0.25">
      <c r="A1236" s="72">
        <v>866010</v>
      </c>
      <c r="B1236" s="72" t="s">
        <v>1441</v>
      </c>
      <c r="C1236" s="70" t="s">
        <v>1053</v>
      </c>
    </row>
    <row r="1237" spans="1:3" x14ac:dyDescent="0.25">
      <c r="A1237" s="72">
        <v>866011</v>
      </c>
      <c r="B1237" s="72" t="s">
        <v>1442</v>
      </c>
      <c r="C1237" s="70" t="s">
        <v>1053</v>
      </c>
    </row>
    <row r="1238" spans="1:3" x14ac:dyDescent="0.25">
      <c r="A1238" s="72">
        <v>866012</v>
      </c>
      <c r="B1238" s="72" t="s">
        <v>1443</v>
      </c>
      <c r="C1238" s="70" t="s">
        <v>1053</v>
      </c>
    </row>
    <row r="1239" spans="1:3" x14ac:dyDescent="0.25">
      <c r="A1239" s="72">
        <v>866013</v>
      </c>
      <c r="B1239" s="72" t="s">
        <v>1444</v>
      </c>
      <c r="C1239" s="70" t="s">
        <v>1053</v>
      </c>
    </row>
    <row r="1240" spans="1:3" x14ac:dyDescent="0.25">
      <c r="A1240" s="72">
        <v>866015</v>
      </c>
      <c r="B1240" s="72" t="s">
        <v>1445</v>
      </c>
      <c r="C1240" s="70" t="s">
        <v>1053</v>
      </c>
    </row>
    <row r="1241" spans="1:3" x14ac:dyDescent="0.25">
      <c r="A1241" s="72">
        <v>866017</v>
      </c>
      <c r="B1241" s="72" t="s">
        <v>1446</v>
      </c>
      <c r="C1241" s="70" t="s">
        <v>1053</v>
      </c>
    </row>
    <row r="1242" spans="1:3" x14ac:dyDescent="0.25">
      <c r="A1242" s="72">
        <v>866022</v>
      </c>
      <c r="B1242" s="72" t="s">
        <v>1447</v>
      </c>
      <c r="C1242" s="70" t="s">
        <v>1053</v>
      </c>
    </row>
    <row r="1243" spans="1:3" x14ac:dyDescent="0.25">
      <c r="A1243" s="72">
        <v>866023</v>
      </c>
      <c r="B1243" s="72" t="s">
        <v>1448</v>
      </c>
      <c r="C1243" s="70" t="s">
        <v>1053</v>
      </c>
    </row>
    <row r="1244" spans="1:3" x14ac:dyDescent="0.25">
      <c r="A1244" s="72">
        <v>866201</v>
      </c>
      <c r="B1244" s="72" t="s">
        <v>1449</v>
      </c>
      <c r="C1244" s="70" t="s">
        <v>1053</v>
      </c>
    </row>
    <row r="1245" spans="1:3" x14ac:dyDescent="0.25">
      <c r="A1245" s="72">
        <v>866203</v>
      </c>
      <c r="B1245" s="72" t="s">
        <v>1450</v>
      </c>
      <c r="C1245" s="70" t="s">
        <v>1053</v>
      </c>
    </row>
    <row r="1246" spans="1:3" x14ac:dyDescent="0.25">
      <c r="A1246" s="72">
        <v>866205</v>
      </c>
      <c r="B1246" s="72" t="s">
        <v>1451</v>
      </c>
      <c r="C1246" s="70" t="s">
        <v>1053</v>
      </c>
    </row>
    <row r="1247" spans="1:3" x14ac:dyDescent="0.25">
      <c r="A1247" s="72">
        <v>866207</v>
      </c>
      <c r="B1247" s="72" t="s">
        <v>1452</v>
      </c>
      <c r="C1247" s="70" t="s">
        <v>1053</v>
      </c>
    </row>
    <row r="1248" spans="1:3" x14ac:dyDescent="0.25">
      <c r="A1248" s="72">
        <v>867101</v>
      </c>
      <c r="B1248" s="72" t="s">
        <v>1453</v>
      </c>
      <c r="C1248" s="70" t="s">
        <v>1053</v>
      </c>
    </row>
    <row r="1249" spans="1:3" x14ac:dyDescent="0.25">
      <c r="A1249" s="72">
        <v>867103</v>
      </c>
      <c r="B1249" s="72" t="s">
        <v>1454</v>
      </c>
      <c r="C1249" s="70" t="s">
        <v>1053</v>
      </c>
    </row>
    <row r="1250" spans="1:3" x14ac:dyDescent="0.25">
      <c r="A1250" s="72">
        <v>867201</v>
      </c>
      <c r="B1250" s="72" t="s">
        <v>1455</v>
      </c>
      <c r="C1250" s="70" t="s">
        <v>1053</v>
      </c>
    </row>
    <row r="1251" spans="1:3" x14ac:dyDescent="0.25">
      <c r="A1251" s="72">
        <v>867301</v>
      </c>
      <c r="B1251" s="72" t="s">
        <v>1456</v>
      </c>
      <c r="C1251" s="70" t="s">
        <v>1053</v>
      </c>
    </row>
    <row r="1252" spans="1:3" x14ac:dyDescent="0.25">
      <c r="A1252" s="72">
        <v>867303</v>
      </c>
      <c r="B1252" s="72" t="s">
        <v>1457</v>
      </c>
      <c r="C1252" s="70" t="s">
        <v>1053</v>
      </c>
    </row>
    <row r="1253" spans="1:3" x14ac:dyDescent="0.25">
      <c r="A1253" s="72">
        <v>867305</v>
      </c>
      <c r="B1253" s="72" t="s">
        <v>1458</v>
      </c>
      <c r="C1253" s="70" t="s">
        <v>1053</v>
      </c>
    </row>
    <row r="1254" spans="1:3" x14ac:dyDescent="0.25">
      <c r="A1254" s="72">
        <v>867307</v>
      </c>
      <c r="B1254" s="72" t="s">
        <v>1459</v>
      </c>
      <c r="C1254" s="70" t="s">
        <v>1053</v>
      </c>
    </row>
    <row r="1255" spans="1:3" x14ac:dyDescent="0.25">
      <c r="A1255" s="72">
        <v>867401</v>
      </c>
      <c r="B1255" s="72" t="s">
        <v>1460</v>
      </c>
      <c r="C1255" s="70" t="s">
        <v>1053</v>
      </c>
    </row>
    <row r="1256" spans="1:3" x14ac:dyDescent="0.25">
      <c r="A1256" s="72">
        <v>867402</v>
      </c>
      <c r="B1256" s="72" t="s">
        <v>1461</v>
      </c>
      <c r="C1256" s="70" t="s">
        <v>1053</v>
      </c>
    </row>
    <row r="1257" spans="1:3" x14ac:dyDescent="0.25">
      <c r="A1257" s="72">
        <v>867403</v>
      </c>
      <c r="B1257" s="72" t="s">
        <v>1460</v>
      </c>
      <c r="C1257" s="70" t="s">
        <v>1053</v>
      </c>
    </row>
    <row r="1258" spans="1:3" x14ac:dyDescent="0.25">
      <c r="A1258" s="72">
        <v>867404</v>
      </c>
      <c r="B1258" s="72" t="s">
        <v>1462</v>
      </c>
      <c r="C1258" s="70" t="s">
        <v>1053</v>
      </c>
    </row>
    <row r="1259" spans="1:3" x14ac:dyDescent="0.25">
      <c r="A1259" s="72">
        <v>867490</v>
      </c>
      <c r="B1259" s="72" t="s">
        <v>1463</v>
      </c>
      <c r="C1259" s="70" t="s">
        <v>1053</v>
      </c>
    </row>
    <row r="1260" spans="1:3" x14ac:dyDescent="0.25">
      <c r="A1260" s="72">
        <v>867701</v>
      </c>
      <c r="B1260" s="72" t="s">
        <v>1464</v>
      </c>
      <c r="C1260" s="70" t="s">
        <v>1053</v>
      </c>
    </row>
    <row r="1261" spans="1:3" x14ac:dyDescent="0.25">
      <c r="A1261" s="72">
        <v>868101</v>
      </c>
      <c r="B1261" s="72" t="s">
        <v>1465</v>
      </c>
      <c r="C1261" s="70" t="s">
        <v>1053</v>
      </c>
    </row>
    <row r="1262" spans="1:3" x14ac:dyDescent="0.25">
      <c r="A1262" s="72">
        <v>868103</v>
      </c>
      <c r="B1262" s="72" t="s">
        <v>1466</v>
      </c>
      <c r="C1262" s="70" t="s">
        <v>1053</v>
      </c>
    </row>
    <row r="1263" spans="1:3" x14ac:dyDescent="0.25">
      <c r="A1263" s="72">
        <v>868901</v>
      </c>
      <c r="B1263" s="72" t="s">
        <v>1467</v>
      </c>
      <c r="C1263" s="70" t="s">
        <v>1053</v>
      </c>
    </row>
    <row r="1264" spans="1:3" x14ac:dyDescent="0.25">
      <c r="A1264" s="72">
        <v>868902</v>
      </c>
      <c r="B1264" s="72" t="s">
        <v>1468</v>
      </c>
      <c r="C1264" s="70" t="s">
        <v>1053</v>
      </c>
    </row>
    <row r="1265" spans="1:3" x14ac:dyDescent="0.25">
      <c r="A1265" s="72">
        <v>868903</v>
      </c>
      <c r="B1265" s="72" t="s">
        <v>1469</v>
      </c>
      <c r="C1265" s="70" t="s">
        <v>1053</v>
      </c>
    </row>
    <row r="1266" spans="1:3" x14ac:dyDescent="0.25">
      <c r="A1266" s="72">
        <v>868904</v>
      </c>
      <c r="B1266" s="72" t="s">
        <v>1470</v>
      </c>
      <c r="C1266" s="70" t="s">
        <v>1053</v>
      </c>
    </row>
    <row r="1267" spans="1:3" x14ac:dyDescent="0.25">
      <c r="A1267" s="72">
        <v>868905</v>
      </c>
      <c r="B1267" s="72" t="s">
        <v>1471</v>
      </c>
      <c r="C1267" s="70" t="s">
        <v>1053</v>
      </c>
    </row>
    <row r="1268" spans="1:3" x14ac:dyDescent="0.25">
      <c r="A1268" s="72">
        <v>868906</v>
      </c>
      <c r="B1268" s="72" t="s">
        <v>1472</v>
      </c>
      <c r="C1268" s="70" t="s">
        <v>1053</v>
      </c>
    </row>
    <row r="1269" spans="1:3" x14ac:dyDescent="0.25">
      <c r="A1269" s="72">
        <v>868907</v>
      </c>
      <c r="B1269" s="72" t="s">
        <v>1473</v>
      </c>
      <c r="C1269" s="70" t="s">
        <v>1053</v>
      </c>
    </row>
    <row r="1270" spans="1:3" x14ac:dyDescent="0.25">
      <c r="A1270" s="72">
        <v>868908</v>
      </c>
      <c r="B1270" s="72" t="s">
        <v>1474</v>
      </c>
      <c r="C1270" s="70" t="s">
        <v>1053</v>
      </c>
    </row>
    <row r="1271" spans="1:3" x14ac:dyDescent="0.25">
      <c r="A1271" s="72">
        <v>868909</v>
      </c>
      <c r="B1271" s="72" t="s">
        <v>1475</v>
      </c>
      <c r="C1271" s="70" t="s">
        <v>1053</v>
      </c>
    </row>
    <row r="1272" spans="1:3" x14ac:dyDescent="0.25">
      <c r="A1272" s="72">
        <v>868910</v>
      </c>
      <c r="B1272" s="72" t="s">
        <v>1476</v>
      </c>
      <c r="C1272" s="70" t="s">
        <v>1053</v>
      </c>
    </row>
    <row r="1273" spans="1:3" x14ac:dyDescent="0.25">
      <c r="A1273" s="72">
        <v>868911</v>
      </c>
      <c r="B1273" s="72" t="s">
        <v>1477</v>
      </c>
      <c r="C1273" s="70" t="s">
        <v>1053</v>
      </c>
    </row>
    <row r="1274" spans="1:3" x14ac:dyDescent="0.25">
      <c r="A1274" s="72">
        <v>868912</v>
      </c>
      <c r="B1274" s="72" t="s">
        <v>1478</v>
      </c>
      <c r="C1274" s="70" t="s">
        <v>1053</v>
      </c>
    </row>
    <row r="1275" spans="1:3" x14ac:dyDescent="0.25">
      <c r="A1275" s="72">
        <v>868913</v>
      </c>
      <c r="B1275" s="72" t="s">
        <v>1479</v>
      </c>
      <c r="C1275" s="70" t="s">
        <v>1053</v>
      </c>
    </row>
    <row r="1276" spans="1:3" x14ac:dyDescent="0.25">
      <c r="A1276" s="72">
        <v>868914</v>
      </c>
      <c r="B1276" s="72" t="s">
        <v>1480</v>
      </c>
      <c r="C1276" s="70" t="s">
        <v>1053</v>
      </c>
    </row>
    <row r="1277" spans="1:3" x14ac:dyDescent="0.25">
      <c r="A1277" s="72">
        <v>868915</v>
      </c>
      <c r="B1277" s="72" t="s">
        <v>1481</v>
      </c>
      <c r="C1277" s="70" t="s">
        <v>1053</v>
      </c>
    </row>
    <row r="1278" spans="1:3" x14ac:dyDescent="0.25">
      <c r="A1278" s="72">
        <v>868916</v>
      </c>
      <c r="B1278" s="72" t="s">
        <v>1482</v>
      </c>
      <c r="C1278" s="70" t="s">
        <v>1053</v>
      </c>
    </row>
    <row r="1279" spans="1:3" x14ac:dyDescent="0.25">
      <c r="A1279" s="72">
        <v>868917</v>
      </c>
      <c r="B1279" s="72" t="s">
        <v>1483</v>
      </c>
      <c r="C1279" s="70" t="s">
        <v>1053</v>
      </c>
    </row>
    <row r="1280" spans="1:3" x14ac:dyDescent="0.25">
      <c r="A1280" s="72">
        <v>868918</v>
      </c>
      <c r="B1280" s="72" t="s">
        <v>1484</v>
      </c>
      <c r="C1280" s="70" t="s">
        <v>1053</v>
      </c>
    </row>
    <row r="1281" spans="1:3" x14ac:dyDescent="0.25">
      <c r="A1281" s="72">
        <v>868919</v>
      </c>
      <c r="B1281" s="72" t="s">
        <v>1485</v>
      </c>
      <c r="C1281" s="70" t="s">
        <v>1053</v>
      </c>
    </row>
    <row r="1282" spans="1:3" x14ac:dyDescent="0.25">
      <c r="A1282" s="72">
        <v>868920</v>
      </c>
      <c r="B1282" s="72" t="s">
        <v>1486</v>
      </c>
      <c r="C1282" s="70" t="s">
        <v>1053</v>
      </c>
    </row>
    <row r="1283" spans="1:3" x14ac:dyDescent="0.25">
      <c r="A1283" s="72">
        <v>868921</v>
      </c>
      <c r="B1283" s="72" t="s">
        <v>1487</v>
      </c>
      <c r="C1283" s="70" t="s">
        <v>1053</v>
      </c>
    </row>
    <row r="1284" spans="1:3" x14ac:dyDescent="0.25">
      <c r="A1284" s="72">
        <v>868922</v>
      </c>
      <c r="B1284" s="72" t="s">
        <v>1488</v>
      </c>
      <c r="C1284" s="70" t="s">
        <v>1053</v>
      </c>
    </row>
    <row r="1285" spans="1:3" x14ac:dyDescent="0.25">
      <c r="A1285" s="72">
        <v>868923</v>
      </c>
      <c r="B1285" s="72" t="s">
        <v>1489</v>
      </c>
      <c r="C1285" s="70" t="s">
        <v>1053</v>
      </c>
    </row>
    <row r="1286" spans="1:3" x14ac:dyDescent="0.25">
      <c r="A1286" s="72">
        <v>868924</v>
      </c>
      <c r="B1286" s="72" t="s">
        <v>1490</v>
      </c>
      <c r="C1286" s="70" t="s">
        <v>1053</v>
      </c>
    </row>
    <row r="1287" spans="1:3" x14ac:dyDescent="0.25">
      <c r="A1287" s="72">
        <v>868925</v>
      </c>
      <c r="B1287" s="72" t="s">
        <v>1491</v>
      </c>
      <c r="C1287" s="70" t="s">
        <v>1053</v>
      </c>
    </row>
    <row r="1288" spans="1:3" x14ac:dyDescent="0.25">
      <c r="A1288" s="72">
        <v>868926</v>
      </c>
      <c r="B1288" s="72" t="s">
        <v>1492</v>
      </c>
      <c r="C1288" s="70" t="s">
        <v>1053</v>
      </c>
    </row>
    <row r="1289" spans="1:3" x14ac:dyDescent="0.25">
      <c r="A1289" s="72">
        <v>868927</v>
      </c>
      <c r="B1289" s="72" t="s">
        <v>1493</v>
      </c>
      <c r="C1289" s="70" t="s">
        <v>1053</v>
      </c>
    </row>
    <row r="1290" spans="1:3" x14ac:dyDescent="0.25">
      <c r="A1290" s="72">
        <v>868928</v>
      </c>
      <c r="B1290" s="72" t="s">
        <v>1494</v>
      </c>
      <c r="C1290" s="70" t="s">
        <v>1053</v>
      </c>
    </row>
    <row r="1291" spans="1:3" x14ac:dyDescent="0.25">
      <c r="A1291" s="72">
        <v>869101</v>
      </c>
      <c r="B1291" s="72" t="s">
        <v>1495</v>
      </c>
      <c r="C1291" s="70" t="s">
        <v>1053</v>
      </c>
    </row>
    <row r="1292" spans="1:3" x14ac:dyDescent="0.25">
      <c r="A1292" s="72">
        <v>869701</v>
      </c>
      <c r="B1292" s="72" t="s">
        <v>1496</v>
      </c>
      <c r="C1292" s="70" t="s">
        <v>1053</v>
      </c>
    </row>
    <row r="1293" spans="1:3" x14ac:dyDescent="0.25">
      <c r="A1293" s="72">
        <v>869901</v>
      </c>
      <c r="B1293" s="72" t="s">
        <v>1497</v>
      </c>
      <c r="C1293" s="70" t="s">
        <v>1053</v>
      </c>
    </row>
    <row r="1294" spans="1:3" x14ac:dyDescent="0.25">
      <c r="A1294" s="72">
        <v>869902</v>
      </c>
      <c r="B1294" s="72" t="s">
        <v>1498</v>
      </c>
      <c r="C1294" s="70" t="s">
        <v>1053</v>
      </c>
    </row>
    <row r="1295" spans="1:3" x14ac:dyDescent="0.25">
      <c r="A1295" s="72">
        <v>869903</v>
      </c>
      <c r="B1295" s="72" t="s">
        <v>1499</v>
      </c>
      <c r="C1295" s="70" t="s">
        <v>1053</v>
      </c>
    </row>
    <row r="1296" spans="1:3" x14ac:dyDescent="0.25">
      <c r="A1296" s="72">
        <v>869904</v>
      </c>
      <c r="B1296" s="72" t="s">
        <v>1500</v>
      </c>
      <c r="C1296" s="70" t="s">
        <v>1053</v>
      </c>
    </row>
    <row r="1297" spans="1:3" x14ac:dyDescent="0.25">
      <c r="A1297" s="72">
        <v>869905</v>
      </c>
      <c r="B1297" s="72" t="s">
        <v>1501</v>
      </c>
      <c r="C1297" s="70" t="s">
        <v>1053</v>
      </c>
    </row>
    <row r="1298" spans="1:3" x14ac:dyDescent="0.25">
      <c r="A1298" s="72">
        <v>869906</v>
      </c>
      <c r="B1298" s="72" t="s">
        <v>1502</v>
      </c>
      <c r="C1298" s="70" t="s">
        <v>1053</v>
      </c>
    </row>
    <row r="1299" spans="1:3" x14ac:dyDescent="0.25">
      <c r="A1299" s="72">
        <v>869907</v>
      </c>
      <c r="B1299" s="72" t="s">
        <v>1503</v>
      </c>
      <c r="C1299" s="70" t="s">
        <v>1053</v>
      </c>
    </row>
    <row r="1300" spans="1:3" x14ac:dyDescent="0.25">
      <c r="A1300" s="72">
        <v>869908</v>
      </c>
      <c r="B1300" s="72" t="s">
        <v>1504</v>
      </c>
      <c r="C1300" s="70" t="s">
        <v>1053</v>
      </c>
    </row>
    <row r="1301" spans="1:3" x14ac:dyDescent="0.25">
      <c r="A1301" s="72">
        <v>869909</v>
      </c>
      <c r="B1301" s="72" t="s">
        <v>1505</v>
      </c>
      <c r="C1301" s="70" t="s">
        <v>1053</v>
      </c>
    </row>
    <row r="1302" spans="1:3" x14ac:dyDescent="0.25">
      <c r="A1302" s="72">
        <v>869910</v>
      </c>
      <c r="B1302" s="72" t="s">
        <v>1506</v>
      </c>
      <c r="C1302" s="70" t="s">
        <v>1053</v>
      </c>
    </row>
    <row r="1303" spans="1:3" x14ac:dyDescent="0.25">
      <c r="A1303" s="72">
        <v>869911</v>
      </c>
      <c r="B1303" s="72" t="s">
        <v>1507</v>
      </c>
      <c r="C1303" s="70" t="s">
        <v>1053</v>
      </c>
    </row>
    <row r="1304" spans="1:3" x14ac:dyDescent="0.25">
      <c r="A1304" s="72">
        <v>869912</v>
      </c>
      <c r="B1304" s="72" t="s">
        <v>1508</v>
      </c>
      <c r="C1304" s="70" t="s">
        <v>1053</v>
      </c>
    </row>
    <row r="1305" spans="1:3" x14ac:dyDescent="0.25">
      <c r="A1305" s="72">
        <v>869913</v>
      </c>
      <c r="B1305" s="72" t="s">
        <v>1509</v>
      </c>
      <c r="C1305" s="70" t="s">
        <v>1053</v>
      </c>
    </row>
    <row r="1306" spans="1:3" x14ac:dyDescent="0.25">
      <c r="A1306" s="72">
        <v>869914</v>
      </c>
      <c r="B1306" s="72" t="s">
        <v>1510</v>
      </c>
      <c r="C1306" s="70" t="s">
        <v>1053</v>
      </c>
    </row>
    <row r="1307" spans="1:3" x14ac:dyDescent="0.25">
      <c r="A1307" s="72">
        <v>869915</v>
      </c>
      <c r="B1307" s="72" t="s">
        <v>1511</v>
      </c>
      <c r="C1307" s="70" t="s">
        <v>1053</v>
      </c>
    </row>
    <row r="1308" spans="1:3" x14ac:dyDescent="0.25">
      <c r="A1308" s="72">
        <v>869916</v>
      </c>
      <c r="B1308" s="72" t="s">
        <v>1512</v>
      </c>
      <c r="C1308" s="70" t="s">
        <v>1053</v>
      </c>
    </row>
    <row r="1309" spans="1:3" x14ac:dyDescent="0.25">
      <c r="A1309" s="72">
        <v>869917</v>
      </c>
      <c r="B1309" s="72" t="s">
        <v>1513</v>
      </c>
      <c r="C1309" s="70" t="s">
        <v>1053</v>
      </c>
    </row>
    <row r="1310" spans="1:3" x14ac:dyDescent="0.25">
      <c r="A1310" s="72">
        <v>869918</v>
      </c>
      <c r="B1310" s="72" t="s">
        <v>1514</v>
      </c>
      <c r="C1310" s="70" t="s">
        <v>1053</v>
      </c>
    </row>
    <row r="1311" spans="1:3" x14ac:dyDescent="0.25">
      <c r="A1311" s="72">
        <v>869919</v>
      </c>
      <c r="B1311" s="72" t="s">
        <v>1515</v>
      </c>
      <c r="C1311" s="70" t="s">
        <v>1053</v>
      </c>
    </row>
    <row r="1312" spans="1:3" x14ac:dyDescent="0.25">
      <c r="A1312" s="72">
        <v>869920</v>
      </c>
      <c r="B1312" s="72" t="s">
        <v>1516</v>
      </c>
      <c r="C1312" s="70" t="s">
        <v>1053</v>
      </c>
    </row>
    <row r="1313" spans="1:3" x14ac:dyDescent="0.25">
      <c r="A1313" s="72">
        <v>869921</v>
      </c>
      <c r="B1313" s="72" t="s">
        <v>1517</v>
      </c>
      <c r="C1313" s="70" t="s">
        <v>1053</v>
      </c>
    </row>
    <row r="1314" spans="1:3" x14ac:dyDescent="0.25">
      <c r="A1314" s="72">
        <v>869922</v>
      </c>
      <c r="B1314" s="72" t="s">
        <v>1518</v>
      </c>
      <c r="C1314" s="70" t="s">
        <v>1053</v>
      </c>
    </row>
    <row r="1315" spans="1:3" x14ac:dyDescent="0.25">
      <c r="A1315" s="72">
        <v>869923</v>
      </c>
      <c r="B1315" s="72" t="s">
        <v>1519</v>
      </c>
      <c r="C1315" s="70" t="s">
        <v>1053</v>
      </c>
    </row>
    <row r="1316" spans="1:3" x14ac:dyDescent="0.25">
      <c r="A1316" s="72">
        <v>869924</v>
      </c>
      <c r="B1316" s="72" t="s">
        <v>1520</v>
      </c>
      <c r="C1316" s="70" t="s">
        <v>1053</v>
      </c>
    </row>
    <row r="1317" spans="1:3" x14ac:dyDescent="0.25">
      <c r="A1317" s="72">
        <v>869925</v>
      </c>
      <c r="B1317" s="72" t="s">
        <v>1521</v>
      </c>
      <c r="C1317" s="70" t="s">
        <v>1053</v>
      </c>
    </row>
    <row r="1318" spans="1:3" x14ac:dyDescent="0.25">
      <c r="A1318" s="72">
        <v>869926</v>
      </c>
      <c r="B1318" s="72" t="s">
        <v>1522</v>
      </c>
      <c r="C1318" s="70" t="s">
        <v>1053</v>
      </c>
    </row>
    <row r="1319" spans="1:3" x14ac:dyDescent="0.25">
      <c r="A1319" s="72">
        <v>869927</v>
      </c>
      <c r="B1319" s="72" t="s">
        <v>1523</v>
      </c>
      <c r="C1319" s="70" t="s">
        <v>1053</v>
      </c>
    </row>
    <row r="1320" spans="1:3" x14ac:dyDescent="0.25">
      <c r="A1320" s="72">
        <v>869928</v>
      </c>
      <c r="B1320" s="72" t="s">
        <v>1524</v>
      </c>
      <c r="C1320" s="70" t="s">
        <v>1053</v>
      </c>
    </row>
    <row r="1321" spans="1:3" x14ac:dyDescent="0.25">
      <c r="A1321" s="72">
        <v>869929</v>
      </c>
      <c r="B1321" s="72" t="s">
        <v>1525</v>
      </c>
      <c r="C1321" s="70" t="s">
        <v>1053</v>
      </c>
    </row>
    <row r="1322" spans="1:3" x14ac:dyDescent="0.25">
      <c r="A1322" s="72">
        <v>869930</v>
      </c>
      <c r="B1322" s="72" t="s">
        <v>1526</v>
      </c>
      <c r="C1322" s="70" t="s">
        <v>1053</v>
      </c>
    </row>
    <row r="1323" spans="1:3" x14ac:dyDescent="0.25">
      <c r="A1323" s="72">
        <v>869931</v>
      </c>
      <c r="B1323" s="72" t="s">
        <v>1527</v>
      </c>
      <c r="C1323" s="70" t="s">
        <v>1053</v>
      </c>
    </row>
    <row r="1324" spans="1:3" x14ac:dyDescent="0.25">
      <c r="A1324" s="72">
        <v>869932</v>
      </c>
      <c r="B1324" s="72" t="s">
        <v>1528</v>
      </c>
      <c r="C1324" s="70" t="s">
        <v>1053</v>
      </c>
    </row>
    <row r="1325" spans="1:3" x14ac:dyDescent="0.25">
      <c r="A1325" s="72">
        <v>869933</v>
      </c>
      <c r="B1325" s="72" t="s">
        <v>1529</v>
      </c>
      <c r="C1325" s="70" t="s">
        <v>1053</v>
      </c>
    </row>
    <row r="1326" spans="1:3" x14ac:dyDescent="0.25">
      <c r="A1326" s="72">
        <v>869934</v>
      </c>
      <c r="B1326" s="72" t="s">
        <v>1530</v>
      </c>
      <c r="C1326" s="70" t="s">
        <v>1053</v>
      </c>
    </row>
    <row r="1327" spans="1:3" x14ac:dyDescent="0.25">
      <c r="A1327" s="72">
        <v>869935</v>
      </c>
      <c r="B1327" s="72" t="s">
        <v>1531</v>
      </c>
      <c r="C1327" s="70" t="s">
        <v>1053</v>
      </c>
    </row>
    <row r="1328" spans="1:3" x14ac:dyDescent="0.25">
      <c r="A1328" s="72">
        <v>869936</v>
      </c>
      <c r="B1328" s="72" t="s">
        <v>1532</v>
      </c>
      <c r="C1328" s="70" t="s">
        <v>1053</v>
      </c>
    </row>
    <row r="1329" spans="1:3" x14ac:dyDescent="0.25">
      <c r="A1329" s="72">
        <v>869937</v>
      </c>
      <c r="B1329" s="72" t="s">
        <v>1533</v>
      </c>
      <c r="C1329" s="70" t="s">
        <v>1053</v>
      </c>
    </row>
    <row r="1330" spans="1:3" x14ac:dyDescent="0.25">
      <c r="A1330" s="72">
        <v>869938</v>
      </c>
      <c r="B1330" s="72" t="s">
        <v>1534</v>
      </c>
      <c r="C1330" s="70" t="s">
        <v>1053</v>
      </c>
    </row>
    <row r="1331" spans="1:3" x14ac:dyDescent="0.25">
      <c r="A1331" s="72">
        <v>869939</v>
      </c>
      <c r="B1331" s="72" t="s">
        <v>1535</v>
      </c>
      <c r="C1331" s="70" t="s">
        <v>1053</v>
      </c>
    </row>
    <row r="1332" spans="1:3" x14ac:dyDescent="0.25">
      <c r="A1332" s="72">
        <v>869940</v>
      </c>
      <c r="B1332" s="72" t="s">
        <v>1536</v>
      </c>
      <c r="C1332" s="70" t="s">
        <v>1053</v>
      </c>
    </row>
    <row r="1333" spans="1:3" x14ac:dyDescent="0.25">
      <c r="A1333" s="72">
        <v>869941</v>
      </c>
      <c r="B1333" s="72" t="s">
        <v>1537</v>
      </c>
      <c r="C1333" s="70" t="s">
        <v>1053</v>
      </c>
    </row>
    <row r="1334" spans="1:3" x14ac:dyDescent="0.25">
      <c r="A1334" s="72">
        <v>869942</v>
      </c>
      <c r="B1334" s="72" t="s">
        <v>1538</v>
      </c>
      <c r="C1334" s="70" t="s">
        <v>1053</v>
      </c>
    </row>
    <row r="1335" spans="1:3" x14ac:dyDescent="0.25">
      <c r="A1335" s="72">
        <v>869943</v>
      </c>
      <c r="B1335" s="72" t="s">
        <v>1539</v>
      </c>
      <c r="C1335" s="70" t="s">
        <v>1053</v>
      </c>
    </row>
    <row r="1336" spans="1:3" x14ac:dyDescent="0.25">
      <c r="A1336" s="72">
        <v>869944</v>
      </c>
      <c r="B1336" s="72" t="s">
        <v>1540</v>
      </c>
      <c r="C1336" s="70" t="s">
        <v>1053</v>
      </c>
    </row>
    <row r="1337" spans="1:3" x14ac:dyDescent="0.25">
      <c r="A1337" s="72">
        <v>869945</v>
      </c>
      <c r="B1337" s="72" t="s">
        <v>1541</v>
      </c>
      <c r="C1337" s="70" t="s">
        <v>1053</v>
      </c>
    </row>
    <row r="1338" spans="1:3" x14ac:dyDescent="0.25">
      <c r="A1338" s="72">
        <v>869946</v>
      </c>
      <c r="B1338" s="72" t="s">
        <v>1542</v>
      </c>
      <c r="C1338" s="70" t="s">
        <v>1053</v>
      </c>
    </row>
    <row r="1339" spans="1:3" x14ac:dyDescent="0.25">
      <c r="A1339" s="72">
        <v>869947</v>
      </c>
      <c r="B1339" s="72" t="s">
        <v>1543</v>
      </c>
      <c r="C1339" s="70" t="s">
        <v>1053</v>
      </c>
    </row>
    <row r="1340" spans="1:3" x14ac:dyDescent="0.25">
      <c r="A1340" s="72">
        <v>869948</v>
      </c>
      <c r="B1340" s="72" t="s">
        <v>1544</v>
      </c>
      <c r="C1340" s="70" t="s">
        <v>1053</v>
      </c>
    </row>
    <row r="1341" spans="1:3" x14ac:dyDescent="0.25">
      <c r="A1341" s="72">
        <v>869949</v>
      </c>
      <c r="B1341" s="72" t="s">
        <v>1545</v>
      </c>
      <c r="C1341" s="70" t="s">
        <v>1053</v>
      </c>
    </row>
    <row r="1342" spans="1:3" x14ac:dyDescent="0.25">
      <c r="A1342" s="72">
        <v>869950</v>
      </c>
      <c r="B1342" s="72" t="s">
        <v>1546</v>
      </c>
      <c r="C1342" s="70" t="s">
        <v>1053</v>
      </c>
    </row>
    <row r="1343" spans="1:3" x14ac:dyDescent="0.25">
      <c r="A1343" s="72">
        <v>869951</v>
      </c>
      <c r="B1343" s="72" t="s">
        <v>1547</v>
      </c>
      <c r="C1343" s="70" t="s">
        <v>1053</v>
      </c>
    </row>
    <row r="1344" spans="1:3" x14ac:dyDescent="0.25">
      <c r="A1344" s="72">
        <v>869952</v>
      </c>
      <c r="B1344" s="72" t="s">
        <v>1548</v>
      </c>
      <c r="C1344" s="70" t="s">
        <v>1053</v>
      </c>
    </row>
    <row r="1345" spans="1:3" x14ac:dyDescent="0.25">
      <c r="A1345" s="72">
        <v>869953</v>
      </c>
      <c r="B1345" s="72" t="s">
        <v>1549</v>
      </c>
      <c r="C1345" s="70" t="s">
        <v>1053</v>
      </c>
    </row>
    <row r="1346" spans="1:3" x14ac:dyDescent="0.25">
      <c r="A1346" s="72">
        <v>869954</v>
      </c>
      <c r="B1346" s="72" t="s">
        <v>1550</v>
      </c>
      <c r="C1346" s="70" t="s">
        <v>1053</v>
      </c>
    </row>
    <row r="1347" spans="1:3" x14ac:dyDescent="0.25">
      <c r="A1347" s="72">
        <v>869955</v>
      </c>
      <c r="B1347" s="72" t="s">
        <v>1551</v>
      </c>
      <c r="C1347" s="70" t="s">
        <v>1053</v>
      </c>
    </row>
    <row r="1348" spans="1:3" x14ac:dyDescent="0.25">
      <c r="A1348" s="72">
        <v>869956</v>
      </c>
      <c r="B1348" s="72" t="s">
        <v>1552</v>
      </c>
      <c r="C1348" s="70" t="s">
        <v>1053</v>
      </c>
    </row>
    <row r="1349" spans="1:3" x14ac:dyDescent="0.25">
      <c r="A1349" s="72">
        <v>869957</v>
      </c>
      <c r="B1349" s="72" t="s">
        <v>1553</v>
      </c>
      <c r="C1349" s="70" t="s">
        <v>1053</v>
      </c>
    </row>
    <row r="1350" spans="1:3" x14ac:dyDescent="0.25">
      <c r="A1350" s="72">
        <v>869958</v>
      </c>
      <c r="B1350" s="72" t="s">
        <v>1554</v>
      </c>
      <c r="C1350" s="70" t="s">
        <v>1053</v>
      </c>
    </row>
    <row r="1351" spans="1:3" x14ac:dyDescent="0.25">
      <c r="A1351" s="72">
        <v>869959</v>
      </c>
      <c r="B1351" s="72" t="s">
        <v>1555</v>
      </c>
      <c r="C1351" s="70" t="s">
        <v>1053</v>
      </c>
    </row>
    <row r="1352" spans="1:3" x14ac:dyDescent="0.25">
      <c r="A1352" s="72">
        <v>869960</v>
      </c>
      <c r="B1352" s="72" t="s">
        <v>1556</v>
      </c>
      <c r="C1352" s="70" t="s">
        <v>1053</v>
      </c>
    </row>
    <row r="1353" spans="1:3" x14ac:dyDescent="0.25">
      <c r="A1353" s="72">
        <v>869961</v>
      </c>
      <c r="B1353" s="72" t="s">
        <v>1557</v>
      </c>
      <c r="C1353" s="70" t="s">
        <v>1053</v>
      </c>
    </row>
    <row r="1354" spans="1:3" x14ac:dyDescent="0.25">
      <c r="A1354" s="72">
        <v>869962</v>
      </c>
      <c r="B1354" s="72" t="s">
        <v>1558</v>
      </c>
      <c r="C1354" s="70" t="s">
        <v>1053</v>
      </c>
    </row>
    <row r="1355" spans="1:3" x14ac:dyDescent="0.25">
      <c r="A1355" s="72">
        <v>869963</v>
      </c>
      <c r="B1355" s="72" t="s">
        <v>1559</v>
      </c>
      <c r="C1355" s="70" t="s">
        <v>1053</v>
      </c>
    </row>
    <row r="1356" spans="1:3" x14ac:dyDescent="0.25">
      <c r="A1356" s="72">
        <v>869964</v>
      </c>
      <c r="B1356" s="72" t="s">
        <v>1560</v>
      </c>
      <c r="C1356" s="70" t="s">
        <v>1053</v>
      </c>
    </row>
    <row r="1357" spans="1:3" x14ac:dyDescent="0.25">
      <c r="A1357" s="72">
        <v>869965</v>
      </c>
      <c r="B1357" s="72" t="s">
        <v>1561</v>
      </c>
      <c r="C1357" s="70" t="s">
        <v>1053</v>
      </c>
    </row>
    <row r="1358" spans="1:3" x14ac:dyDescent="0.25">
      <c r="A1358" s="72">
        <v>869966</v>
      </c>
      <c r="B1358" s="72" t="s">
        <v>1562</v>
      </c>
      <c r="C1358" s="70" t="s">
        <v>1053</v>
      </c>
    </row>
    <row r="1359" spans="1:3" x14ac:dyDescent="0.25">
      <c r="A1359" s="72">
        <v>869967</v>
      </c>
      <c r="B1359" s="72" t="s">
        <v>1563</v>
      </c>
      <c r="C1359" s="70" t="s">
        <v>1053</v>
      </c>
    </row>
    <row r="1360" spans="1:3" x14ac:dyDescent="0.25">
      <c r="A1360" s="72">
        <v>869968</v>
      </c>
      <c r="B1360" s="72" t="s">
        <v>1564</v>
      </c>
      <c r="C1360" s="70" t="s">
        <v>1053</v>
      </c>
    </row>
    <row r="1361" spans="1:3" x14ac:dyDescent="0.25">
      <c r="A1361" s="72">
        <v>869969</v>
      </c>
      <c r="B1361" s="72" t="s">
        <v>1565</v>
      </c>
      <c r="C1361" s="70" t="s">
        <v>1053</v>
      </c>
    </row>
    <row r="1362" spans="1:3" x14ac:dyDescent="0.25">
      <c r="A1362" s="72">
        <v>869970</v>
      </c>
      <c r="B1362" s="72" t="s">
        <v>1566</v>
      </c>
      <c r="C1362" s="70" t="s">
        <v>1053</v>
      </c>
    </row>
    <row r="1363" spans="1:3" x14ac:dyDescent="0.25">
      <c r="A1363" s="72">
        <v>869971</v>
      </c>
      <c r="B1363" s="72" t="s">
        <v>1567</v>
      </c>
      <c r="C1363" s="70" t="s">
        <v>1053</v>
      </c>
    </row>
    <row r="1364" spans="1:3" x14ac:dyDescent="0.25">
      <c r="A1364" s="72">
        <v>869972</v>
      </c>
      <c r="B1364" s="72" t="s">
        <v>1568</v>
      </c>
      <c r="C1364" s="70" t="s">
        <v>1053</v>
      </c>
    </row>
    <row r="1365" spans="1:3" x14ac:dyDescent="0.25">
      <c r="A1365" s="72">
        <v>869973</v>
      </c>
      <c r="B1365" s="72" t="s">
        <v>1569</v>
      </c>
      <c r="C1365" s="70" t="s">
        <v>1053</v>
      </c>
    </row>
    <row r="1366" spans="1:3" x14ac:dyDescent="0.25">
      <c r="A1366" s="72">
        <v>869990</v>
      </c>
      <c r="B1366" s="72" t="s">
        <v>1570</v>
      </c>
      <c r="C1366" s="70" t="s">
        <v>1053</v>
      </c>
    </row>
    <row r="1367" spans="1:3" x14ac:dyDescent="0.25">
      <c r="A1367" s="72">
        <v>869991</v>
      </c>
      <c r="B1367" s="72" t="s">
        <v>1571</v>
      </c>
      <c r="C1367" s="70" t="s">
        <v>1053</v>
      </c>
    </row>
    <row r="1368" spans="1:3" x14ac:dyDescent="0.25">
      <c r="A1368" s="72">
        <v>871001</v>
      </c>
      <c r="B1368" s="72" t="s">
        <v>1572</v>
      </c>
      <c r="C1368" s="70" t="s">
        <v>1053</v>
      </c>
    </row>
    <row r="1369" spans="1:3" x14ac:dyDescent="0.25">
      <c r="A1369" s="72">
        <v>878001</v>
      </c>
      <c r="B1369" s="72" t="s">
        <v>1573</v>
      </c>
      <c r="C1369" s="70" t="s">
        <v>1053</v>
      </c>
    </row>
    <row r="1370" spans="1:3" x14ac:dyDescent="0.25">
      <c r="A1370" s="72">
        <v>878101</v>
      </c>
      <c r="B1370" s="72" t="s">
        <v>1574</v>
      </c>
      <c r="C1370" s="70" t="s">
        <v>1053</v>
      </c>
    </row>
    <row r="1371" spans="1:3" x14ac:dyDescent="0.25">
      <c r="A1371" s="72">
        <v>879101</v>
      </c>
      <c r="B1371" s="72" t="s">
        <v>1575</v>
      </c>
      <c r="C1371" s="70" t="s">
        <v>1053</v>
      </c>
    </row>
    <row r="1372" spans="1:3" x14ac:dyDescent="0.25">
      <c r="A1372" s="72">
        <v>879901</v>
      </c>
      <c r="B1372" s="72" t="s">
        <v>1576</v>
      </c>
      <c r="C1372" s="70" t="s">
        <v>1053</v>
      </c>
    </row>
    <row r="1373" spans="1:3" x14ac:dyDescent="0.25">
      <c r="A1373" s="72">
        <v>890090</v>
      </c>
      <c r="B1373" s="72" t="s">
        <v>1577</v>
      </c>
      <c r="C1373" s="70" t="s">
        <v>1053</v>
      </c>
    </row>
    <row r="1374" spans="1:3" x14ac:dyDescent="0.25">
      <c r="A1374" s="72">
        <v>891101</v>
      </c>
      <c r="B1374" s="72" t="s">
        <v>1578</v>
      </c>
      <c r="C1374" s="70" t="s">
        <v>1053</v>
      </c>
    </row>
    <row r="1375" spans="1:3" x14ac:dyDescent="0.25">
      <c r="A1375" s="72">
        <v>891102</v>
      </c>
      <c r="B1375" s="72" t="s">
        <v>1579</v>
      </c>
      <c r="C1375" s="70" t="s">
        <v>1053</v>
      </c>
    </row>
    <row r="1376" spans="1:3" x14ac:dyDescent="0.25">
      <c r="A1376" s="72">
        <v>891201</v>
      </c>
      <c r="B1376" s="72" t="s">
        <v>1580</v>
      </c>
      <c r="C1376" s="70" t="s">
        <v>1053</v>
      </c>
    </row>
    <row r="1377" spans="1:3" x14ac:dyDescent="0.25">
      <c r="A1377" s="72">
        <v>891202</v>
      </c>
      <c r="B1377" s="72" t="s">
        <v>1581</v>
      </c>
      <c r="C1377" s="70" t="s">
        <v>1053</v>
      </c>
    </row>
    <row r="1378" spans="1:3" x14ac:dyDescent="0.25">
      <c r="A1378" s="72">
        <v>891203</v>
      </c>
      <c r="B1378" s="72" t="s">
        <v>1582</v>
      </c>
      <c r="C1378" s="70" t="s">
        <v>1053</v>
      </c>
    </row>
    <row r="1379" spans="1:3" x14ac:dyDescent="0.25">
      <c r="A1379" s="72">
        <v>891204</v>
      </c>
      <c r="B1379" s="72" t="s">
        <v>1583</v>
      </c>
      <c r="C1379" s="70" t="s">
        <v>1053</v>
      </c>
    </row>
    <row r="1380" spans="1:3" x14ac:dyDescent="0.25">
      <c r="A1380" s="72">
        <v>891205</v>
      </c>
      <c r="B1380" s="72" t="s">
        <v>1584</v>
      </c>
      <c r="C1380" s="70" t="s">
        <v>1053</v>
      </c>
    </row>
    <row r="1381" spans="1:3" x14ac:dyDescent="0.25">
      <c r="A1381" s="72">
        <v>891206</v>
      </c>
      <c r="B1381" s="72" t="s">
        <v>1585</v>
      </c>
      <c r="C1381" s="70" t="s">
        <v>1053</v>
      </c>
    </row>
    <row r="1382" spans="1:3" x14ac:dyDescent="0.25">
      <c r="A1382" s="72">
        <v>891207</v>
      </c>
      <c r="B1382" s="72" t="s">
        <v>1586</v>
      </c>
      <c r="C1382" s="70" t="s">
        <v>1053</v>
      </c>
    </row>
    <row r="1383" spans="1:3" x14ac:dyDescent="0.25">
      <c r="A1383" s="72">
        <v>891208</v>
      </c>
      <c r="B1383" s="72" t="s">
        <v>1587</v>
      </c>
      <c r="C1383" s="70" t="s">
        <v>1053</v>
      </c>
    </row>
    <row r="1384" spans="1:3" x14ac:dyDescent="0.25">
      <c r="A1384" s="72">
        <v>891209</v>
      </c>
      <c r="B1384" s="72" t="s">
        <v>1588</v>
      </c>
      <c r="C1384" s="70" t="s">
        <v>1053</v>
      </c>
    </row>
    <row r="1385" spans="1:3" x14ac:dyDescent="0.25">
      <c r="A1385" s="72">
        <v>891210</v>
      </c>
      <c r="B1385" s="72" t="s">
        <v>1589</v>
      </c>
      <c r="C1385" s="70" t="s">
        <v>1053</v>
      </c>
    </row>
    <row r="1386" spans="1:3" x14ac:dyDescent="0.25">
      <c r="A1386" s="72">
        <v>891211</v>
      </c>
      <c r="B1386" s="72" t="s">
        <v>1590</v>
      </c>
      <c r="C1386" s="70" t="s">
        <v>1053</v>
      </c>
    </row>
    <row r="1387" spans="1:3" x14ac:dyDescent="0.25">
      <c r="A1387" s="72">
        <v>891212</v>
      </c>
      <c r="B1387" s="72" t="s">
        <v>1591</v>
      </c>
      <c r="C1387" s="70" t="s">
        <v>1053</v>
      </c>
    </row>
    <row r="1388" spans="1:3" x14ac:dyDescent="0.25">
      <c r="A1388" s="72">
        <v>891213</v>
      </c>
      <c r="B1388" s="72" t="s">
        <v>1592</v>
      </c>
      <c r="C1388" s="70" t="s">
        <v>1053</v>
      </c>
    </row>
    <row r="1389" spans="1:3" x14ac:dyDescent="0.25">
      <c r="A1389" s="72">
        <v>891214</v>
      </c>
      <c r="B1389" s="72" t="s">
        <v>1593</v>
      </c>
      <c r="C1389" s="70" t="s">
        <v>1053</v>
      </c>
    </row>
    <row r="1390" spans="1:3" x14ac:dyDescent="0.25">
      <c r="A1390" s="72">
        <v>891215</v>
      </c>
      <c r="B1390" s="72" t="s">
        <v>1594</v>
      </c>
      <c r="C1390" s="70" t="s">
        <v>1053</v>
      </c>
    </row>
    <row r="1391" spans="1:3" x14ac:dyDescent="0.25">
      <c r="A1391" s="72">
        <v>891216</v>
      </c>
      <c r="B1391" s="72" t="s">
        <v>1595</v>
      </c>
      <c r="C1391" s="70" t="s">
        <v>1053</v>
      </c>
    </row>
    <row r="1392" spans="1:3" x14ac:dyDescent="0.25">
      <c r="A1392" s="72">
        <v>891217</v>
      </c>
      <c r="B1392" s="72" t="s">
        <v>1596</v>
      </c>
      <c r="C1392" s="70" t="s">
        <v>1053</v>
      </c>
    </row>
    <row r="1393" spans="1:3" x14ac:dyDescent="0.25">
      <c r="A1393" s="72">
        <v>891218</v>
      </c>
      <c r="B1393" s="72" t="s">
        <v>1597</v>
      </c>
      <c r="C1393" s="70" t="s">
        <v>1053</v>
      </c>
    </row>
    <row r="1394" spans="1:3" x14ac:dyDescent="0.25">
      <c r="A1394" s="72">
        <v>891219</v>
      </c>
      <c r="B1394" s="72" t="s">
        <v>1598</v>
      </c>
      <c r="C1394" s="70" t="s">
        <v>1053</v>
      </c>
    </row>
    <row r="1395" spans="1:3" x14ac:dyDescent="0.25">
      <c r="A1395" s="72">
        <v>891220</v>
      </c>
      <c r="B1395" s="72" t="s">
        <v>1599</v>
      </c>
      <c r="C1395" s="70" t="s">
        <v>1053</v>
      </c>
    </row>
    <row r="1396" spans="1:3" x14ac:dyDescent="0.25">
      <c r="A1396" s="72">
        <v>891221</v>
      </c>
      <c r="B1396" s="72" t="s">
        <v>1600</v>
      </c>
      <c r="C1396" s="70" t="s">
        <v>1053</v>
      </c>
    </row>
    <row r="1397" spans="1:3" x14ac:dyDescent="0.25">
      <c r="A1397" s="72">
        <v>891222</v>
      </c>
      <c r="B1397" s="72" t="s">
        <v>1601</v>
      </c>
      <c r="C1397" s="70" t="s">
        <v>1053</v>
      </c>
    </row>
    <row r="1398" spans="1:3" x14ac:dyDescent="0.25">
      <c r="A1398" s="72">
        <v>891223</v>
      </c>
      <c r="B1398" s="72" t="s">
        <v>1602</v>
      </c>
      <c r="C1398" s="70" t="s">
        <v>1053</v>
      </c>
    </row>
    <row r="1399" spans="1:3" x14ac:dyDescent="0.25">
      <c r="A1399" s="72">
        <v>891224</v>
      </c>
      <c r="B1399" s="72" t="s">
        <v>1603</v>
      </c>
      <c r="C1399" s="70" t="s">
        <v>1053</v>
      </c>
    </row>
    <row r="1400" spans="1:3" x14ac:dyDescent="0.25">
      <c r="A1400" s="72">
        <v>891225</v>
      </c>
      <c r="B1400" s="72" t="s">
        <v>1604</v>
      </c>
      <c r="C1400" s="70" t="s">
        <v>1053</v>
      </c>
    </row>
    <row r="1401" spans="1:3" x14ac:dyDescent="0.25">
      <c r="A1401" s="72">
        <v>891226</v>
      </c>
      <c r="B1401" s="72" t="s">
        <v>1605</v>
      </c>
      <c r="C1401" s="70" t="s">
        <v>1053</v>
      </c>
    </row>
    <row r="1402" spans="1:3" x14ac:dyDescent="0.25">
      <c r="A1402" s="72">
        <v>891227</v>
      </c>
      <c r="B1402" s="72" t="s">
        <v>1606</v>
      </c>
      <c r="C1402" s="70" t="s">
        <v>1053</v>
      </c>
    </row>
    <row r="1403" spans="1:3" x14ac:dyDescent="0.25">
      <c r="A1403" s="72">
        <v>891228</v>
      </c>
      <c r="B1403" s="72" t="s">
        <v>1606</v>
      </c>
      <c r="C1403" s="70" t="s">
        <v>1053</v>
      </c>
    </row>
    <row r="1404" spans="1:3" x14ac:dyDescent="0.25">
      <c r="A1404" s="72">
        <v>891301</v>
      </c>
      <c r="B1404" s="72" t="s">
        <v>1607</v>
      </c>
      <c r="C1404" s="70" t="s">
        <v>1053</v>
      </c>
    </row>
    <row r="1405" spans="1:3" x14ac:dyDescent="0.25">
      <c r="A1405" s="72">
        <v>891302</v>
      </c>
      <c r="B1405" s="72" t="s">
        <v>1608</v>
      </c>
      <c r="C1405" s="70" t="s">
        <v>1053</v>
      </c>
    </row>
    <row r="1406" spans="1:3" x14ac:dyDescent="0.25">
      <c r="A1406" s="72">
        <v>891303</v>
      </c>
      <c r="B1406" s="72" t="s">
        <v>1609</v>
      </c>
      <c r="C1406" s="70" t="s">
        <v>1053</v>
      </c>
    </row>
    <row r="1407" spans="1:3" x14ac:dyDescent="0.25">
      <c r="A1407" s="72">
        <v>891304</v>
      </c>
      <c r="B1407" s="72" t="s">
        <v>1610</v>
      </c>
      <c r="C1407" s="70" t="s">
        <v>1053</v>
      </c>
    </row>
    <row r="1408" spans="1:3" x14ac:dyDescent="0.25">
      <c r="A1408" s="72">
        <v>891305</v>
      </c>
      <c r="B1408" s="72" t="s">
        <v>1611</v>
      </c>
      <c r="C1408" s="70" t="s">
        <v>1053</v>
      </c>
    </row>
    <row r="1409" spans="1:3" x14ac:dyDescent="0.25">
      <c r="A1409" s="72">
        <v>891306</v>
      </c>
      <c r="B1409" s="72" t="s">
        <v>1612</v>
      </c>
      <c r="C1409" s="70" t="s">
        <v>1053</v>
      </c>
    </row>
    <row r="1410" spans="1:3" x14ac:dyDescent="0.25">
      <c r="A1410" s="72">
        <v>891307</v>
      </c>
      <c r="B1410" s="72" t="s">
        <v>1613</v>
      </c>
      <c r="C1410" s="70" t="s">
        <v>1053</v>
      </c>
    </row>
    <row r="1411" spans="1:3" x14ac:dyDescent="0.25">
      <c r="A1411" s="72">
        <v>891308</v>
      </c>
      <c r="B1411" s="72" t="s">
        <v>1614</v>
      </c>
      <c r="C1411" s="70" t="s">
        <v>1053</v>
      </c>
    </row>
    <row r="1412" spans="1:3" x14ac:dyDescent="0.25">
      <c r="A1412" s="72">
        <v>891309</v>
      </c>
      <c r="B1412" s="72" t="s">
        <v>1615</v>
      </c>
      <c r="C1412" s="70" t="s">
        <v>1053</v>
      </c>
    </row>
    <row r="1413" spans="1:3" x14ac:dyDescent="0.25">
      <c r="A1413" s="72">
        <v>891310</v>
      </c>
      <c r="B1413" s="72" t="s">
        <v>1616</v>
      </c>
      <c r="C1413" s="70" t="s">
        <v>1053</v>
      </c>
    </row>
    <row r="1414" spans="1:3" x14ac:dyDescent="0.25">
      <c r="A1414" s="72">
        <v>891311</v>
      </c>
      <c r="B1414" s="72" t="s">
        <v>1617</v>
      </c>
      <c r="C1414" s="70" t="s">
        <v>1053</v>
      </c>
    </row>
    <row r="1415" spans="1:3" x14ac:dyDescent="0.25">
      <c r="A1415" s="72">
        <v>891312</v>
      </c>
      <c r="B1415" s="72" t="s">
        <v>1618</v>
      </c>
      <c r="C1415" s="70" t="s">
        <v>1053</v>
      </c>
    </row>
    <row r="1416" spans="1:3" x14ac:dyDescent="0.25">
      <c r="A1416" s="72">
        <v>891313</v>
      </c>
      <c r="B1416" s="72" t="s">
        <v>1619</v>
      </c>
      <c r="C1416" s="70" t="s">
        <v>1053</v>
      </c>
    </row>
    <row r="1417" spans="1:3" x14ac:dyDescent="0.25">
      <c r="A1417" s="72">
        <v>891501</v>
      </c>
      <c r="B1417" s="72" t="s">
        <v>1620</v>
      </c>
      <c r="C1417" s="70" t="s">
        <v>1053</v>
      </c>
    </row>
    <row r="1418" spans="1:3" x14ac:dyDescent="0.25">
      <c r="A1418" s="72">
        <v>891502</v>
      </c>
      <c r="B1418" s="72" t="s">
        <v>1621</v>
      </c>
      <c r="C1418" s="70" t="s">
        <v>1053</v>
      </c>
    </row>
    <row r="1419" spans="1:3" x14ac:dyDescent="0.25">
      <c r="A1419" s="72">
        <v>891503</v>
      </c>
      <c r="B1419" s="72" t="s">
        <v>1622</v>
      </c>
      <c r="C1419" s="70" t="s">
        <v>1053</v>
      </c>
    </row>
    <row r="1420" spans="1:3" x14ac:dyDescent="0.25">
      <c r="A1420" s="72">
        <v>891601</v>
      </c>
      <c r="B1420" s="72" t="s">
        <v>1623</v>
      </c>
      <c r="C1420" s="70" t="s">
        <v>1053</v>
      </c>
    </row>
    <row r="1421" spans="1:3" x14ac:dyDescent="0.25">
      <c r="A1421" s="72">
        <v>891602</v>
      </c>
      <c r="B1421" s="72" t="s">
        <v>1624</v>
      </c>
      <c r="C1421" s="70" t="s">
        <v>1053</v>
      </c>
    </row>
    <row r="1422" spans="1:3" x14ac:dyDescent="0.25">
      <c r="A1422" s="72">
        <v>891603</v>
      </c>
      <c r="B1422" s="72" t="s">
        <v>1625</v>
      </c>
      <c r="C1422" s="70" t="s">
        <v>1053</v>
      </c>
    </row>
    <row r="1423" spans="1:3" x14ac:dyDescent="0.25">
      <c r="A1423" s="72">
        <v>891604</v>
      </c>
      <c r="B1423" s="72" t="s">
        <v>1626</v>
      </c>
      <c r="C1423" s="70" t="s">
        <v>1053</v>
      </c>
    </row>
    <row r="1424" spans="1:3" x14ac:dyDescent="0.25">
      <c r="A1424" s="72">
        <v>891605</v>
      </c>
      <c r="B1424" s="72" t="s">
        <v>1627</v>
      </c>
      <c r="C1424" s="70" t="s">
        <v>1053</v>
      </c>
    </row>
    <row r="1425" spans="1:3" x14ac:dyDescent="0.25">
      <c r="A1425" s="72">
        <v>891606</v>
      </c>
      <c r="B1425" s="72" t="s">
        <v>1628</v>
      </c>
      <c r="C1425" s="70" t="s">
        <v>1053</v>
      </c>
    </row>
    <row r="1426" spans="1:3" x14ac:dyDescent="0.25">
      <c r="A1426" s="72">
        <v>891901</v>
      </c>
      <c r="B1426" s="72" t="s">
        <v>1629</v>
      </c>
      <c r="C1426" s="70" t="s">
        <v>1053</v>
      </c>
    </row>
    <row r="1427" spans="1:3" x14ac:dyDescent="0.25">
      <c r="A1427" s="72">
        <v>891902</v>
      </c>
      <c r="B1427" s="72" t="s">
        <v>1630</v>
      </c>
      <c r="C1427" s="70" t="s">
        <v>1053</v>
      </c>
    </row>
    <row r="1428" spans="1:3" x14ac:dyDescent="0.25">
      <c r="A1428" s="72">
        <v>891903</v>
      </c>
      <c r="B1428" s="72" t="s">
        <v>1631</v>
      </c>
      <c r="C1428" s="70" t="s">
        <v>1053</v>
      </c>
    </row>
    <row r="1429" spans="1:3" x14ac:dyDescent="0.25">
      <c r="A1429" s="72">
        <v>891904</v>
      </c>
      <c r="B1429" s="72" t="s">
        <v>1632</v>
      </c>
      <c r="C1429" s="70" t="s">
        <v>1053</v>
      </c>
    </row>
    <row r="1430" spans="1:3" x14ac:dyDescent="0.25">
      <c r="A1430" s="72">
        <v>891905</v>
      </c>
      <c r="B1430" s="72" t="s">
        <v>1633</v>
      </c>
      <c r="C1430" s="70" t="s">
        <v>1053</v>
      </c>
    </row>
    <row r="1431" spans="1:3" x14ac:dyDescent="0.25">
      <c r="A1431" s="72">
        <v>891906</v>
      </c>
      <c r="B1431" s="72" t="s">
        <v>1634</v>
      </c>
      <c r="C1431" s="70" t="s">
        <v>1053</v>
      </c>
    </row>
    <row r="1432" spans="1:3" x14ac:dyDescent="0.25">
      <c r="A1432" s="72">
        <v>891907</v>
      </c>
      <c r="B1432" s="72" t="s">
        <v>1635</v>
      </c>
      <c r="C1432" s="70" t="s">
        <v>1053</v>
      </c>
    </row>
    <row r="1433" spans="1:3" x14ac:dyDescent="0.25">
      <c r="A1433" s="72">
        <v>891908</v>
      </c>
      <c r="B1433" s="72" t="s">
        <v>1636</v>
      </c>
      <c r="C1433" s="70" t="s">
        <v>1053</v>
      </c>
    </row>
    <row r="1434" spans="1:3" x14ac:dyDescent="0.25">
      <c r="A1434" s="72">
        <v>891909</v>
      </c>
      <c r="B1434" s="72" t="s">
        <v>1637</v>
      </c>
      <c r="C1434" s="70" t="s">
        <v>1053</v>
      </c>
    </row>
    <row r="1435" spans="1:3" x14ac:dyDescent="0.25">
      <c r="A1435" s="72">
        <v>891910</v>
      </c>
      <c r="B1435" s="72" t="s">
        <v>1638</v>
      </c>
      <c r="C1435" s="70" t="s">
        <v>1053</v>
      </c>
    </row>
    <row r="1436" spans="1:3" x14ac:dyDescent="0.25">
      <c r="A1436" s="72">
        <v>891911</v>
      </c>
      <c r="B1436" s="72" t="s">
        <v>1639</v>
      </c>
      <c r="C1436" s="70" t="s">
        <v>1053</v>
      </c>
    </row>
    <row r="1437" spans="1:3" x14ac:dyDescent="0.25">
      <c r="A1437" s="72">
        <v>891912</v>
      </c>
      <c r="B1437" s="72" t="s">
        <v>1640</v>
      </c>
      <c r="C1437" s="70" t="s">
        <v>1053</v>
      </c>
    </row>
    <row r="1438" spans="1:3" x14ac:dyDescent="0.25">
      <c r="A1438" s="72">
        <v>891913</v>
      </c>
      <c r="B1438" s="72" t="s">
        <v>1641</v>
      </c>
      <c r="C1438" s="70" t="s">
        <v>1053</v>
      </c>
    </row>
    <row r="1439" spans="1:3" x14ac:dyDescent="0.25">
      <c r="A1439" s="72">
        <v>891914</v>
      </c>
      <c r="B1439" s="72" t="s">
        <v>1642</v>
      </c>
      <c r="C1439" s="70" t="s">
        <v>1053</v>
      </c>
    </row>
    <row r="1440" spans="1:3" x14ac:dyDescent="0.25">
      <c r="A1440" s="72">
        <v>891915</v>
      </c>
      <c r="B1440" s="72" t="s">
        <v>1643</v>
      </c>
      <c r="C1440" s="70" t="s">
        <v>1053</v>
      </c>
    </row>
    <row r="1441" spans="1:3" x14ac:dyDescent="0.25">
      <c r="A1441" s="72">
        <v>891916</v>
      </c>
      <c r="B1441" s="72" t="s">
        <v>1644</v>
      </c>
      <c r="C1441" s="70" t="s">
        <v>1053</v>
      </c>
    </row>
    <row r="1442" spans="1:3" x14ac:dyDescent="0.25">
      <c r="A1442" s="72">
        <v>891917</v>
      </c>
      <c r="B1442" s="72" t="s">
        <v>1645</v>
      </c>
      <c r="C1442" s="70" t="s">
        <v>1053</v>
      </c>
    </row>
    <row r="1443" spans="1:3" x14ac:dyDescent="0.25">
      <c r="A1443" s="72">
        <v>891918</v>
      </c>
      <c r="B1443" s="72" t="s">
        <v>1646</v>
      </c>
      <c r="C1443" s="70" t="s">
        <v>1053</v>
      </c>
    </row>
    <row r="1444" spans="1:3" x14ac:dyDescent="0.25">
      <c r="A1444" s="72">
        <v>891919</v>
      </c>
      <c r="B1444" s="72" t="s">
        <v>1647</v>
      </c>
      <c r="C1444" s="70" t="s">
        <v>1053</v>
      </c>
    </row>
    <row r="1445" spans="1:3" x14ac:dyDescent="0.25">
      <c r="A1445" s="72">
        <v>891920</v>
      </c>
      <c r="B1445" s="72" t="s">
        <v>1648</v>
      </c>
      <c r="C1445" s="70" t="s">
        <v>1053</v>
      </c>
    </row>
    <row r="1446" spans="1:3" x14ac:dyDescent="0.25">
      <c r="A1446" s="72">
        <v>891921</v>
      </c>
      <c r="B1446" s="72" t="s">
        <v>1649</v>
      </c>
      <c r="C1446" s="70" t="s">
        <v>1053</v>
      </c>
    </row>
    <row r="1447" spans="1:3" x14ac:dyDescent="0.25">
      <c r="A1447" s="72">
        <v>891922</v>
      </c>
      <c r="B1447" s="72" t="s">
        <v>1650</v>
      </c>
      <c r="C1447" s="70" t="s">
        <v>1053</v>
      </c>
    </row>
    <row r="1448" spans="1:3" x14ac:dyDescent="0.25">
      <c r="A1448" s="72">
        <v>891923</v>
      </c>
      <c r="B1448" s="72" t="s">
        <v>1651</v>
      </c>
      <c r="C1448" s="70" t="s">
        <v>1053</v>
      </c>
    </row>
    <row r="1449" spans="1:3" x14ac:dyDescent="0.25">
      <c r="A1449" s="72">
        <v>891924</v>
      </c>
      <c r="B1449" s="72" t="s">
        <v>1652</v>
      </c>
      <c r="C1449" s="70" t="s">
        <v>1053</v>
      </c>
    </row>
    <row r="1450" spans="1:3" x14ac:dyDescent="0.25">
      <c r="A1450" s="72">
        <v>891925</v>
      </c>
      <c r="B1450" s="72" t="s">
        <v>1653</v>
      </c>
      <c r="C1450" s="70" t="s">
        <v>1053</v>
      </c>
    </row>
    <row r="1451" spans="1:3" x14ac:dyDescent="0.25">
      <c r="A1451" s="72">
        <v>891926</v>
      </c>
      <c r="B1451" s="72" t="s">
        <v>1654</v>
      </c>
      <c r="C1451" s="70" t="s">
        <v>1053</v>
      </c>
    </row>
    <row r="1452" spans="1:3" x14ac:dyDescent="0.25">
      <c r="A1452" s="72">
        <v>891927</v>
      </c>
      <c r="B1452" s="72" t="s">
        <v>1655</v>
      </c>
      <c r="C1452" s="70" t="s">
        <v>1053</v>
      </c>
    </row>
    <row r="1453" spans="1:3" x14ac:dyDescent="0.25">
      <c r="A1453" s="72">
        <v>891928</v>
      </c>
      <c r="B1453" s="72" t="s">
        <v>1656</v>
      </c>
      <c r="C1453" s="70" t="s">
        <v>1053</v>
      </c>
    </row>
    <row r="1454" spans="1:3" x14ac:dyDescent="0.25">
      <c r="A1454" s="72">
        <v>891929</v>
      </c>
      <c r="B1454" s="72" t="s">
        <v>1657</v>
      </c>
      <c r="C1454" s="70" t="s">
        <v>1053</v>
      </c>
    </row>
    <row r="1455" spans="1:3" x14ac:dyDescent="0.25">
      <c r="A1455" s="72">
        <v>891930</v>
      </c>
      <c r="B1455" s="72" t="s">
        <v>1658</v>
      </c>
      <c r="C1455" s="70" t="s">
        <v>1053</v>
      </c>
    </row>
    <row r="1456" spans="1:3" x14ac:dyDescent="0.25">
      <c r="A1456" s="72">
        <v>891931</v>
      </c>
      <c r="B1456" s="72" t="s">
        <v>1659</v>
      </c>
      <c r="C1456" s="70" t="s">
        <v>1053</v>
      </c>
    </row>
    <row r="1457" spans="1:3" x14ac:dyDescent="0.25">
      <c r="A1457" s="72">
        <v>891932</v>
      </c>
      <c r="B1457" s="72" t="s">
        <v>1660</v>
      </c>
      <c r="C1457" s="70" t="s">
        <v>1053</v>
      </c>
    </row>
    <row r="1458" spans="1:3" x14ac:dyDescent="0.25">
      <c r="A1458" s="72">
        <v>891933</v>
      </c>
      <c r="B1458" s="72" t="s">
        <v>1661</v>
      </c>
      <c r="C1458" s="70" t="s">
        <v>1053</v>
      </c>
    </row>
    <row r="1459" spans="1:3" x14ac:dyDescent="0.25">
      <c r="A1459" s="72">
        <v>891934</v>
      </c>
      <c r="B1459" s="72" t="s">
        <v>1662</v>
      </c>
      <c r="C1459" s="70" t="s">
        <v>1053</v>
      </c>
    </row>
    <row r="1460" spans="1:3" x14ac:dyDescent="0.25">
      <c r="A1460" s="72">
        <v>891935</v>
      </c>
      <c r="B1460" s="72" t="s">
        <v>1663</v>
      </c>
      <c r="C1460" s="70" t="s">
        <v>1053</v>
      </c>
    </row>
    <row r="1461" spans="1:3" x14ac:dyDescent="0.25">
      <c r="A1461" s="72">
        <v>891936</v>
      </c>
      <c r="B1461" s="72" t="s">
        <v>1664</v>
      </c>
      <c r="C1461" s="70" t="s">
        <v>1053</v>
      </c>
    </row>
    <row r="1462" spans="1:3" x14ac:dyDescent="0.25">
      <c r="A1462" s="72">
        <v>891937</v>
      </c>
      <c r="B1462" s="72" t="s">
        <v>1665</v>
      </c>
      <c r="C1462" s="70" t="s">
        <v>1053</v>
      </c>
    </row>
    <row r="1463" spans="1:3" x14ac:dyDescent="0.25">
      <c r="A1463" s="72">
        <v>891938</v>
      </c>
      <c r="B1463" s="72" t="s">
        <v>1666</v>
      </c>
      <c r="C1463" s="70" t="s">
        <v>1053</v>
      </c>
    </row>
    <row r="1464" spans="1:3" x14ac:dyDescent="0.25">
      <c r="A1464" s="72">
        <v>891939</v>
      </c>
      <c r="B1464" s="72" t="s">
        <v>1667</v>
      </c>
      <c r="C1464" s="70" t="s">
        <v>1053</v>
      </c>
    </row>
    <row r="1465" spans="1:3" x14ac:dyDescent="0.25">
      <c r="A1465" s="72">
        <v>891940</v>
      </c>
      <c r="B1465" s="72" t="s">
        <v>1668</v>
      </c>
      <c r="C1465" s="70" t="s">
        <v>1053</v>
      </c>
    </row>
    <row r="1466" spans="1:3" x14ac:dyDescent="0.25">
      <c r="A1466" s="72">
        <v>891941</v>
      </c>
      <c r="B1466" s="72" t="s">
        <v>1669</v>
      </c>
      <c r="C1466" s="70" t="s">
        <v>1053</v>
      </c>
    </row>
    <row r="1467" spans="1:3" x14ac:dyDescent="0.25">
      <c r="A1467" s="72">
        <v>891942</v>
      </c>
      <c r="B1467" s="72" t="s">
        <v>1670</v>
      </c>
      <c r="C1467" s="70" t="s">
        <v>1053</v>
      </c>
    </row>
    <row r="1468" spans="1:3" x14ac:dyDescent="0.25">
      <c r="A1468" s="72">
        <v>891943</v>
      </c>
      <c r="B1468" s="72" t="s">
        <v>1671</v>
      </c>
      <c r="C1468" s="70" t="s">
        <v>1053</v>
      </c>
    </row>
    <row r="1469" spans="1:3" x14ac:dyDescent="0.25">
      <c r="A1469" s="72">
        <v>891944</v>
      </c>
      <c r="B1469" s="72" t="s">
        <v>1672</v>
      </c>
      <c r="C1469" s="70" t="s">
        <v>1053</v>
      </c>
    </row>
    <row r="1470" spans="1:3" x14ac:dyDescent="0.25">
      <c r="A1470" s="72">
        <v>891945</v>
      </c>
      <c r="B1470" s="72" t="s">
        <v>1673</v>
      </c>
      <c r="C1470" s="70" t="s">
        <v>1053</v>
      </c>
    </row>
    <row r="1471" spans="1:3" x14ac:dyDescent="0.25">
      <c r="A1471" s="72">
        <v>891946</v>
      </c>
      <c r="B1471" s="72" t="s">
        <v>1674</v>
      </c>
      <c r="C1471" s="70" t="s">
        <v>1053</v>
      </c>
    </row>
    <row r="1472" spans="1:3" x14ac:dyDescent="0.25">
      <c r="A1472" s="72">
        <v>891947</v>
      </c>
      <c r="B1472" s="72" t="s">
        <v>1675</v>
      </c>
      <c r="C1472" s="70" t="s">
        <v>1053</v>
      </c>
    </row>
    <row r="1473" spans="1:3" x14ac:dyDescent="0.25">
      <c r="A1473" s="72">
        <v>891948</v>
      </c>
      <c r="B1473" s="72" t="s">
        <v>1676</v>
      </c>
      <c r="C1473" s="70" t="s">
        <v>1053</v>
      </c>
    </row>
    <row r="1474" spans="1:3" x14ac:dyDescent="0.25">
      <c r="A1474" s="72">
        <v>891949</v>
      </c>
      <c r="B1474" s="72" t="s">
        <v>1677</v>
      </c>
      <c r="C1474" s="70" t="s">
        <v>1053</v>
      </c>
    </row>
    <row r="1475" spans="1:3" x14ac:dyDescent="0.25">
      <c r="A1475" s="72">
        <v>895101</v>
      </c>
      <c r="B1475" s="72" t="s">
        <v>1678</v>
      </c>
      <c r="C1475" s="70" t="s">
        <v>1053</v>
      </c>
    </row>
    <row r="1476" spans="1:3" x14ac:dyDescent="0.25">
      <c r="A1476" s="72">
        <v>895102</v>
      </c>
      <c r="B1476" s="72" t="s">
        <v>1679</v>
      </c>
      <c r="C1476" s="70" t="s">
        <v>1053</v>
      </c>
    </row>
    <row r="1477" spans="1:3" x14ac:dyDescent="0.25">
      <c r="A1477" s="72">
        <v>895103</v>
      </c>
      <c r="B1477" s="72" t="s">
        <v>1680</v>
      </c>
      <c r="C1477" s="70" t="s">
        <v>1053</v>
      </c>
    </row>
    <row r="1478" spans="1:3" x14ac:dyDescent="0.25">
      <c r="A1478" s="72">
        <v>895190</v>
      </c>
      <c r="B1478" s="72" t="s">
        <v>1681</v>
      </c>
      <c r="C1478" s="70" t="s">
        <v>1053</v>
      </c>
    </row>
    <row r="1479" spans="1:3" x14ac:dyDescent="0.25">
      <c r="A1479" s="72">
        <v>895301</v>
      </c>
      <c r="B1479" s="72" t="s">
        <v>1682</v>
      </c>
      <c r="C1479" s="70" t="s">
        <v>1053</v>
      </c>
    </row>
    <row r="1480" spans="1:3" x14ac:dyDescent="0.25">
      <c r="A1480" s="72">
        <v>895302</v>
      </c>
      <c r="B1480" s="72" t="s">
        <v>1683</v>
      </c>
      <c r="C1480" s="70" t="s">
        <v>1053</v>
      </c>
    </row>
    <row r="1481" spans="1:3" x14ac:dyDescent="0.25">
      <c r="A1481" s="72">
        <v>895303</v>
      </c>
      <c r="B1481" s="72" t="s">
        <v>1684</v>
      </c>
      <c r="C1481" s="70" t="s">
        <v>1053</v>
      </c>
    </row>
    <row r="1482" spans="1:3" x14ac:dyDescent="0.25">
      <c r="A1482" s="72">
        <v>895304</v>
      </c>
      <c r="B1482" s="72" t="s">
        <v>1685</v>
      </c>
      <c r="C1482" s="70" t="s">
        <v>1053</v>
      </c>
    </row>
    <row r="1483" spans="1:3" x14ac:dyDescent="0.25">
      <c r="A1483" s="72">
        <v>895313</v>
      </c>
      <c r="B1483" s="72" t="s">
        <v>1686</v>
      </c>
      <c r="C1483" s="70" t="s">
        <v>1053</v>
      </c>
    </row>
    <row r="1484" spans="1:3" x14ac:dyDescent="0.25">
      <c r="A1484" s="72">
        <v>895390</v>
      </c>
      <c r="B1484" s="72" t="s">
        <v>1687</v>
      </c>
      <c r="C1484" s="70" t="s">
        <v>1053</v>
      </c>
    </row>
    <row r="1485" spans="1:3" x14ac:dyDescent="0.25">
      <c r="A1485" s="72">
        <v>897101</v>
      </c>
      <c r="B1485" s="72" t="s">
        <v>1688</v>
      </c>
      <c r="C1485" s="70" t="s">
        <v>1053</v>
      </c>
    </row>
    <row r="1486" spans="1:3" x14ac:dyDescent="0.25">
      <c r="A1486" s="72">
        <v>897201</v>
      </c>
      <c r="B1486" s="72" t="s">
        <v>1689</v>
      </c>
      <c r="C1486" s="70" t="s">
        <v>1053</v>
      </c>
    </row>
    <row r="1487" spans="1:3" x14ac:dyDescent="0.25">
      <c r="A1487" s="72">
        <v>897290</v>
      </c>
      <c r="B1487" s="72" t="s">
        <v>1690</v>
      </c>
      <c r="C1487" s="70" t="s">
        <v>1053</v>
      </c>
    </row>
    <row r="1488" spans="1:3" x14ac:dyDescent="0.25">
      <c r="A1488" s="72">
        <v>897901</v>
      </c>
      <c r="B1488" s="72" t="s">
        <v>1691</v>
      </c>
      <c r="C1488" s="70" t="s">
        <v>1053</v>
      </c>
    </row>
    <row r="1489" spans="1:3" x14ac:dyDescent="0.25">
      <c r="A1489" s="72">
        <v>897902</v>
      </c>
      <c r="B1489" s="72" t="s">
        <v>1692</v>
      </c>
      <c r="C1489" s="70" t="s">
        <v>1053</v>
      </c>
    </row>
    <row r="1490" spans="1:3" x14ac:dyDescent="0.25">
      <c r="A1490" s="72">
        <v>897903</v>
      </c>
      <c r="B1490" s="72" t="s">
        <v>1693</v>
      </c>
      <c r="C1490" s="70" t="s">
        <v>1053</v>
      </c>
    </row>
    <row r="1491" spans="1:3" x14ac:dyDescent="0.25">
      <c r="A1491" s="72">
        <v>897904</v>
      </c>
      <c r="B1491" s="72" t="s">
        <v>1694</v>
      </c>
      <c r="C1491" s="70" t="s">
        <v>1053</v>
      </c>
    </row>
    <row r="1492" spans="1:3" x14ac:dyDescent="0.25">
      <c r="A1492" s="72">
        <v>897990</v>
      </c>
      <c r="B1492" s="72" t="s">
        <v>1695</v>
      </c>
      <c r="C1492" s="70" t="s">
        <v>1053</v>
      </c>
    </row>
    <row r="1493" spans="1:3" x14ac:dyDescent="0.25">
      <c r="A1493" s="72">
        <v>897991</v>
      </c>
      <c r="B1493" s="72" t="s">
        <v>1696</v>
      </c>
      <c r="C1493" s="70" t="s">
        <v>1053</v>
      </c>
    </row>
    <row r="1494" spans="1:3" x14ac:dyDescent="0.25">
      <c r="A1494" s="72">
        <v>897992</v>
      </c>
      <c r="B1494" s="72" t="s">
        <v>1697</v>
      </c>
      <c r="C1494" s="70" t="s">
        <v>1053</v>
      </c>
    </row>
    <row r="1495" spans="1:3" x14ac:dyDescent="0.25">
      <c r="A1495" s="72">
        <v>898001</v>
      </c>
      <c r="B1495" s="72" t="s">
        <v>1698</v>
      </c>
      <c r="C1495" s="70" t="s">
        <v>1053</v>
      </c>
    </row>
    <row r="1496" spans="1:3" x14ac:dyDescent="0.25">
      <c r="A1496" s="72">
        <v>898002</v>
      </c>
      <c r="B1496" s="72" t="s">
        <v>1699</v>
      </c>
      <c r="C1496" s="70" t="s">
        <v>1053</v>
      </c>
    </row>
    <row r="1497" spans="1:3" x14ac:dyDescent="0.25">
      <c r="A1497" s="72">
        <v>898007</v>
      </c>
      <c r="B1497" s="72" t="s">
        <v>1700</v>
      </c>
      <c r="C1497" s="70" t="s">
        <v>1053</v>
      </c>
    </row>
    <row r="1498" spans="1:3" x14ac:dyDescent="0.25">
      <c r="A1498" s="72">
        <v>899001</v>
      </c>
      <c r="B1498" s="72" t="s">
        <v>1701</v>
      </c>
      <c r="C1498" s="70" t="s">
        <v>1053</v>
      </c>
    </row>
    <row r="1499" spans="1:3" x14ac:dyDescent="0.25">
      <c r="A1499" s="72">
        <v>899002</v>
      </c>
      <c r="B1499" s="72" t="s">
        <v>1702</v>
      </c>
      <c r="C1499" s="70" t="s">
        <v>1053</v>
      </c>
    </row>
    <row r="1500" spans="1:3" x14ac:dyDescent="0.25">
      <c r="A1500" s="72">
        <v>899003</v>
      </c>
      <c r="B1500" s="72" t="s">
        <v>1703</v>
      </c>
      <c r="C1500" s="70" t="s">
        <v>1053</v>
      </c>
    </row>
    <row r="1501" spans="1:3" x14ac:dyDescent="0.25">
      <c r="A1501" s="72">
        <v>899501</v>
      </c>
      <c r="B1501" s="72" t="s">
        <v>1704</v>
      </c>
      <c r="C1501" s="70" t="s">
        <v>1053</v>
      </c>
    </row>
    <row r="1502" spans="1:3" x14ac:dyDescent="0.25">
      <c r="A1502" s="72">
        <v>899701</v>
      </c>
      <c r="B1502" s="72" t="s">
        <v>1705</v>
      </c>
      <c r="C1502" s="70" t="s">
        <v>1053</v>
      </c>
    </row>
    <row r="1503" spans="1:3" x14ac:dyDescent="0.25">
      <c r="A1503" s="72">
        <v>899702</v>
      </c>
      <c r="B1503" s="72" t="s">
        <v>1706</v>
      </c>
      <c r="C1503" s="70" t="s">
        <v>1053</v>
      </c>
    </row>
    <row r="1504" spans="1:3" x14ac:dyDescent="0.25">
      <c r="A1504" s="72">
        <v>899703</v>
      </c>
      <c r="B1504" s="72" t="s">
        <v>1707</v>
      </c>
      <c r="C1504" s="70" t="s">
        <v>1053</v>
      </c>
    </row>
    <row r="1505" spans="1:3" x14ac:dyDescent="0.25">
      <c r="A1505" s="72">
        <v>899801</v>
      </c>
      <c r="B1505" s="72" t="s">
        <v>1708</v>
      </c>
      <c r="C1505" s="70" t="s">
        <v>1053</v>
      </c>
    </row>
    <row r="1506" spans="1:3" x14ac:dyDescent="0.25">
      <c r="A1506" s="72">
        <v>899803</v>
      </c>
      <c r="B1506" s="72" t="s">
        <v>1709</v>
      </c>
      <c r="C1506" s="70" t="s">
        <v>1053</v>
      </c>
    </row>
    <row r="1507" spans="1:3" x14ac:dyDescent="0.25">
      <c r="A1507" s="72">
        <v>899804</v>
      </c>
      <c r="B1507" s="72" t="s">
        <v>1710</v>
      </c>
      <c r="C1507" s="70" t="s">
        <v>1053</v>
      </c>
    </row>
    <row r="1508" spans="1:3" x14ac:dyDescent="0.25">
      <c r="A1508" s="72">
        <v>899805</v>
      </c>
      <c r="B1508" s="72" t="s">
        <v>1711</v>
      </c>
      <c r="C1508" s="70" t="s">
        <v>1053</v>
      </c>
    </row>
    <row r="1509" spans="1:3" x14ac:dyDescent="0.25">
      <c r="A1509" s="72">
        <v>911000</v>
      </c>
      <c r="B1509" s="72" t="s">
        <v>1712</v>
      </c>
      <c r="C1509" s="70" t="s">
        <v>1713</v>
      </c>
    </row>
    <row r="1510" spans="1:3" x14ac:dyDescent="0.25">
      <c r="A1510" s="72">
        <v>911001</v>
      </c>
      <c r="B1510" s="72" t="s">
        <v>1714</v>
      </c>
      <c r="C1510" s="70" t="s">
        <v>1713</v>
      </c>
    </row>
    <row r="1511" spans="1:3" x14ac:dyDescent="0.25">
      <c r="A1511" s="72">
        <v>911002</v>
      </c>
      <c r="B1511" s="72" t="s">
        <v>1715</v>
      </c>
      <c r="C1511" s="70" t="s">
        <v>1713</v>
      </c>
    </row>
    <row r="1512" spans="1:3" x14ac:dyDescent="0.25">
      <c r="A1512" s="72">
        <v>911003</v>
      </c>
      <c r="B1512" s="72" t="s">
        <v>1716</v>
      </c>
      <c r="C1512" s="70" t="s">
        <v>1713</v>
      </c>
    </row>
    <row r="1513" spans="1:3" x14ac:dyDescent="0.25">
      <c r="A1513" s="72">
        <v>911098</v>
      </c>
      <c r="B1513" s="72" t="s">
        <v>1717</v>
      </c>
      <c r="C1513" s="70" t="s">
        <v>1713</v>
      </c>
    </row>
    <row r="1514" spans="1:3" x14ac:dyDescent="0.25">
      <c r="A1514" s="72">
        <v>911099</v>
      </c>
      <c r="B1514" s="72" t="s">
        <v>1718</v>
      </c>
      <c r="C1514" s="70" t="s">
        <v>1713</v>
      </c>
    </row>
    <row r="1515" spans="1:3" x14ac:dyDescent="0.25">
      <c r="A1515" s="72">
        <v>912001</v>
      </c>
      <c r="B1515" s="72" t="s">
        <v>1719</v>
      </c>
      <c r="C1515" s="70" t="s">
        <v>1713</v>
      </c>
    </row>
    <row r="1516" spans="1:3" x14ac:dyDescent="0.25">
      <c r="A1516" s="72">
        <v>912020</v>
      </c>
      <c r="B1516" s="72" t="s">
        <v>1720</v>
      </c>
      <c r="C1516" s="70" t="s">
        <v>1713</v>
      </c>
    </row>
    <row r="1517" spans="1:3" x14ac:dyDescent="0.25">
      <c r="A1517" s="72">
        <v>912021</v>
      </c>
      <c r="B1517" s="72" t="s">
        <v>1721</v>
      </c>
      <c r="C1517" s="70" t="s">
        <v>1713</v>
      </c>
    </row>
    <row r="1518" spans="1:3" x14ac:dyDescent="0.25">
      <c r="A1518" s="72">
        <v>912028</v>
      </c>
      <c r="B1518" s="72" t="s">
        <v>1722</v>
      </c>
      <c r="C1518" s="70" t="s">
        <v>1713</v>
      </c>
    </row>
    <row r="1519" spans="1:3" x14ac:dyDescent="0.25">
      <c r="A1519" s="72">
        <v>912030</v>
      </c>
      <c r="B1519" s="72" t="s">
        <v>1723</v>
      </c>
      <c r="C1519" s="70" t="s">
        <v>1713</v>
      </c>
    </row>
    <row r="1520" spans="1:3" x14ac:dyDescent="0.25">
      <c r="A1520" s="72">
        <v>912031</v>
      </c>
      <c r="B1520" s="72" t="s">
        <v>1724</v>
      </c>
      <c r="C1520" s="70" t="s">
        <v>1713</v>
      </c>
    </row>
    <row r="1521" spans="1:3" x14ac:dyDescent="0.25">
      <c r="A1521" s="72">
        <v>912038</v>
      </c>
      <c r="B1521" s="72" t="s">
        <v>1725</v>
      </c>
      <c r="C1521" s="70" t="s">
        <v>1713</v>
      </c>
    </row>
    <row r="1522" spans="1:3" x14ac:dyDescent="0.25">
      <c r="A1522" s="72">
        <v>912040</v>
      </c>
      <c r="B1522" s="72" t="s">
        <v>1726</v>
      </c>
      <c r="C1522" s="70" t="s">
        <v>1713</v>
      </c>
    </row>
    <row r="1523" spans="1:3" x14ac:dyDescent="0.25">
      <c r="A1523" s="72">
        <v>912041</v>
      </c>
      <c r="B1523" s="72" t="s">
        <v>1727</v>
      </c>
      <c r="C1523" s="70" t="s">
        <v>1713</v>
      </c>
    </row>
    <row r="1524" spans="1:3" x14ac:dyDescent="0.25">
      <c r="A1524" s="72">
        <v>912048</v>
      </c>
      <c r="B1524" s="72" t="s">
        <v>1728</v>
      </c>
      <c r="C1524" s="70" t="s">
        <v>1713</v>
      </c>
    </row>
    <row r="1525" spans="1:3" x14ac:dyDescent="0.25">
      <c r="A1525" s="72">
        <v>912050</v>
      </c>
      <c r="B1525" s="72" t="s">
        <v>1729</v>
      </c>
      <c r="C1525" s="70" t="s">
        <v>1713</v>
      </c>
    </row>
    <row r="1526" spans="1:3" x14ac:dyDescent="0.25">
      <c r="A1526" s="72">
        <v>912051</v>
      </c>
      <c r="B1526" s="72" t="s">
        <v>1730</v>
      </c>
      <c r="C1526" s="70" t="s">
        <v>1713</v>
      </c>
    </row>
    <row r="1527" spans="1:3" x14ac:dyDescent="0.25">
      <c r="A1527" s="72">
        <v>912058</v>
      </c>
      <c r="B1527" s="72" t="s">
        <v>1731</v>
      </c>
      <c r="C1527" s="70" t="s">
        <v>1713</v>
      </c>
    </row>
    <row r="1528" spans="1:3" x14ac:dyDescent="0.25">
      <c r="A1528" s="72">
        <v>912060</v>
      </c>
      <c r="B1528" s="72" t="s">
        <v>1732</v>
      </c>
      <c r="C1528" s="70" t="s">
        <v>1713</v>
      </c>
    </row>
    <row r="1529" spans="1:3" x14ac:dyDescent="0.25">
      <c r="A1529" s="72">
        <v>912061</v>
      </c>
      <c r="B1529" s="72" t="s">
        <v>1733</v>
      </c>
      <c r="C1529" s="70" t="s">
        <v>1713</v>
      </c>
    </row>
    <row r="1530" spans="1:3" x14ac:dyDescent="0.25">
      <c r="A1530" s="72">
        <v>912068</v>
      </c>
      <c r="B1530" s="72" t="s">
        <v>1734</v>
      </c>
      <c r="C1530" s="70" t="s">
        <v>1713</v>
      </c>
    </row>
    <row r="1531" spans="1:3" x14ac:dyDescent="0.25">
      <c r="A1531" s="72">
        <v>912070</v>
      </c>
      <c r="B1531" s="72" t="s">
        <v>1735</v>
      </c>
      <c r="C1531" s="70" t="s">
        <v>1713</v>
      </c>
    </row>
    <row r="1532" spans="1:3" x14ac:dyDescent="0.25">
      <c r="A1532" s="72">
        <v>912071</v>
      </c>
      <c r="B1532" s="72" t="s">
        <v>1736</v>
      </c>
      <c r="C1532" s="70" t="s">
        <v>1713</v>
      </c>
    </row>
    <row r="1533" spans="1:3" x14ac:dyDescent="0.25">
      <c r="A1533" s="72">
        <v>912078</v>
      </c>
      <c r="B1533" s="72" t="s">
        <v>1737</v>
      </c>
      <c r="C1533" s="70" t="s">
        <v>1713</v>
      </c>
    </row>
    <row r="1534" spans="1:3" x14ac:dyDescent="0.25">
      <c r="A1534" s="72">
        <v>912080</v>
      </c>
      <c r="B1534" s="72" t="s">
        <v>1738</v>
      </c>
      <c r="C1534" s="70" t="s">
        <v>1713</v>
      </c>
    </row>
    <row r="1535" spans="1:3" x14ac:dyDescent="0.25">
      <c r="A1535" s="72">
        <v>912081</v>
      </c>
      <c r="B1535" s="72" t="s">
        <v>1739</v>
      </c>
      <c r="C1535" s="70" t="s">
        <v>1713</v>
      </c>
    </row>
    <row r="1536" spans="1:3" x14ac:dyDescent="0.25">
      <c r="A1536" s="72">
        <v>912088</v>
      </c>
      <c r="B1536" s="72" t="s">
        <v>1740</v>
      </c>
      <c r="C1536" s="70" t="s">
        <v>1713</v>
      </c>
    </row>
    <row r="1537" spans="1:3" x14ac:dyDescent="0.25">
      <c r="A1537" s="72">
        <v>912089</v>
      </c>
      <c r="B1537" s="72" t="s">
        <v>1741</v>
      </c>
      <c r="C1537" s="70" t="s">
        <v>1713</v>
      </c>
    </row>
    <row r="1538" spans="1:3" x14ac:dyDescent="0.25">
      <c r="A1538" s="72">
        <v>912090</v>
      </c>
      <c r="B1538" s="72" t="s">
        <v>1742</v>
      </c>
      <c r="C1538" s="70" t="s">
        <v>1713</v>
      </c>
    </row>
    <row r="1539" spans="1:3" x14ac:dyDescent="0.25">
      <c r="A1539" s="72">
        <v>913001</v>
      </c>
      <c r="B1539" s="72" t="s">
        <v>1743</v>
      </c>
      <c r="C1539" s="70" t="s">
        <v>1713</v>
      </c>
    </row>
    <row r="1540" spans="1:3" x14ac:dyDescent="0.25">
      <c r="A1540" s="72">
        <v>913002</v>
      </c>
      <c r="B1540" s="72" t="s">
        <v>1744</v>
      </c>
      <c r="C1540" s="70" t="s">
        <v>1713</v>
      </c>
    </row>
    <row r="1541" spans="1:3" x14ac:dyDescent="0.25">
      <c r="A1541" s="72">
        <v>913003</v>
      </c>
      <c r="B1541" s="72" t="s">
        <v>1745</v>
      </c>
      <c r="C1541" s="70" t="s">
        <v>1713</v>
      </c>
    </row>
    <row r="1542" spans="1:3" x14ac:dyDescent="0.25">
      <c r="A1542" s="72">
        <v>913004</v>
      </c>
      <c r="B1542" s="72" t="s">
        <v>1746</v>
      </c>
      <c r="C1542" s="70" t="s">
        <v>1713</v>
      </c>
    </row>
    <row r="1543" spans="1:3" x14ac:dyDescent="0.25">
      <c r="A1543" s="72">
        <v>913005</v>
      </c>
      <c r="B1543" s="72" t="s">
        <v>1747</v>
      </c>
      <c r="C1543" s="70" t="s">
        <v>1713</v>
      </c>
    </row>
    <row r="1544" spans="1:3" x14ac:dyDescent="0.25">
      <c r="A1544" s="72">
        <v>913006</v>
      </c>
      <c r="B1544" s="72" t="s">
        <v>1748</v>
      </c>
      <c r="C1544" s="70" t="s">
        <v>1713</v>
      </c>
    </row>
    <row r="1545" spans="1:3" x14ac:dyDescent="0.25">
      <c r="A1545" s="72">
        <v>913007</v>
      </c>
      <c r="B1545" s="72" t="s">
        <v>1749</v>
      </c>
      <c r="C1545" s="70" t="s">
        <v>1713</v>
      </c>
    </row>
    <row r="1546" spans="1:3" x14ac:dyDescent="0.25">
      <c r="A1546" s="72">
        <v>913008</v>
      </c>
      <c r="B1546" s="72" t="s">
        <v>1750</v>
      </c>
      <c r="C1546" s="70" t="s">
        <v>1713</v>
      </c>
    </row>
    <row r="1547" spans="1:3" x14ac:dyDescent="0.25">
      <c r="A1547" s="72">
        <v>913009</v>
      </c>
      <c r="B1547" s="72" t="s">
        <v>1751</v>
      </c>
      <c r="C1547" s="70" t="s">
        <v>1713</v>
      </c>
    </row>
    <row r="1548" spans="1:3" x14ac:dyDescent="0.25">
      <c r="A1548" s="72">
        <v>913010</v>
      </c>
      <c r="B1548" s="72" t="s">
        <v>1752</v>
      </c>
      <c r="C1548" s="70" t="s">
        <v>1713</v>
      </c>
    </row>
    <row r="1549" spans="1:3" x14ac:dyDescent="0.25">
      <c r="A1549" s="72">
        <v>913011</v>
      </c>
      <c r="B1549" s="72" t="s">
        <v>1753</v>
      </c>
      <c r="C1549" s="70" t="s">
        <v>1713</v>
      </c>
    </row>
    <row r="1550" spans="1:3" x14ac:dyDescent="0.25">
      <c r="A1550" s="72">
        <v>913012</v>
      </c>
      <c r="B1550" s="72" t="s">
        <v>1754</v>
      </c>
      <c r="C1550" s="70" t="s">
        <v>1713</v>
      </c>
    </row>
    <row r="1551" spans="1:3" x14ac:dyDescent="0.25">
      <c r="A1551" s="72">
        <v>913013</v>
      </c>
      <c r="B1551" s="72" t="s">
        <v>1755</v>
      </c>
      <c r="C1551" s="70" t="s">
        <v>1713</v>
      </c>
    </row>
    <row r="1552" spans="1:3" x14ac:dyDescent="0.25">
      <c r="A1552" s="72">
        <v>913014</v>
      </c>
      <c r="B1552" s="72" t="s">
        <v>1756</v>
      </c>
      <c r="C1552" s="70" t="s">
        <v>1713</v>
      </c>
    </row>
    <row r="1553" spans="1:3" x14ac:dyDescent="0.25">
      <c r="A1553" s="72">
        <v>913015</v>
      </c>
      <c r="B1553" s="72" t="s">
        <v>1757</v>
      </c>
      <c r="C1553" s="70" t="s">
        <v>1713</v>
      </c>
    </row>
    <row r="1554" spans="1:3" x14ac:dyDescent="0.25">
      <c r="A1554" s="72">
        <v>913016</v>
      </c>
      <c r="B1554" s="72" t="s">
        <v>1758</v>
      </c>
      <c r="C1554" s="70" t="s">
        <v>1713</v>
      </c>
    </row>
    <row r="1555" spans="1:3" x14ac:dyDescent="0.25">
      <c r="A1555" s="72">
        <v>913017</v>
      </c>
      <c r="B1555" s="72" t="s">
        <v>1759</v>
      </c>
      <c r="C1555" s="70" t="s">
        <v>1713</v>
      </c>
    </row>
    <row r="1556" spans="1:3" x14ac:dyDescent="0.25">
      <c r="A1556" s="72">
        <v>913018</v>
      </c>
      <c r="B1556" s="72" t="s">
        <v>1760</v>
      </c>
      <c r="C1556" s="70" t="s">
        <v>1713</v>
      </c>
    </row>
    <row r="1557" spans="1:3" x14ac:dyDescent="0.25">
      <c r="A1557" s="72">
        <v>913019</v>
      </c>
      <c r="B1557" s="72" t="s">
        <v>1761</v>
      </c>
      <c r="C1557" s="70" t="s">
        <v>1713</v>
      </c>
    </row>
    <row r="1558" spans="1:3" x14ac:dyDescent="0.25">
      <c r="A1558" s="72">
        <v>913020</v>
      </c>
      <c r="B1558" s="72" t="s">
        <v>1762</v>
      </c>
      <c r="C1558" s="70" t="s">
        <v>1713</v>
      </c>
    </row>
    <row r="1559" spans="1:3" x14ac:dyDescent="0.25">
      <c r="A1559" s="72">
        <v>913021</v>
      </c>
      <c r="B1559" s="72" t="s">
        <v>1763</v>
      </c>
      <c r="C1559" s="70" t="s">
        <v>1713</v>
      </c>
    </row>
    <row r="1560" spans="1:3" x14ac:dyDescent="0.25">
      <c r="A1560" s="72">
        <v>913022</v>
      </c>
      <c r="B1560" s="72" t="s">
        <v>1764</v>
      </c>
      <c r="C1560" s="70" t="s">
        <v>1713</v>
      </c>
    </row>
    <row r="1561" spans="1:3" x14ac:dyDescent="0.25">
      <c r="A1561" s="72">
        <v>913030</v>
      </c>
      <c r="B1561" s="72" t="s">
        <v>1765</v>
      </c>
      <c r="C1561" s="70" t="s">
        <v>1713</v>
      </c>
    </row>
    <row r="1562" spans="1:3" x14ac:dyDescent="0.25">
      <c r="A1562" s="72">
        <v>913031</v>
      </c>
      <c r="B1562" s="72" t="s">
        <v>1766</v>
      </c>
      <c r="C1562" s="70" t="s">
        <v>1713</v>
      </c>
    </row>
    <row r="1563" spans="1:3" x14ac:dyDescent="0.25">
      <c r="A1563" s="72">
        <v>913090</v>
      </c>
      <c r="B1563" s="72" t="s">
        <v>1767</v>
      </c>
      <c r="C1563" s="70" t="s">
        <v>1713</v>
      </c>
    </row>
    <row r="1564" spans="1:3" x14ac:dyDescent="0.25">
      <c r="A1564" s="72">
        <v>913501</v>
      </c>
      <c r="B1564" s="72" t="s">
        <v>1768</v>
      </c>
      <c r="C1564" s="70" t="s">
        <v>1713</v>
      </c>
    </row>
    <row r="1565" spans="1:3" x14ac:dyDescent="0.25">
      <c r="A1565" s="72">
        <v>913502</v>
      </c>
      <c r="B1565" s="72" t="s">
        <v>1769</v>
      </c>
      <c r="C1565" s="70" t="s">
        <v>1713</v>
      </c>
    </row>
    <row r="1566" spans="1:3" x14ac:dyDescent="0.25">
      <c r="A1566" s="72">
        <v>913503</v>
      </c>
      <c r="B1566" s="72" t="s">
        <v>1770</v>
      </c>
      <c r="C1566" s="70" t="s">
        <v>1713</v>
      </c>
    </row>
    <row r="1567" spans="1:3" x14ac:dyDescent="0.25">
      <c r="A1567" s="72">
        <v>913504</v>
      </c>
      <c r="B1567" s="72" t="s">
        <v>1771</v>
      </c>
      <c r="C1567" s="70" t="s">
        <v>1713</v>
      </c>
    </row>
    <row r="1568" spans="1:3" x14ac:dyDescent="0.25">
      <c r="A1568" s="72">
        <v>913505</v>
      </c>
      <c r="B1568" s="72" t="s">
        <v>1772</v>
      </c>
      <c r="C1568" s="70" t="s">
        <v>1713</v>
      </c>
    </row>
    <row r="1569" spans="1:3" x14ac:dyDescent="0.25">
      <c r="A1569" s="72">
        <v>913506</v>
      </c>
      <c r="B1569" s="72" t="s">
        <v>1773</v>
      </c>
      <c r="C1569" s="70" t="s">
        <v>1713</v>
      </c>
    </row>
    <row r="1570" spans="1:3" x14ac:dyDescent="0.25">
      <c r="A1570" s="72">
        <v>913507</v>
      </c>
      <c r="B1570" s="72" t="s">
        <v>1774</v>
      </c>
      <c r="C1570" s="70" t="s">
        <v>1713</v>
      </c>
    </row>
    <row r="1571" spans="1:3" x14ac:dyDescent="0.25">
      <c r="A1571" s="72">
        <v>913508</v>
      </c>
      <c r="B1571" s="72" t="s">
        <v>1775</v>
      </c>
      <c r="C1571" s="70" t="s">
        <v>1713</v>
      </c>
    </row>
    <row r="1572" spans="1:3" x14ac:dyDescent="0.25">
      <c r="A1572" s="72">
        <v>913509</v>
      </c>
      <c r="B1572" s="72" t="s">
        <v>1776</v>
      </c>
      <c r="C1572" s="70" t="s">
        <v>1713</v>
      </c>
    </row>
    <row r="1573" spans="1:3" x14ac:dyDescent="0.25">
      <c r="A1573" s="72">
        <v>913510</v>
      </c>
      <c r="B1573" s="72" t="s">
        <v>1777</v>
      </c>
      <c r="C1573" s="70" t="s">
        <v>1713</v>
      </c>
    </row>
    <row r="1574" spans="1:3" x14ac:dyDescent="0.25">
      <c r="A1574" s="72">
        <v>913511</v>
      </c>
      <c r="B1574" s="72" t="s">
        <v>1778</v>
      </c>
      <c r="C1574" s="70" t="s">
        <v>1713</v>
      </c>
    </row>
    <row r="1575" spans="1:3" x14ac:dyDescent="0.25">
      <c r="A1575" s="72">
        <v>913512</v>
      </c>
      <c r="B1575" s="72" t="s">
        <v>1779</v>
      </c>
      <c r="C1575" s="70" t="s">
        <v>1713</v>
      </c>
    </row>
    <row r="1576" spans="1:3" x14ac:dyDescent="0.25">
      <c r="A1576" s="72">
        <v>913513</v>
      </c>
      <c r="B1576" s="72" t="s">
        <v>1780</v>
      </c>
      <c r="C1576" s="70" t="s">
        <v>1713</v>
      </c>
    </row>
    <row r="1577" spans="1:3" x14ac:dyDescent="0.25">
      <c r="A1577" s="72">
        <v>913514</v>
      </c>
      <c r="B1577" s="72" t="s">
        <v>1781</v>
      </c>
      <c r="C1577" s="70" t="s">
        <v>1713</v>
      </c>
    </row>
    <row r="1578" spans="1:3" x14ac:dyDescent="0.25">
      <c r="A1578" s="72">
        <v>913515</v>
      </c>
      <c r="B1578" s="72" t="s">
        <v>1782</v>
      </c>
      <c r="C1578" s="70" t="s">
        <v>1713</v>
      </c>
    </row>
    <row r="1579" spans="1:3" x14ac:dyDescent="0.25">
      <c r="A1579" s="72">
        <v>913516</v>
      </c>
      <c r="B1579" s="72" t="s">
        <v>1783</v>
      </c>
      <c r="C1579" s="70" t="s">
        <v>1713</v>
      </c>
    </row>
    <row r="1580" spans="1:3" x14ac:dyDescent="0.25">
      <c r="A1580" s="72">
        <v>913517</v>
      </c>
      <c r="B1580" s="72" t="s">
        <v>1784</v>
      </c>
      <c r="C1580" s="70" t="s">
        <v>1713</v>
      </c>
    </row>
    <row r="1581" spans="1:3" x14ac:dyDescent="0.25">
      <c r="A1581" s="72">
        <v>913518</v>
      </c>
      <c r="B1581" s="72" t="s">
        <v>1785</v>
      </c>
      <c r="C1581" s="70" t="s">
        <v>1713</v>
      </c>
    </row>
    <row r="1582" spans="1:3" x14ac:dyDescent="0.25">
      <c r="A1582" s="72">
        <v>913519</v>
      </c>
      <c r="B1582" s="72" t="s">
        <v>1786</v>
      </c>
      <c r="C1582" s="70" t="s">
        <v>1713</v>
      </c>
    </row>
    <row r="1583" spans="1:3" x14ac:dyDescent="0.25">
      <c r="A1583" s="72">
        <v>913520</v>
      </c>
      <c r="B1583" s="72" t="s">
        <v>1787</v>
      </c>
      <c r="C1583" s="70" t="s">
        <v>1713</v>
      </c>
    </row>
    <row r="1584" spans="1:3" x14ac:dyDescent="0.25">
      <c r="A1584" s="72">
        <v>913521</v>
      </c>
      <c r="B1584" s="72" t="s">
        <v>1788</v>
      </c>
      <c r="C1584" s="70" t="s">
        <v>1713</v>
      </c>
    </row>
    <row r="1585" spans="1:3" x14ac:dyDescent="0.25">
      <c r="A1585" s="72">
        <v>913522</v>
      </c>
      <c r="B1585" s="72" t="s">
        <v>1789</v>
      </c>
      <c r="C1585" s="70" t="s">
        <v>1713</v>
      </c>
    </row>
    <row r="1586" spans="1:3" x14ac:dyDescent="0.25">
      <c r="A1586" s="72">
        <v>913523</v>
      </c>
      <c r="B1586" s="72" t="s">
        <v>1790</v>
      </c>
      <c r="C1586" s="70" t="s">
        <v>1713</v>
      </c>
    </row>
    <row r="1587" spans="1:3" x14ac:dyDescent="0.25">
      <c r="A1587" s="72">
        <v>913524</v>
      </c>
      <c r="B1587" s="72" t="s">
        <v>1791</v>
      </c>
      <c r="C1587" s="70" t="s">
        <v>1713</v>
      </c>
    </row>
    <row r="1588" spans="1:3" x14ac:dyDescent="0.25">
      <c r="A1588" s="72">
        <v>913525</v>
      </c>
      <c r="B1588" s="72" t="s">
        <v>1792</v>
      </c>
      <c r="C1588" s="70" t="s">
        <v>1713</v>
      </c>
    </row>
    <row r="1589" spans="1:3" x14ac:dyDescent="0.25">
      <c r="A1589" s="72">
        <v>913526</v>
      </c>
      <c r="B1589" s="72" t="s">
        <v>1793</v>
      </c>
      <c r="C1589" s="70" t="s">
        <v>1713</v>
      </c>
    </row>
    <row r="1590" spans="1:3" x14ac:dyDescent="0.25">
      <c r="A1590" s="72">
        <v>913527</v>
      </c>
      <c r="B1590" s="72" t="s">
        <v>1794</v>
      </c>
      <c r="C1590" s="70" t="s">
        <v>1713</v>
      </c>
    </row>
    <row r="1591" spans="1:3" x14ac:dyDescent="0.25">
      <c r="A1591" s="72">
        <v>913528</v>
      </c>
      <c r="B1591" s="72" t="s">
        <v>1795</v>
      </c>
      <c r="C1591" s="70" t="s">
        <v>1713</v>
      </c>
    </row>
    <row r="1592" spans="1:3" x14ac:dyDescent="0.25">
      <c r="A1592" s="72">
        <v>913529</v>
      </c>
      <c r="B1592" s="72" t="s">
        <v>1796</v>
      </c>
      <c r="C1592" s="70" t="s">
        <v>1713</v>
      </c>
    </row>
    <row r="1593" spans="1:3" x14ac:dyDescent="0.25">
      <c r="A1593" s="72">
        <v>913530</v>
      </c>
      <c r="B1593" s="72" t="s">
        <v>1797</v>
      </c>
      <c r="C1593" s="70" t="s">
        <v>1713</v>
      </c>
    </row>
    <row r="1594" spans="1:3" x14ac:dyDescent="0.25">
      <c r="A1594" s="72">
        <v>913531</v>
      </c>
      <c r="B1594" s="72" t="s">
        <v>1798</v>
      </c>
      <c r="C1594" s="70" t="s">
        <v>1713</v>
      </c>
    </row>
    <row r="1595" spans="1:3" x14ac:dyDescent="0.25">
      <c r="A1595" s="72">
        <v>913532</v>
      </c>
      <c r="B1595" s="72" t="s">
        <v>1799</v>
      </c>
      <c r="C1595" s="70" t="s">
        <v>1713</v>
      </c>
    </row>
    <row r="1596" spans="1:3" x14ac:dyDescent="0.25">
      <c r="A1596" s="72">
        <v>913533</v>
      </c>
      <c r="B1596" s="72" t="s">
        <v>1800</v>
      </c>
      <c r="C1596" s="70" t="s">
        <v>1713</v>
      </c>
    </row>
    <row r="1597" spans="1:3" x14ac:dyDescent="0.25">
      <c r="A1597" s="72">
        <v>913534</v>
      </c>
      <c r="B1597" s="72" t="s">
        <v>1801</v>
      </c>
      <c r="C1597" s="70" t="s">
        <v>1713</v>
      </c>
    </row>
    <row r="1598" spans="1:3" x14ac:dyDescent="0.25">
      <c r="A1598" s="72">
        <v>913535</v>
      </c>
      <c r="B1598" s="72" t="s">
        <v>1802</v>
      </c>
      <c r="C1598" s="70" t="s">
        <v>1713</v>
      </c>
    </row>
    <row r="1599" spans="1:3" x14ac:dyDescent="0.25">
      <c r="A1599" s="72">
        <v>913536</v>
      </c>
      <c r="B1599" s="72" t="s">
        <v>1803</v>
      </c>
      <c r="C1599" s="70" t="s">
        <v>1713</v>
      </c>
    </row>
    <row r="1600" spans="1:3" x14ac:dyDescent="0.25">
      <c r="A1600" s="72">
        <v>913537</v>
      </c>
      <c r="B1600" s="72" t="s">
        <v>1804</v>
      </c>
      <c r="C1600" s="70" t="s">
        <v>1713</v>
      </c>
    </row>
    <row r="1601" spans="1:3" x14ac:dyDescent="0.25">
      <c r="A1601" s="72">
        <v>913538</v>
      </c>
      <c r="B1601" s="72" t="s">
        <v>1805</v>
      </c>
      <c r="C1601" s="70" t="s">
        <v>1713</v>
      </c>
    </row>
    <row r="1602" spans="1:3" x14ac:dyDescent="0.25">
      <c r="A1602" s="72">
        <v>913539</v>
      </c>
      <c r="B1602" s="72" t="s">
        <v>1806</v>
      </c>
      <c r="C1602" s="70" t="s">
        <v>1713</v>
      </c>
    </row>
    <row r="1603" spans="1:3" x14ac:dyDescent="0.25">
      <c r="A1603" s="72">
        <v>913540</v>
      </c>
      <c r="B1603" s="72" t="s">
        <v>1807</v>
      </c>
      <c r="C1603" s="70" t="s">
        <v>1713</v>
      </c>
    </row>
    <row r="1604" spans="1:3" x14ac:dyDescent="0.25">
      <c r="A1604" s="72">
        <v>914001</v>
      </c>
      <c r="B1604" s="72" t="s">
        <v>1808</v>
      </c>
      <c r="C1604" s="70" t="s">
        <v>1713</v>
      </c>
    </row>
    <row r="1605" spans="1:3" x14ac:dyDescent="0.25">
      <c r="A1605" s="72">
        <v>915001</v>
      </c>
      <c r="B1605" s="72" t="s">
        <v>1809</v>
      </c>
      <c r="C1605" s="70" t="s">
        <v>1713</v>
      </c>
    </row>
    <row r="1606" spans="1:3" x14ac:dyDescent="0.25">
      <c r="A1606" s="72">
        <v>915002</v>
      </c>
      <c r="B1606" s="72" t="s">
        <v>1810</v>
      </c>
      <c r="C1606" s="70" t="s">
        <v>1713</v>
      </c>
    </row>
    <row r="1607" spans="1:3" x14ac:dyDescent="0.25">
      <c r="A1607" s="72">
        <v>915003</v>
      </c>
      <c r="B1607" s="72" t="s">
        <v>1811</v>
      </c>
      <c r="C1607" s="70" t="s">
        <v>1713</v>
      </c>
    </row>
    <row r="1608" spans="1:3" x14ac:dyDescent="0.25">
      <c r="A1608" s="72">
        <v>915004</v>
      </c>
      <c r="B1608" s="72" t="s">
        <v>1812</v>
      </c>
      <c r="C1608" s="70" t="s">
        <v>1713</v>
      </c>
    </row>
    <row r="1609" spans="1:3" x14ac:dyDescent="0.25">
      <c r="A1609" s="72">
        <v>915005</v>
      </c>
      <c r="B1609" s="72" t="s">
        <v>1813</v>
      </c>
      <c r="C1609" s="70" t="s">
        <v>1713</v>
      </c>
    </row>
    <row r="1610" spans="1:3" x14ac:dyDescent="0.25">
      <c r="A1610" s="72">
        <v>920001</v>
      </c>
      <c r="B1610" s="72" t="s">
        <v>1814</v>
      </c>
      <c r="C1610" s="70" t="s">
        <v>1815</v>
      </c>
    </row>
    <row r="1611" spans="1:3" x14ac:dyDescent="0.25">
      <c r="A1611" s="72">
        <v>920002</v>
      </c>
      <c r="B1611" s="72" t="s">
        <v>1816</v>
      </c>
      <c r="C1611" s="70" t="s">
        <v>1815</v>
      </c>
    </row>
    <row r="1612" spans="1:3" x14ac:dyDescent="0.25">
      <c r="A1612" s="72">
        <v>920003</v>
      </c>
      <c r="B1612" s="72" t="s">
        <v>1817</v>
      </c>
      <c r="C1612" s="70" t="s">
        <v>1815</v>
      </c>
    </row>
    <row r="1613" spans="1:3" x14ac:dyDescent="0.25">
      <c r="A1613" s="72">
        <v>920004</v>
      </c>
      <c r="B1613" s="72" t="s">
        <v>1818</v>
      </c>
      <c r="C1613" s="70" t="s">
        <v>1815</v>
      </c>
    </row>
    <row r="1614" spans="1:3" x14ac:dyDescent="0.25">
      <c r="A1614" s="72">
        <v>920005</v>
      </c>
      <c r="B1614" s="72" t="s">
        <v>1819</v>
      </c>
      <c r="C1614" s="70" t="s">
        <v>1815</v>
      </c>
    </row>
    <row r="1615" spans="1:3" x14ac:dyDescent="0.25">
      <c r="A1615" s="72">
        <v>920006</v>
      </c>
      <c r="B1615" s="72" t="s">
        <v>1820</v>
      </c>
      <c r="C1615" s="70" t="s">
        <v>1815</v>
      </c>
    </row>
    <row r="1616" spans="1:3" x14ac:dyDescent="0.25">
      <c r="A1616" s="72">
        <v>920007</v>
      </c>
      <c r="B1616" s="72" t="s">
        <v>1821</v>
      </c>
      <c r="C1616" s="70" t="s">
        <v>1815</v>
      </c>
    </row>
    <row r="1617" spans="1:3" x14ac:dyDescent="0.25">
      <c r="A1617" s="72">
        <v>920008</v>
      </c>
      <c r="B1617" s="72" t="s">
        <v>1822</v>
      </c>
      <c r="C1617" s="70" t="s">
        <v>1815</v>
      </c>
    </row>
    <row r="1618" spans="1:3" x14ac:dyDescent="0.25">
      <c r="A1618" s="72">
        <v>920009</v>
      </c>
      <c r="B1618" s="72" t="s">
        <v>1823</v>
      </c>
      <c r="C1618" s="70" t="s">
        <v>1815</v>
      </c>
    </row>
    <row r="1619" spans="1:3" x14ac:dyDescent="0.25">
      <c r="A1619" s="72">
        <v>920010</v>
      </c>
      <c r="B1619" s="72" t="s">
        <v>1824</v>
      </c>
      <c r="C1619" s="70" t="s">
        <v>1815</v>
      </c>
    </row>
    <row r="1620" spans="1:3" x14ac:dyDescent="0.25">
      <c r="A1620" s="72">
        <v>920011</v>
      </c>
      <c r="B1620" s="72" t="s">
        <v>1825</v>
      </c>
      <c r="C1620" s="70" t="s">
        <v>1815</v>
      </c>
    </row>
    <row r="1621" spans="1:3" x14ac:dyDescent="0.25">
      <c r="A1621" s="72">
        <v>920012</v>
      </c>
      <c r="B1621" s="72" t="s">
        <v>1826</v>
      </c>
      <c r="C1621" s="70" t="s">
        <v>1815</v>
      </c>
    </row>
    <row r="1622" spans="1:3" x14ac:dyDescent="0.25">
      <c r="A1622" s="72">
        <v>920013</v>
      </c>
      <c r="B1622" s="72" t="s">
        <v>1827</v>
      </c>
      <c r="C1622" s="70" t="s">
        <v>1815</v>
      </c>
    </row>
    <row r="1623" spans="1:3" x14ac:dyDescent="0.25">
      <c r="A1623" s="72">
        <v>920014</v>
      </c>
      <c r="B1623" s="72" t="s">
        <v>1828</v>
      </c>
      <c r="C1623" s="70" t="s">
        <v>1815</v>
      </c>
    </row>
    <row r="1624" spans="1:3" x14ac:dyDescent="0.25">
      <c r="A1624" s="72">
        <v>920015</v>
      </c>
      <c r="B1624" s="72" t="s">
        <v>1829</v>
      </c>
      <c r="C1624" s="70" t="s">
        <v>1815</v>
      </c>
    </row>
    <row r="1625" spans="1:3" x14ac:dyDescent="0.25">
      <c r="A1625" s="72">
        <v>920016</v>
      </c>
      <c r="B1625" s="72" t="s">
        <v>1830</v>
      </c>
      <c r="C1625" s="70" t="s">
        <v>1815</v>
      </c>
    </row>
    <row r="1626" spans="1:3" x14ac:dyDescent="0.25">
      <c r="A1626" s="72">
        <v>920017</v>
      </c>
      <c r="B1626" s="72" t="s">
        <v>1831</v>
      </c>
      <c r="C1626" s="70" t="s">
        <v>1815</v>
      </c>
    </row>
    <row r="1627" spans="1:3" x14ac:dyDescent="0.25">
      <c r="A1627" s="72">
        <v>920018</v>
      </c>
      <c r="B1627" s="72" t="s">
        <v>1832</v>
      </c>
      <c r="C1627" s="70" t="s">
        <v>1815</v>
      </c>
    </row>
    <row r="1628" spans="1:3" x14ac:dyDescent="0.25">
      <c r="A1628" s="72">
        <v>920019</v>
      </c>
      <c r="B1628" s="72" t="s">
        <v>1833</v>
      </c>
      <c r="C1628" s="70" t="s">
        <v>1815</v>
      </c>
    </row>
    <row r="1629" spans="1:3" x14ac:dyDescent="0.25">
      <c r="A1629" s="72">
        <v>920020</v>
      </c>
      <c r="B1629" s="72" t="s">
        <v>1834</v>
      </c>
      <c r="C1629" s="70" t="s">
        <v>1815</v>
      </c>
    </row>
    <row r="1630" spans="1:3" x14ac:dyDescent="0.25">
      <c r="A1630" s="72">
        <v>920021</v>
      </c>
      <c r="B1630" s="72" t="s">
        <v>1835</v>
      </c>
      <c r="C1630" s="70" t="s">
        <v>1815</v>
      </c>
    </row>
    <row r="1631" spans="1:3" x14ac:dyDescent="0.25">
      <c r="A1631" s="72">
        <v>920022</v>
      </c>
      <c r="B1631" s="72" t="s">
        <v>1836</v>
      </c>
      <c r="C1631" s="70" t="s">
        <v>1815</v>
      </c>
    </row>
    <row r="1632" spans="1:3" x14ac:dyDescent="0.25">
      <c r="A1632" s="72">
        <v>920023</v>
      </c>
      <c r="B1632" s="72" t="s">
        <v>1837</v>
      </c>
      <c r="C1632" s="70" t="s">
        <v>1815</v>
      </c>
    </row>
    <row r="1633" spans="1:3" x14ac:dyDescent="0.25">
      <c r="A1633" s="72">
        <v>920024</v>
      </c>
      <c r="B1633" s="72" t="s">
        <v>1838</v>
      </c>
      <c r="C1633" s="70" t="s">
        <v>1815</v>
      </c>
    </row>
    <row r="1634" spans="1:3" x14ac:dyDescent="0.25">
      <c r="A1634" s="72">
        <v>920025</v>
      </c>
      <c r="B1634" s="72" t="s">
        <v>1839</v>
      </c>
      <c r="C1634" s="70" t="s">
        <v>1815</v>
      </c>
    </row>
    <row r="1635" spans="1:3" x14ac:dyDescent="0.25">
      <c r="A1635" s="72">
        <v>920026</v>
      </c>
      <c r="B1635" s="72" t="s">
        <v>1840</v>
      </c>
      <c r="C1635" s="70" t="s">
        <v>1815</v>
      </c>
    </row>
    <row r="1636" spans="1:3" x14ac:dyDescent="0.25">
      <c r="A1636" s="72">
        <v>920027</v>
      </c>
      <c r="B1636" s="72" t="s">
        <v>1841</v>
      </c>
      <c r="C1636" s="70" t="s">
        <v>1815</v>
      </c>
    </row>
    <row r="1637" spans="1:3" x14ac:dyDescent="0.25">
      <c r="A1637" s="72">
        <v>920028</v>
      </c>
      <c r="B1637" s="72" t="s">
        <v>1842</v>
      </c>
      <c r="C1637" s="70" t="s">
        <v>1815</v>
      </c>
    </row>
    <row r="1638" spans="1:3" x14ac:dyDescent="0.25">
      <c r="A1638" s="72">
        <v>920029</v>
      </c>
      <c r="B1638" s="72" t="s">
        <v>1843</v>
      </c>
      <c r="C1638" s="70" t="s">
        <v>1815</v>
      </c>
    </row>
    <row r="1639" spans="1:3" x14ac:dyDescent="0.25">
      <c r="A1639" s="72">
        <v>920030</v>
      </c>
      <c r="B1639" s="72" t="s">
        <v>1844</v>
      </c>
      <c r="C1639" s="70" t="s">
        <v>1815</v>
      </c>
    </row>
    <row r="1640" spans="1:3" x14ac:dyDescent="0.25">
      <c r="A1640" s="72">
        <v>920031</v>
      </c>
      <c r="B1640" s="72" t="s">
        <v>1845</v>
      </c>
      <c r="C1640" s="70" t="s">
        <v>1815</v>
      </c>
    </row>
    <row r="1641" spans="1:3" x14ac:dyDescent="0.25">
      <c r="A1641" s="72">
        <v>920032</v>
      </c>
      <c r="B1641" s="72" t="s">
        <v>1846</v>
      </c>
      <c r="C1641" s="70" t="s">
        <v>1815</v>
      </c>
    </row>
    <row r="1642" spans="1:3" x14ac:dyDescent="0.25">
      <c r="A1642" s="72">
        <v>920033</v>
      </c>
      <c r="B1642" s="72" t="s">
        <v>1847</v>
      </c>
      <c r="C1642" s="70" t="s">
        <v>1815</v>
      </c>
    </row>
    <row r="1643" spans="1:3" x14ac:dyDescent="0.25">
      <c r="A1643" s="72">
        <v>920034</v>
      </c>
      <c r="B1643" s="72" t="s">
        <v>1848</v>
      </c>
      <c r="C1643" s="70" t="s">
        <v>1815</v>
      </c>
    </row>
    <row r="1644" spans="1:3" x14ac:dyDescent="0.25">
      <c r="A1644" s="72">
        <v>920035</v>
      </c>
      <c r="B1644" s="72" t="s">
        <v>1849</v>
      </c>
      <c r="C1644" s="70" t="s">
        <v>1815</v>
      </c>
    </row>
    <row r="1645" spans="1:3" x14ac:dyDescent="0.25">
      <c r="A1645" s="72">
        <v>920036</v>
      </c>
      <c r="B1645" s="72" t="s">
        <v>1850</v>
      </c>
      <c r="C1645" s="70" t="s">
        <v>1815</v>
      </c>
    </row>
    <row r="1646" spans="1:3" x14ac:dyDescent="0.25">
      <c r="A1646" s="72">
        <v>920037</v>
      </c>
      <c r="B1646" s="72" t="s">
        <v>1851</v>
      </c>
      <c r="C1646" s="70" t="s">
        <v>1815</v>
      </c>
    </row>
    <row r="1647" spans="1:3" x14ac:dyDescent="0.25">
      <c r="A1647" s="72">
        <v>920038</v>
      </c>
      <c r="B1647" s="72" t="s">
        <v>1852</v>
      </c>
      <c r="C1647" s="70" t="s">
        <v>1815</v>
      </c>
    </row>
    <row r="1648" spans="1:3" x14ac:dyDescent="0.25">
      <c r="A1648" s="72">
        <v>920039</v>
      </c>
      <c r="B1648" s="72" t="s">
        <v>1853</v>
      </c>
      <c r="C1648" s="70" t="s">
        <v>1815</v>
      </c>
    </row>
    <row r="1649" spans="1:3" x14ac:dyDescent="0.25">
      <c r="A1649" s="72">
        <v>920040</v>
      </c>
      <c r="B1649" s="72" t="s">
        <v>1854</v>
      </c>
      <c r="C1649" s="70" t="s">
        <v>1815</v>
      </c>
    </row>
    <row r="1650" spans="1:3" x14ac:dyDescent="0.25">
      <c r="A1650" s="72">
        <v>920041</v>
      </c>
      <c r="B1650" s="72" t="s">
        <v>1855</v>
      </c>
      <c r="C1650" s="70" t="s">
        <v>1815</v>
      </c>
    </row>
    <row r="1651" spans="1:3" x14ac:dyDescent="0.25">
      <c r="A1651" s="72">
        <v>920042</v>
      </c>
      <c r="B1651" s="72" t="s">
        <v>1856</v>
      </c>
      <c r="C1651" s="70" t="s">
        <v>1815</v>
      </c>
    </row>
    <row r="1652" spans="1:3" x14ac:dyDescent="0.25">
      <c r="A1652" s="72">
        <v>920043</v>
      </c>
      <c r="B1652" s="72" t="s">
        <v>1857</v>
      </c>
      <c r="C1652" s="70" t="s">
        <v>1815</v>
      </c>
    </row>
    <row r="1653" spans="1:3" x14ac:dyDescent="0.25">
      <c r="A1653" s="72">
        <v>920044</v>
      </c>
      <c r="B1653" s="72" t="s">
        <v>1858</v>
      </c>
      <c r="C1653" s="70" t="s">
        <v>1815</v>
      </c>
    </row>
    <row r="1654" spans="1:3" x14ac:dyDescent="0.25">
      <c r="A1654" s="72">
        <v>920045</v>
      </c>
      <c r="B1654" s="72" t="s">
        <v>1859</v>
      </c>
      <c r="C1654" s="70" t="s">
        <v>1815</v>
      </c>
    </row>
    <row r="1655" spans="1:3" x14ac:dyDescent="0.25">
      <c r="A1655" s="72">
        <v>920046</v>
      </c>
      <c r="B1655" s="72" t="s">
        <v>1860</v>
      </c>
      <c r="C1655" s="70" t="s">
        <v>1815</v>
      </c>
    </row>
    <row r="1656" spans="1:3" x14ac:dyDescent="0.25">
      <c r="A1656" s="72">
        <v>920047</v>
      </c>
      <c r="B1656" s="72" t="s">
        <v>1861</v>
      </c>
      <c r="C1656" s="70" t="s">
        <v>1815</v>
      </c>
    </row>
    <row r="1657" spans="1:3" x14ac:dyDescent="0.25">
      <c r="A1657" s="72">
        <v>920048</v>
      </c>
      <c r="B1657" s="72" t="s">
        <v>1862</v>
      </c>
      <c r="C1657" s="70" t="s">
        <v>1815</v>
      </c>
    </row>
    <row r="1658" spans="1:3" x14ac:dyDescent="0.25">
      <c r="A1658" s="72">
        <v>920049</v>
      </c>
      <c r="B1658" s="72" t="s">
        <v>1863</v>
      </c>
      <c r="C1658" s="70" t="s">
        <v>1815</v>
      </c>
    </row>
    <row r="1659" spans="1:3" x14ac:dyDescent="0.25">
      <c r="A1659" s="72">
        <v>920050</v>
      </c>
      <c r="B1659" s="72" t="s">
        <v>1864</v>
      </c>
      <c r="C1659" s="70" t="s">
        <v>1815</v>
      </c>
    </row>
    <row r="1660" spans="1:3" x14ac:dyDescent="0.25">
      <c r="A1660" s="72">
        <v>920051</v>
      </c>
      <c r="B1660" s="72" t="s">
        <v>1865</v>
      </c>
      <c r="C1660" s="70" t="s">
        <v>1815</v>
      </c>
    </row>
    <row r="1661" spans="1:3" x14ac:dyDescent="0.25">
      <c r="A1661" s="72">
        <v>920052</v>
      </c>
      <c r="B1661" s="72" t="s">
        <v>1866</v>
      </c>
      <c r="C1661" s="70" t="s">
        <v>1815</v>
      </c>
    </row>
    <row r="1662" spans="1:3" x14ac:dyDescent="0.25">
      <c r="A1662" s="72">
        <v>920053</v>
      </c>
      <c r="B1662" s="72" t="s">
        <v>1867</v>
      </c>
      <c r="C1662" s="70" t="s">
        <v>1815</v>
      </c>
    </row>
    <row r="1663" spans="1:3" x14ac:dyDescent="0.25">
      <c r="A1663" s="72">
        <v>920054</v>
      </c>
      <c r="B1663" s="72" t="s">
        <v>1868</v>
      </c>
      <c r="C1663" s="70" t="s">
        <v>1815</v>
      </c>
    </row>
    <row r="1664" spans="1:3" x14ac:dyDescent="0.25">
      <c r="A1664" s="72">
        <v>920090</v>
      </c>
      <c r="B1664" s="72" t="s">
        <v>1869</v>
      </c>
      <c r="C1664" s="70" t="s">
        <v>1815</v>
      </c>
    </row>
    <row r="1665" spans="1:13" x14ac:dyDescent="0.25">
      <c r="A1665" s="72">
        <v>920098</v>
      </c>
      <c r="B1665" s="72" t="s">
        <v>1870</v>
      </c>
      <c r="C1665" s="70" t="s">
        <v>1815</v>
      </c>
    </row>
    <row r="1666" spans="1:13" x14ac:dyDescent="0.25">
      <c r="A1666" s="72">
        <v>920099</v>
      </c>
      <c r="B1666" s="72" t="s">
        <v>1871</v>
      </c>
      <c r="C1666" s="70" t="s">
        <v>1815</v>
      </c>
    </row>
    <row r="1667" spans="1:13" x14ac:dyDescent="0.25">
      <c r="A1667" s="72">
        <v>922101</v>
      </c>
      <c r="B1667" s="72" t="s">
        <v>1852</v>
      </c>
      <c r="C1667" s="70" t="s">
        <v>1815</v>
      </c>
    </row>
    <row r="1668" spans="1:13" x14ac:dyDescent="0.25">
      <c r="A1668" s="72">
        <v>929001</v>
      </c>
      <c r="B1668" s="72" t="s">
        <v>1872</v>
      </c>
      <c r="C1668" s="70" t="s">
        <v>1815</v>
      </c>
    </row>
    <row r="1669" spans="1:13" x14ac:dyDescent="0.25">
      <c r="A1669" s="72">
        <v>929002</v>
      </c>
      <c r="B1669" s="72" t="s">
        <v>1873</v>
      </c>
      <c r="C1669" s="70" t="s">
        <v>1815</v>
      </c>
    </row>
    <row r="1670" spans="1:13" x14ac:dyDescent="0.25">
      <c r="A1670" s="72">
        <v>929010</v>
      </c>
      <c r="B1670" s="72" t="s">
        <v>1874</v>
      </c>
      <c r="C1670" s="70" t="s">
        <v>1815</v>
      </c>
    </row>
    <row r="1671" spans="1:13" s="79" customFormat="1" ht="12.75" x14ac:dyDescent="0.2">
      <c r="A1671" s="78">
        <v>929011</v>
      </c>
      <c r="B1671" s="78" t="s">
        <v>1875</v>
      </c>
      <c r="C1671" s="79" t="s">
        <v>1815</v>
      </c>
      <c r="M1671" s="80"/>
    </row>
    <row r="1672" spans="1:13" x14ac:dyDescent="0.25">
      <c r="A1672" s="72">
        <v>929012</v>
      </c>
      <c r="B1672" s="72" t="s">
        <v>1876</v>
      </c>
      <c r="C1672" s="70" t="s">
        <v>1815</v>
      </c>
    </row>
    <row r="1673" spans="1:13" x14ac:dyDescent="0.25">
      <c r="A1673" s="72">
        <v>929013</v>
      </c>
      <c r="B1673" s="72" t="s">
        <v>1877</v>
      </c>
      <c r="C1673" s="70" t="s">
        <v>1815</v>
      </c>
    </row>
    <row r="1674" spans="1:13" x14ac:dyDescent="0.25">
      <c r="A1674" s="72">
        <v>929014</v>
      </c>
      <c r="B1674" s="72" t="s">
        <v>1878</v>
      </c>
      <c r="C1674" s="70" t="s">
        <v>1815</v>
      </c>
    </row>
    <row r="1675" spans="1:13" x14ac:dyDescent="0.25">
      <c r="A1675" s="72">
        <v>929099</v>
      </c>
      <c r="B1675" s="72" t="s">
        <v>1879</v>
      </c>
      <c r="C1675" s="70" t="s">
        <v>1815</v>
      </c>
    </row>
    <row r="1676" spans="1:13" x14ac:dyDescent="0.25">
      <c r="A1676" s="72">
        <v>931001</v>
      </c>
      <c r="B1676" s="72" t="s">
        <v>1880</v>
      </c>
      <c r="C1676" s="70" t="s">
        <v>1881</v>
      </c>
    </row>
    <row r="1677" spans="1:13" x14ac:dyDescent="0.25">
      <c r="A1677" s="72">
        <v>931002</v>
      </c>
      <c r="B1677" s="72" t="s">
        <v>1882</v>
      </c>
      <c r="C1677" s="70" t="s">
        <v>1881</v>
      </c>
    </row>
    <row r="1678" spans="1:13" x14ac:dyDescent="0.25">
      <c r="A1678" s="72">
        <v>931090</v>
      </c>
      <c r="B1678" s="72" t="s">
        <v>1883</v>
      </c>
      <c r="C1678" s="70" t="s">
        <v>1881</v>
      </c>
    </row>
    <row r="1679" spans="1:13" x14ac:dyDescent="0.25">
      <c r="A1679" s="72">
        <v>932001</v>
      </c>
      <c r="B1679" s="72" t="s">
        <v>1884</v>
      </c>
      <c r="C1679" s="70" t="s">
        <v>1881</v>
      </c>
    </row>
    <row r="1680" spans="1:13" x14ac:dyDescent="0.25">
      <c r="A1680" s="72">
        <v>932002</v>
      </c>
      <c r="B1680" s="72" t="s">
        <v>1885</v>
      </c>
      <c r="C1680" s="70" t="s">
        <v>1881</v>
      </c>
    </row>
    <row r="1681" spans="1:3" x14ac:dyDescent="0.25">
      <c r="A1681" s="72">
        <v>932003</v>
      </c>
      <c r="B1681" s="72" t="s">
        <v>1886</v>
      </c>
      <c r="C1681" s="70" t="s">
        <v>1881</v>
      </c>
    </row>
    <row r="1682" spans="1:3" x14ac:dyDescent="0.25">
      <c r="A1682" s="72">
        <v>932004</v>
      </c>
      <c r="B1682" s="72" t="s">
        <v>1887</v>
      </c>
      <c r="C1682" s="70" t="s">
        <v>1881</v>
      </c>
    </row>
    <row r="1683" spans="1:3" x14ac:dyDescent="0.25">
      <c r="A1683" s="72">
        <v>932005</v>
      </c>
      <c r="B1683" s="72" t="s">
        <v>1888</v>
      </c>
      <c r="C1683" s="70" t="s">
        <v>1881</v>
      </c>
    </row>
    <row r="1684" spans="1:3" x14ac:dyDescent="0.25">
      <c r="A1684" s="72">
        <v>932006</v>
      </c>
      <c r="B1684" s="72" t="s">
        <v>1889</v>
      </c>
      <c r="C1684" s="70" t="s">
        <v>1881</v>
      </c>
    </row>
    <row r="1685" spans="1:3" x14ac:dyDescent="0.25">
      <c r="A1685" s="72">
        <v>932007</v>
      </c>
      <c r="B1685" s="72" t="s">
        <v>1890</v>
      </c>
      <c r="C1685" s="70" t="s">
        <v>1881</v>
      </c>
    </row>
    <row r="1686" spans="1:3" x14ac:dyDescent="0.25">
      <c r="A1686" s="72">
        <v>932008</v>
      </c>
      <c r="B1686" s="72" t="s">
        <v>1891</v>
      </c>
      <c r="C1686" s="70" t="s">
        <v>1881</v>
      </c>
    </row>
    <row r="1687" spans="1:3" x14ac:dyDescent="0.25">
      <c r="A1687" s="72">
        <v>932009</v>
      </c>
      <c r="B1687" s="72" t="s">
        <v>1892</v>
      </c>
      <c r="C1687" s="70" t="s">
        <v>1881</v>
      </c>
    </row>
    <row r="1688" spans="1:3" x14ac:dyDescent="0.25">
      <c r="A1688" s="72">
        <v>932010</v>
      </c>
      <c r="B1688" s="72" t="s">
        <v>1893</v>
      </c>
      <c r="C1688" s="70" t="s">
        <v>1881</v>
      </c>
    </row>
    <row r="1689" spans="1:3" x14ac:dyDescent="0.25">
      <c r="A1689" s="72">
        <v>932011</v>
      </c>
      <c r="B1689" s="72" t="s">
        <v>1894</v>
      </c>
      <c r="C1689" s="70" t="s">
        <v>1881</v>
      </c>
    </row>
    <row r="1690" spans="1:3" x14ac:dyDescent="0.25">
      <c r="A1690" s="72">
        <v>932012</v>
      </c>
      <c r="B1690" s="72" t="s">
        <v>1895</v>
      </c>
      <c r="C1690" s="70" t="s">
        <v>1881</v>
      </c>
    </row>
    <row r="1691" spans="1:3" x14ac:dyDescent="0.25">
      <c r="A1691" s="72">
        <v>932013</v>
      </c>
      <c r="B1691" s="72" t="s">
        <v>1896</v>
      </c>
      <c r="C1691" s="70" t="s">
        <v>1881</v>
      </c>
    </row>
    <row r="1692" spans="1:3" x14ac:dyDescent="0.25">
      <c r="A1692" s="72">
        <v>932014</v>
      </c>
      <c r="B1692" s="72" t="s">
        <v>1897</v>
      </c>
      <c r="C1692" s="70" t="s">
        <v>1881</v>
      </c>
    </row>
    <row r="1693" spans="1:3" x14ac:dyDescent="0.25">
      <c r="A1693" s="72">
        <v>932015</v>
      </c>
      <c r="B1693" s="72" t="s">
        <v>1898</v>
      </c>
      <c r="C1693" s="70" t="s">
        <v>1881</v>
      </c>
    </row>
    <row r="1694" spans="1:3" x14ac:dyDescent="0.25">
      <c r="A1694" s="72">
        <v>932016</v>
      </c>
      <c r="B1694" s="72" t="s">
        <v>1899</v>
      </c>
      <c r="C1694" s="70" t="s">
        <v>1881</v>
      </c>
    </row>
    <row r="1695" spans="1:3" x14ac:dyDescent="0.25">
      <c r="A1695" s="72">
        <v>932017</v>
      </c>
      <c r="B1695" s="72" t="s">
        <v>1900</v>
      </c>
      <c r="C1695" s="70" t="s">
        <v>1881</v>
      </c>
    </row>
    <row r="1696" spans="1:3" x14ac:dyDescent="0.25">
      <c r="A1696" s="72">
        <v>932018</v>
      </c>
      <c r="B1696" s="72" t="s">
        <v>1901</v>
      </c>
      <c r="C1696" s="70" t="s">
        <v>1881</v>
      </c>
    </row>
    <row r="1697" spans="1:3" x14ac:dyDescent="0.25">
      <c r="A1697" s="72">
        <v>932019</v>
      </c>
      <c r="B1697" s="72" t="s">
        <v>1902</v>
      </c>
      <c r="C1697" s="70" t="s">
        <v>1881</v>
      </c>
    </row>
    <row r="1698" spans="1:3" x14ac:dyDescent="0.25">
      <c r="A1698" s="72">
        <v>932020</v>
      </c>
      <c r="B1698" s="72" t="s">
        <v>1903</v>
      </c>
      <c r="C1698" s="70" t="s">
        <v>1881</v>
      </c>
    </row>
    <row r="1699" spans="1:3" x14ac:dyDescent="0.25">
      <c r="A1699" s="72">
        <v>932021</v>
      </c>
      <c r="B1699" s="72" t="s">
        <v>1904</v>
      </c>
      <c r="C1699" s="70" t="s">
        <v>1881</v>
      </c>
    </row>
    <row r="1700" spans="1:3" x14ac:dyDescent="0.25">
      <c r="A1700" s="72">
        <v>932022</v>
      </c>
      <c r="B1700" s="72" t="s">
        <v>1905</v>
      </c>
      <c r="C1700" s="70" t="s">
        <v>1881</v>
      </c>
    </row>
    <row r="1701" spans="1:3" x14ac:dyDescent="0.25">
      <c r="A1701" s="72">
        <v>932023</v>
      </c>
      <c r="B1701" s="72" t="s">
        <v>1906</v>
      </c>
      <c r="C1701" s="70" t="s">
        <v>1881</v>
      </c>
    </row>
    <row r="1702" spans="1:3" x14ac:dyDescent="0.25">
      <c r="A1702" s="72">
        <v>932024</v>
      </c>
      <c r="B1702" s="72" t="s">
        <v>1907</v>
      </c>
      <c r="C1702" s="70" t="s">
        <v>1881</v>
      </c>
    </row>
    <row r="1703" spans="1:3" x14ac:dyDescent="0.25">
      <c r="A1703" s="72">
        <v>932025</v>
      </c>
      <c r="B1703" s="72" t="s">
        <v>1908</v>
      </c>
      <c r="C1703" s="70" t="s">
        <v>1881</v>
      </c>
    </row>
    <row r="1704" spans="1:3" x14ac:dyDescent="0.25">
      <c r="A1704" s="72">
        <v>932026</v>
      </c>
      <c r="B1704" s="72" t="s">
        <v>1909</v>
      </c>
      <c r="C1704" s="70" t="s">
        <v>1881</v>
      </c>
    </row>
    <row r="1705" spans="1:3" x14ac:dyDescent="0.25">
      <c r="A1705" s="72">
        <v>932027</v>
      </c>
      <c r="B1705" s="72" t="s">
        <v>1910</v>
      </c>
      <c r="C1705" s="70" t="s">
        <v>1881</v>
      </c>
    </row>
    <row r="1706" spans="1:3" x14ac:dyDescent="0.25">
      <c r="A1706" s="72">
        <v>932028</v>
      </c>
      <c r="B1706" s="72" t="s">
        <v>1911</v>
      </c>
      <c r="C1706" s="70" t="s">
        <v>1881</v>
      </c>
    </row>
    <row r="1707" spans="1:3" x14ac:dyDescent="0.25">
      <c r="A1707" s="72">
        <v>932029</v>
      </c>
      <c r="B1707" s="72" t="s">
        <v>1912</v>
      </c>
      <c r="C1707" s="70" t="s">
        <v>1881</v>
      </c>
    </row>
    <row r="1708" spans="1:3" x14ac:dyDescent="0.25">
      <c r="A1708" s="72">
        <v>932030</v>
      </c>
      <c r="B1708" s="72" t="s">
        <v>1913</v>
      </c>
      <c r="C1708" s="70" t="s">
        <v>1881</v>
      </c>
    </row>
    <row r="1709" spans="1:3" x14ac:dyDescent="0.25">
      <c r="A1709" s="72">
        <v>932031</v>
      </c>
      <c r="B1709" s="72" t="s">
        <v>1914</v>
      </c>
      <c r="C1709" s="70" t="s">
        <v>1881</v>
      </c>
    </row>
    <row r="1710" spans="1:3" x14ac:dyDescent="0.25">
      <c r="A1710" s="72">
        <v>932032</v>
      </c>
      <c r="B1710" s="72" t="s">
        <v>1915</v>
      </c>
      <c r="C1710" s="70" t="s">
        <v>1881</v>
      </c>
    </row>
    <row r="1711" spans="1:3" x14ac:dyDescent="0.25">
      <c r="A1711" s="72">
        <v>932033</v>
      </c>
      <c r="B1711" s="72" t="s">
        <v>1916</v>
      </c>
      <c r="C1711" s="70" t="s">
        <v>1881</v>
      </c>
    </row>
    <row r="1712" spans="1:3" x14ac:dyDescent="0.25">
      <c r="A1712" s="72">
        <v>932034</v>
      </c>
      <c r="B1712" s="72" t="s">
        <v>1917</v>
      </c>
      <c r="C1712" s="70" t="s">
        <v>1881</v>
      </c>
    </row>
    <row r="1713" spans="1:3" x14ac:dyDescent="0.25">
      <c r="A1713" s="72">
        <v>932035</v>
      </c>
      <c r="B1713" s="72" t="s">
        <v>1918</v>
      </c>
      <c r="C1713" s="70" t="s">
        <v>1881</v>
      </c>
    </row>
    <row r="1714" spans="1:3" x14ac:dyDescent="0.25">
      <c r="A1714" s="72">
        <v>932036</v>
      </c>
      <c r="B1714" s="72" t="s">
        <v>1919</v>
      </c>
      <c r="C1714" s="70" t="s">
        <v>1881</v>
      </c>
    </row>
    <row r="1715" spans="1:3" x14ac:dyDescent="0.25">
      <c r="A1715" s="72">
        <v>932037</v>
      </c>
      <c r="B1715" s="72" t="s">
        <v>1920</v>
      </c>
      <c r="C1715" s="70" t="s">
        <v>1881</v>
      </c>
    </row>
    <row r="1716" spans="1:3" x14ac:dyDescent="0.25">
      <c r="A1716" s="72">
        <v>932038</v>
      </c>
      <c r="B1716" s="72" t="s">
        <v>1921</v>
      </c>
      <c r="C1716" s="70" t="s">
        <v>1881</v>
      </c>
    </row>
    <row r="1717" spans="1:3" x14ac:dyDescent="0.25">
      <c r="A1717" s="72">
        <v>932039</v>
      </c>
      <c r="B1717" s="72" t="s">
        <v>1922</v>
      </c>
      <c r="C1717" s="70" t="s">
        <v>1881</v>
      </c>
    </row>
    <row r="1718" spans="1:3" x14ac:dyDescent="0.25">
      <c r="A1718" s="72">
        <v>932040</v>
      </c>
      <c r="B1718" s="72" t="s">
        <v>1923</v>
      </c>
      <c r="C1718" s="70" t="s">
        <v>1881</v>
      </c>
    </row>
    <row r="1719" spans="1:3" x14ac:dyDescent="0.25">
      <c r="A1719" s="72">
        <v>932041</v>
      </c>
      <c r="B1719" s="72" t="s">
        <v>1924</v>
      </c>
      <c r="C1719" s="70" t="s">
        <v>1881</v>
      </c>
    </row>
    <row r="1720" spans="1:3" x14ac:dyDescent="0.25">
      <c r="A1720" s="72">
        <v>932042</v>
      </c>
      <c r="B1720" s="72" t="s">
        <v>1925</v>
      </c>
      <c r="C1720" s="70" t="s">
        <v>1881</v>
      </c>
    </row>
    <row r="1721" spans="1:3" x14ac:dyDescent="0.25">
      <c r="A1721" s="72">
        <v>932050</v>
      </c>
      <c r="B1721" s="72" t="s">
        <v>1926</v>
      </c>
      <c r="C1721" s="70" t="s">
        <v>1881</v>
      </c>
    </row>
    <row r="1722" spans="1:3" x14ac:dyDescent="0.25">
      <c r="A1722" s="72">
        <v>932051</v>
      </c>
      <c r="B1722" s="72" t="s">
        <v>1927</v>
      </c>
      <c r="C1722" s="70" t="s">
        <v>1881</v>
      </c>
    </row>
    <row r="1723" spans="1:3" x14ac:dyDescent="0.25">
      <c r="A1723" s="72">
        <v>932052</v>
      </c>
      <c r="B1723" s="72" t="s">
        <v>1928</v>
      </c>
      <c r="C1723" s="70" t="s">
        <v>1881</v>
      </c>
    </row>
    <row r="1724" spans="1:3" x14ac:dyDescent="0.25">
      <c r="A1724" s="72">
        <v>932053</v>
      </c>
      <c r="B1724" s="72" t="s">
        <v>1929</v>
      </c>
      <c r="C1724" s="70" t="s">
        <v>1881</v>
      </c>
    </row>
    <row r="1725" spans="1:3" x14ac:dyDescent="0.25">
      <c r="A1725" s="72">
        <v>932054</v>
      </c>
      <c r="B1725" s="72" t="s">
        <v>1930</v>
      </c>
      <c r="C1725" s="70" t="s">
        <v>1881</v>
      </c>
    </row>
    <row r="1726" spans="1:3" x14ac:dyDescent="0.25">
      <c r="A1726" s="72">
        <v>932055</v>
      </c>
      <c r="B1726" s="72" t="s">
        <v>1931</v>
      </c>
      <c r="C1726" s="70" t="s">
        <v>1881</v>
      </c>
    </row>
    <row r="1727" spans="1:3" x14ac:dyDescent="0.25">
      <c r="A1727" s="72">
        <v>932056</v>
      </c>
      <c r="B1727" s="72" t="s">
        <v>1932</v>
      </c>
      <c r="C1727" s="70" t="s">
        <v>1881</v>
      </c>
    </row>
    <row r="1728" spans="1:3" x14ac:dyDescent="0.25">
      <c r="A1728" s="72">
        <v>932060</v>
      </c>
      <c r="B1728" s="72" t="s">
        <v>1933</v>
      </c>
      <c r="C1728" s="70" t="s">
        <v>1881</v>
      </c>
    </row>
    <row r="1729" spans="1:3" x14ac:dyDescent="0.25">
      <c r="A1729" s="72">
        <v>932061</v>
      </c>
      <c r="B1729" s="72" t="s">
        <v>1934</v>
      </c>
      <c r="C1729" s="70" t="s">
        <v>1881</v>
      </c>
    </row>
    <row r="1730" spans="1:3" x14ac:dyDescent="0.25">
      <c r="A1730" s="72">
        <v>933001</v>
      </c>
      <c r="B1730" s="72" t="s">
        <v>1935</v>
      </c>
      <c r="C1730" s="70" t="s">
        <v>1881</v>
      </c>
    </row>
    <row r="1731" spans="1:3" x14ac:dyDescent="0.25">
      <c r="A1731" s="72">
        <v>933002</v>
      </c>
      <c r="B1731" s="72" t="s">
        <v>1936</v>
      </c>
      <c r="C1731" s="70" t="s">
        <v>1881</v>
      </c>
    </row>
    <row r="1732" spans="1:3" x14ac:dyDescent="0.25">
      <c r="A1732" s="72">
        <v>933003</v>
      </c>
      <c r="B1732" s="72" t="s">
        <v>1937</v>
      </c>
      <c r="C1732" s="70" t="s">
        <v>1881</v>
      </c>
    </row>
    <row r="1733" spans="1:3" x14ac:dyDescent="0.25">
      <c r="A1733" s="72">
        <v>933010</v>
      </c>
      <c r="B1733" s="72" t="s">
        <v>1938</v>
      </c>
      <c r="C1733" s="70" t="s">
        <v>1881</v>
      </c>
    </row>
    <row r="1734" spans="1:3" x14ac:dyDescent="0.25">
      <c r="A1734" s="72">
        <v>934001</v>
      </c>
      <c r="B1734" s="72" t="s">
        <v>1939</v>
      </c>
      <c r="C1734" s="70" t="s">
        <v>1881</v>
      </c>
    </row>
    <row r="1735" spans="1:3" x14ac:dyDescent="0.25">
      <c r="A1735" s="72">
        <v>934002</v>
      </c>
      <c r="B1735" s="72" t="s">
        <v>1940</v>
      </c>
      <c r="C1735" s="70" t="s">
        <v>1881</v>
      </c>
    </row>
    <row r="1736" spans="1:3" x14ac:dyDescent="0.25">
      <c r="A1736" s="72">
        <v>934003</v>
      </c>
      <c r="B1736" s="72" t="s">
        <v>1941</v>
      </c>
      <c r="C1736" s="70" t="s">
        <v>1881</v>
      </c>
    </row>
    <row r="1737" spans="1:3" x14ac:dyDescent="0.25">
      <c r="A1737" s="72">
        <v>939001</v>
      </c>
      <c r="B1737" s="72" t="s">
        <v>1942</v>
      </c>
      <c r="C1737" s="70" t="s">
        <v>1881</v>
      </c>
    </row>
    <row r="1738" spans="1:3" x14ac:dyDescent="0.25">
      <c r="A1738" s="72">
        <v>939051</v>
      </c>
      <c r="B1738" s="72" t="s">
        <v>1943</v>
      </c>
      <c r="C1738" s="70" t="s">
        <v>1881</v>
      </c>
    </row>
    <row r="1739" spans="1:3" x14ac:dyDescent="0.25">
      <c r="A1739" s="72">
        <v>941001</v>
      </c>
      <c r="B1739" s="72" t="s">
        <v>1944</v>
      </c>
      <c r="C1739" s="70" t="s">
        <v>1945</v>
      </c>
    </row>
    <row r="1740" spans="1:3" x14ac:dyDescent="0.25">
      <c r="A1740" s="72">
        <v>941090</v>
      </c>
      <c r="B1740" s="72" t="s">
        <v>1946</v>
      </c>
      <c r="C1740" s="70" t="s">
        <v>1945</v>
      </c>
    </row>
    <row r="1741" spans="1:3" x14ac:dyDescent="0.25">
      <c r="A1741" s="72">
        <v>941099</v>
      </c>
      <c r="B1741" s="72" t="s">
        <v>1947</v>
      </c>
      <c r="C1741" s="70" t="s">
        <v>1945</v>
      </c>
    </row>
    <row r="1742" spans="1:3" x14ac:dyDescent="0.25">
      <c r="A1742" s="72">
        <v>942001</v>
      </c>
      <c r="B1742" s="72" t="s">
        <v>1948</v>
      </c>
      <c r="C1742" s="70" t="s">
        <v>1945</v>
      </c>
    </row>
    <row r="1743" spans="1:3" x14ac:dyDescent="0.25">
      <c r="A1743" s="72">
        <v>942090</v>
      </c>
      <c r="B1743" s="72" t="s">
        <v>1949</v>
      </c>
      <c r="C1743" s="70" t="s">
        <v>1945</v>
      </c>
    </row>
    <row r="1744" spans="1:3" x14ac:dyDescent="0.25">
      <c r="A1744" s="72">
        <v>942099</v>
      </c>
      <c r="B1744" s="72" t="s">
        <v>1950</v>
      </c>
      <c r="C1744" s="70" t="s">
        <v>1945</v>
      </c>
    </row>
    <row r="1745" spans="1:3" x14ac:dyDescent="0.25">
      <c r="A1745" s="72">
        <v>942501</v>
      </c>
      <c r="B1745" s="72" t="s">
        <v>1951</v>
      </c>
      <c r="C1745" s="70" t="s">
        <v>1945</v>
      </c>
    </row>
    <row r="1746" spans="1:3" x14ac:dyDescent="0.25">
      <c r="A1746" s="72">
        <v>942590</v>
      </c>
      <c r="B1746" s="72" t="s">
        <v>1952</v>
      </c>
      <c r="C1746" s="70" t="s">
        <v>1945</v>
      </c>
    </row>
    <row r="1747" spans="1:3" x14ac:dyDescent="0.25">
      <c r="A1747" s="72">
        <v>943001</v>
      </c>
      <c r="B1747" s="72" t="s">
        <v>1953</v>
      </c>
      <c r="C1747" s="70" t="s">
        <v>1945</v>
      </c>
    </row>
    <row r="1748" spans="1:3" x14ac:dyDescent="0.25">
      <c r="A1748" s="72">
        <v>943051</v>
      </c>
      <c r="B1748" s="72" t="s">
        <v>1954</v>
      </c>
      <c r="C1748" s="70" t="s">
        <v>1945</v>
      </c>
    </row>
    <row r="1749" spans="1:3" x14ac:dyDescent="0.25">
      <c r="A1749" s="72">
        <v>943061</v>
      </c>
      <c r="B1749" s="72" t="s">
        <v>1955</v>
      </c>
      <c r="C1749" s="70" t="s">
        <v>1945</v>
      </c>
    </row>
    <row r="1750" spans="1:3" x14ac:dyDescent="0.25">
      <c r="A1750" s="72">
        <v>943090</v>
      </c>
      <c r="B1750" s="72" t="s">
        <v>1956</v>
      </c>
      <c r="C1750" s="70" t="s">
        <v>1945</v>
      </c>
    </row>
    <row r="1751" spans="1:3" x14ac:dyDescent="0.25">
      <c r="A1751" s="72">
        <v>943099</v>
      </c>
      <c r="B1751" s="72" t="s">
        <v>1957</v>
      </c>
      <c r="C1751" s="70" t="s">
        <v>1945</v>
      </c>
    </row>
    <row r="1752" spans="1:3" x14ac:dyDescent="0.25">
      <c r="A1752" s="72">
        <v>943501</v>
      </c>
      <c r="B1752" s="72" t="s">
        <v>1958</v>
      </c>
      <c r="C1752" s="70" t="s">
        <v>1945</v>
      </c>
    </row>
    <row r="1753" spans="1:3" x14ac:dyDescent="0.25">
      <c r="A1753" s="72">
        <v>943551</v>
      </c>
      <c r="B1753" s="72" t="s">
        <v>1959</v>
      </c>
      <c r="C1753" s="70" t="s">
        <v>1945</v>
      </c>
    </row>
    <row r="1754" spans="1:3" x14ac:dyDescent="0.25">
      <c r="A1754" s="72">
        <v>943561</v>
      </c>
      <c r="B1754" s="72" t="s">
        <v>1960</v>
      </c>
      <c r="C1754" s="70" t="s">
        <v>1945</v>
      </c>
    </row>
    <row r="1755" spans="1:3" x14ac:dyDescent="0.25">
      <c r="A1755" s="72">
        <v>943590</v>
      </c>
      <c r="B1755" s="72" t="s">
        <v>1961</v>
      </c>
      <c r="C1755" s="70" t="s">
        <v>1945</v>
      </c>
    </row>
    <row r="1756" spans="1:3" x14ac:dyDescent="0.25">
      <c r="A1756" s="72">
        <v>944001</v>
      </c>
      <c r="B1756" s="72" t="s">
        <v>1962</v>
      </c>
      <c r="C1756" s="70" t="s">
        <v>1945</v>
      </c>
    </row>
    <row r="1757" spans="1:3" x14ac:dyDescent="0.25">
      <c r="A1757" s="72">
        <v>944011</v>
      </c>
      <c r="B1757" s="72" t="s">
        <v>1963</v>
      </c>
      <c r="C1757" s="70" t="s">
        <v>1945</v>
      </c>
    </row>
    <row r="1758" spans="1:3" x14ac:dyDescent="0.25">
      <c r="A1758" s="72">
        <v>944021</v>
      </c>
      <c r="B1758" s="72" t="s">
        <v>1964</v>
      </c>
      <c r="C1758" s="70" t="s">
        <v>1945</v>
      </c>
    </row>
    <row r="1759" spans="1:3" x14ac:dyDescent="0.25">
      <c r="A1759" s="72">
        <v>944031</v>
      </c>
      <c r="B1759" s="72" t="s">
        <v>1965</v>
      </c>
      <c r="C1759" s="70" t="s">
        <v>1945</v>
      </c>
    </row>
    <row r="1760" spans="1:3" x14ac:dyDescent="0.25">
      <c r="A1760" s="72">
        <v>944041</v>
      </c>
      <c r="B1760" s="72" t="s">
        <v>1966</v>
      </c>
      <c r="C1760" s="70" t="s">
        <v>1945</v>
      </c>
    </row>
    <row r="1761" spans="1:3" x14ac:dyDescent="0.25">
      <c r="A1761" s="72">
        <v>944051</v>
      </c>
      <c r="B1761" s="72" t="s">
        <v>1967</v>
      </c>
      <c r="C1761" s="70" t="s">
        <v>1945</v>
      </c>
    </row>
    <row r="1762" spans="1:3" x14ac:dyDescent="0.25">
      <c r="A1762" s="72">
        <v>944061</v>
      </c>
      <c r="B1762" s="72" t="s">
        <v>1968</v>
      </c>
      <c r="C1762" s="70" t="s">
        <v>1945</v>
      </c>
    </row>
    <row r="1763" spans="1:3" x14ac:dyDescent="0.25">
      <c r="A1763" s="72">
        <v>944071</v>
      </c>
      <c r="B1763" s="72" t="s">
        <v>1969</v>
      </c>
      <c r="C1763" s="70" t="s">
        <v>1945</v>
      </c>
    </row>
    <row r="1764" spans="1:3" x14ac:dyDescent="0.25">
      <c r="A1764" s="72">
        <v>944081</v>
      </c>
      <c r="B1764" s="72" t="s">
        <v>1970</v>
      </c>
      <c r="C1764" s="70" t="s">
        <v>1945</v>
      </c>
    </row>
    <row r="1765" spans="1:3" x14ac:dyDescent="0.25">
      <c r="A1765" s="72">
        <v>944090</v>
      </c>
      <c r="B1765" s="72" t="s">
        <v>1971</v>
      </c>
      <c r="C1765" s="70" t="s">
        <v>1945</v>
      </c>
    </row>
    <row r="1766" spans="1:3" x14ac:dyDescent="0.25">
      <c r="A1766" s="72">
        <v>944099</v>
      </c>
      <c r="B1766" s="72" t="s">
        <v>1972</v>
      </c>
      <c r="C1766" s="70" t="s">
        <v>1945</v>
      </c>
    </row>
    <row r="1767" spans="1:3" x14ac:dyDescent="0.25">
      <c r="A1767" s="72">
        <v>944501</v>
      </c>
      <c r="B1767" s="72" t="s">
        <v>1973</v>
      </c>
      <c r="C1767" s="70" t="s">
        <v>1945</v>
      </c>
    </row>
    <row r="1768" spans="1:3" x14ac:dyDescent="0.25">
      <c r="A1768" s="72">
        <v>944511</v>
      </c>
      <c r="B1768" s="72" t="s">
        <v>1974</v>
      </c>
      <c r="C1768" s="70" t="s">
        <v>1945</v>
      </c>
    </row>
    <row r="1769" spans="1:3" x14ac:dyDescent="0.25">
      <c r="A1769" s="72">
        <v>944521</v>
      </c>
      <c r="B1769" s="72" t="s">
        <v>1975</v>
      </c>
      <c r="C1769" s="70" t="s">
        <v>1945</v>
      </c>
    </row>
    <row r="1770" spans="1:3" x14ac:dyDescent="0.25">
      <c r="A1770" s="72">
        <v>944531</v>
      </c>
      <c r="B1770" s="72" t="s">
        <v>1976</v>
      </c>
      <c r="C1770" s="70" t="s">
        <v>1945</v>
      </c>
    </row>
    <row r="1771" spans="1:3" x14ac:dyDescent="0.25">
      <c r="A1771" s="72">
        <v>944541</v>
      </c>
      <c r="B1771" s="72" t="s">
        <v>1977</v>
      </c>
      <c r="C1771" s="70" t="s">
        <v>1945</v>
      </c>
    </row>
    <row r="1772" spans="1:3" x14ac:dyDescent="0.25">
      <c r="A1772" s="72">
        <v>944551</v>
      </c>
      <c r="B1772" s="72" t="s">
        <v>1978</v>
      </c>
      <c r="C1772" s="70" t="s">
        <v>1945</v>
      </c>
    </row>
    <row r="1773" spans="1:3" x14ac:dyDescent="0.25">
      <c r="A1773" s="72">
        <v>944561</v>
      </c>
      <c r="B1773" s="72" t="s">
        <v>1979</v>
      </c>
      <c r="C1773" s="70" t="s">
        <v>1945</v>
      </c>
    </row>
    <row r="1774" spans="1:3" x14ac:dyDescent="0.25">
      <c r="A1774" s="72">
        <v>944571</v>
      </c>
      <c r="B1774" s="72" t="s">
        <v>1980</v>
      </c>
      <c r="C1774" s="70" t="s">
        <v>1945</v>
      </c>
    </row>
    <row r="1775" spans="1:3" x14ac:dyDescent="0.25">
      <c r="A1775" s="72">
        <v>944581</v>
      </c>
      <c r="B1775" s="72" t="s">
        <v>1981</v>
      </c>
      <c r="C1775" s="70" t="s">
        <v>1945</v>
      </c>
    </row>
    <row r="1776" spans="1:3" x14ac:dyDescent="0.25">
      <c r="A1776" s="72">
        <v>944590</v>
      </c>
      <c r="B1776" s="72" t="s">
        <v>1982</v>
      </c>
      <c r="C1776" s="70" t="s">
        <v>1945</v>
      </c>
    </row>
    <row r="1777" spans="1:3" x14ac:dyDescent="0.25">
      <c r="A1777" s="72">
        <v>945001</v>
      </c>
      <c r="B1777" s="72" t="s">
        <v>1983</v>
      </c>
      <c r="C1777" s="70" t="s">
        <v>1945</v>
      </c>
    </row>
    <row r="1778" spans="1:3" x14ac:dyDescent="0.25">
      <c r="A1778" s="72">
        <v>945002</v>
      </c>
      <c r="B1778" s="72" t="s">
        <v>1984</v>
      </c>
      <c r="C1778" s="70" t="s">
        <v>1945</v>
      </c>
    </row>
    <row r="1779" spans="1:3" x14ac:dyDescent="0.25">
      <c r="A1779" s="72">
        <v>945011</v>
      </c>
      <c r="B1779" s="72" t="s">
        <v>1985</v>
      </c>
      <c r="C1779" s="70" t="s">
        <v>1945</v>
      </c>
    </row>
    <row r="1780" spans="1:3" x14ac:dyDescent="0.25">
      <c r="A1780" s="72">
        <v>945090</v>
      </c>
      <c r="B1780" s="72" t="s">
        <v>1986</v>
      </c>
      <c r="C1780" s="70" t="s">
        <v>1945</v>
      </c>
    </row>
    <row r="1781" spans="1:3" x14ac:dyDescent="0.25">
      <c r="A1781" s="72">
        <v>949002</v>
      </c>
      <c r="B1781" s="72" t="s">
        <v>1987</v>
      </c>
      <c r="C1781" s="70" t="s">
        <v>1945</v>
      </c>
    </row>
    <row r="1782" spans="1:3" x14ac:dyDescent="0.25">
      <c r="A1782" s="72">
        <v>949003</v>
      </c>
      <c r="B1782" s="72" t="s">
        <v>1988</v>
      </c>
      <c r="C1782" s="70" t="s">
        <v>1945</v>
      </c>
    </row>
    <row r="1783" spans="1:3" x14ac:dyDescent="0.25">
      <c r="A1783" s="72">
        <v>949004</v>
      </c>
      <c r="B1783" s="72" t="s">
        <v>1989</v>
      </c>
      <c r="C1783" s="70" t="s">
        <v>1945</v>
      </c>
    </row>
    <row r="1784" spans="1:3" x14ac:dyDescent="0.25">
      <c r="A1784" s="72">
        <v>949090</v>
      </c>
      <c r="B1784" s="72" t="s">
        <v>1990</v>
      </c>
      <c r="C1784" s="70" t="s">
        <v>1945</v>
      </c>
    </row>
    <row r="1785" spans="1:3" x14ac:dyDescent="0.25">
      <c r="A1785" s="72">
        <v>950001</v>
      </c>
      <c r="B1785" s="72" t="s">
        <v>1991</v>
      </c>
      <c r="C1785" s="70" t="s">
        <v>1992</v>
      </c>
    </row>
    <row r="1786" spans="1:3" x14ac:dyDescent="0.25">
      <c r="A1786" s="72">
        <v>950002</v>
      </c>
      <c r="B1786" s="72" t="s">
        <v>1993</v>
      </c>
      <c r="C1786" s="70" t="s">
        <v>1992</v>
      </c>
    </row>
    <row r="1787" spans="1:3" x14ac:dyDescent="0.25">
      <c r="A1787" s="72">
        <v>950003</v>
      </c>
      <c r="B1787" s="72" t="s">
        <v>1994</v>
      </c>
      <c r="C1787" s="70" t="s">
        <v>1992</v>
      </c>
    </row>
    <row r="1788" spans="1:3" x14ac:dyDescent="0.25">
      <c r="A1788" s="72">
        <v>950004</v>
      </c>
      <c r="B1788" s="72" t="s">
        <v>1995</v>
      </c>
      <c r="C1788" s="70" t="s">
        <v>1992</v>
      </c>
    </row>
    <row r="1789" spans="1:3" x14ac:dyDescent="0.25">
      <c r="A1789" s="72">
        <v>950005</v>
      </c>
      <c r="B1789" s="72" t="s">
        <v>1996</v>
      </c>
      <c r="C1789" s="70" t="s">
        <v>1992</v>
      </c>
    </row>
    <row r="1790" spans="1:3" x14ac:dyDescent="0.25">
      <c r="A1790" s="72">
        <v>950006</v>
      </c>
      <c r="B1790" s="72" t="s">
        <v>1997</v>
      </c>
      <c r="C1790" s="70" t="s">
        <v>1992</v>
      </c>
    </row>
    <row r="1791" spans="1:3" x14ac:dyDescent="0.25">
      <c r="A1791" s="72">
        <v>950007</v>
      </c>
      <c r="B1791" s="72" t="s">
        <v>1998</v>
      </c>
      <c r="C1791" s="70" t="s">
        <v>1992</v>
      </c>
    </row>
    <row r="1792" spans="1:3" x14ac:dyDescent="0.25">
      <c r="A1792" s="72">
        <v>950008</v>
      </c>
      <c r="B1792" s="72" t="s">
        <v>1999</v>
      </c>
      <c r="C1792" s="70" t="s">
        <v>1992</v>
      </c>
    </row>
    <row r="1793" spans="1:3" x14ac:dyDescent="0.25">
      <c r="A1793" s="72">
        <v>950009</v>
      </c>
      <c r="B1793" s="72" t="s">
        <v>2000</v>
      </c>
      <c r="C1793" s="70" t="s">
        <v>1992</v>
      </c>
    </row>
    <row r="1794" spans="1:3" x14ac:dyDescent="0.25">
      <c r="A1794" s="72">
        <v>950010</v>
      </c>
      <c r="B1794" s="72" t="s">
        <v>2001</v>
      </c>
      <c r="C1794" s="70" t="s">
        <v>1992</v>
      </c>
    </row>
    <row r="1795" spans="1:3" x14ac:dyDescent="0.25">
      <c r="A1795" s="72">
        <v>950011</v>
      </c>
      <c r="B1795" s="72" t="s">
        <v>1996</v>
      </c>
      <c r="C1795" s="70" t="s">
        <v>1992</v>
      </c>
    </row>
    <row r="1796" spans="1:3" x14ac:dyDescent="0.25">
      <c r="A1796" s="72">
        <v>950013</v>
      </c>
      <c r="B1796" s="72" t="s">
        <v>2002</v>
      </c>
      <c r="C1796" s="70" t="s">
        <v>1992</v>
      </c>
    </row>
    <row r="1797" spans="1:3" x14ac:dyDescent="0.25">
      <c r="A1797" s="72">
        <v>950014</v>
      </c>
      <c r="B1797" s="72" t="s">
        <v>2003</v>
      </c>
      <c r="C1797" s="70" t="s">
        <v>1992</v>
      </c>
    </row>
    <row r="1798" spans="1:3" x14ac:dyDescent="0.25">
      <c r="A1798" s="72">
        <v>950015</v>
      </c>
      <c r="B1798" s="72" t="s">
        <v>2004</v>
      </c>
      <c r="C1798" s="70" t="s">
        <v>1992</v>
      </c>
    </row>
    <row r="1799" spans="1:3" x14ac:dyDescent="0.25">
      <c r="A1799" s="72">
        <v>950016</v>
      </c>
      <c r="B1799" s="72" t="s">
        <v>2005</v>
      </c>
      <c r="C1799" s="70" t="s">
        <v>1992</v>
      </c>
    </row>
    <row r="1800" spans="1:3" x14ac:dyDescent="0.25">
      <c r="A1800" s="72">
        <v>950017</v>
      </c>
      <c r="B1800" s="72" t="s">
        <v>2006</v>
      </c>
      <c r="C1800" s="70" t="s">
        <v>1992</v>
      </c>
    </row>
    <row r="1801" spans="1:3" x14ac:dyDescent="0.25">
      <c r="A1801" s="72">
        <v>950018</v>
      </c>
      <c r="B1801" s="72" t="s">
        <v>2007</v>
      </c>
      <c r="C1801" s="70" t="s">
        <v>1992</v>
      </c>
    </row>
    <row r="1802" spans="1:3" x14ac:dyDescent="0.25">
      <c r="A1802" s="72">
        <v>950019</v>
      </c>
      <c r="B1802" s="72" t="s">
        <v>2008</v>
      </c>
      <c r="C1802" s="70" t="s">
        <v>1992</v>
      </c>
    </row>
    <row r="1803" spans="1:3" x14ac:dyDescent="0.25">
      <c r="A1803" s="72">
        <v>950020</v>
      </c>
      <c r="B1803" s="72" t="s">
        <v>2009</v>
      </c>
      <c r="C1803" s="70" t="s">
        <v>1992</v>
      </c>
    </row>
    <row r="1804" spans="1:3" x14ac:dyDescent="0.25">
      <c r="A1804" s="72">
        <v>950021</v>
      </c>
      <c r="B1804" s="72" t="s">
        <v>2010</v>
      </c>
      <c r="C1804" s="70" t="s">
        <v>1992</v>
      </c>
    </row>
    <row r="1805" spans="1:3" x14ac:dyDescent="0.25">
      <c r="A1805" s="72">
        <v>950022</v>
      </c>
      <c r="B1805" s="72" t="s">
        <v>2011</v>
      </c>
      <c r="C1805" s="70" t="s">
        <v>1992</v>
      </c>
    </row>
    <row r="1806" spans="1:3" x14ac:dyDescent="0.25">
      <c r="A1806" s="72">
        <v>950023</v>
      </c>
      <c r="B1806" s="72" t="s">
        <v>2003</v>
      </c>
      <c r="C1806" s="70" t="s">
        <v>1992</v>
      </c>
    </row>
    <row r="1807" spans="1:3" x14ac:dyDescent="0.25">
      <c r="A1807" s="72">
        <v>950024</v>
      </c>
      <c r="B1807" s="72" t="s">
        <v>2012</v>
      </c>
      <c r="C1807" s="70" t="s">
        <v>1992</v>
      </c>
    </row>
    <row r="1808" spans="1:3" x14ac:dyDescent="0.25">
      <c r="A1808" s="72">
        <v>950025</v>
      </c>
      <c r="B1808" s="72" t="s">
        <v>2013</v>
      </c>
      <c r="C1808" s="70" t="s">
        <v>1992</v>
      </c>
    </row>
    <row r="1809" spans="1:3" x14ac:dyDescent="0.25">
      <c r="A1809" s="72">
        <v>950026</v>
      </c>
      <c r="B1809" s="72" t="s">
        <v>2014</v>
      </c>
      <c r="C1809" s="70" t="s">
        <v>1992</v>
      </c>
    </row>
    <row r="1810" spans="1:3" x14ac:dyDescent="0.25">
      <c r="A1810" s="72">
        <v>950027</v>
      </c>
      <c r="B1810" s="72" t="s">
        <v>2015</v>
      </c>
      <c r="C1810" s="70" t="s">
        <v>1992</v>
      </c>
    </row>
    <row r="1811" spans="1:3" x14ac:dyDescent="0.25">
      <c r="A1811" s="72">
        <v>950028</v>
      </c>
      <c r="B1811" s="72" t="s">
        <v>2016</v>
      </c>
      <c r="C1811" s="70" t="s">
        <v>1992</v>
      </c>
    </row>
    <row r="1812" spans="1:3" x14ac:dyDescent="0.25">
      <c r="A1812" s="72">
        <v>950029</v>
      </c>
      <c r="B1812" s="72" t="s">
        <v>2017</v>
      </c>
      <c r="C1812" s="70" t="s">
        <v>1992</v>
      </c>
    </row>
    <row r="1813" spans="1:3" x14ac:dyDescent="0.25">
      <c r="A1813" s="72">
        <v>950030</v>
      </c>
      <c r="B1813" s="72" t="s">
        <v>2018</v>
      </c>
      <c r="C1813" s="70" t="s">
        <v>1992</v>
      </c>
    </row>
    <row r="1814" spans="1:3" x14ac:dyDescent="0.25">
      <c r="A1814" s="72">
        <v>950031</v>
      </c>
      <c r="B1814" s="72" t="s">
        <v>2019</v>
      </c>
      <c r="C1814" s="70" t="s">
        <v>1992</v>
      </c>
    </row>
    <row r="1815" spans="1:3" x14ac:dyDescent="0.25">
      <c r="A1815" s="72">
        <v>950032</v>
      </c>
      <c r="B1815" s="72" t="s">
        <v>2020</v>
      </c>
      <c r="C1815" s="70" t="s">
        <v>1992</v>
      </c>
    </row>
    <row r="1816" spans="1:3" x14ac:dyDescent="0.25">
      <c r="A1816" s="72">
        <v>950033</v>
      </c>
      <c r="B1816" s="72" t="s">
        <v>2021</v>
      </c>
      <c r="C1816" s="70" t="s">
        <v>1992</v>
      </c>
    </row>
    <row r="1817" spans="1:3" x14ac:dyDescent="0.25">
      <c r="A1817" s="72">
        <v>950034</v>
      </c>
      <c r="B1817" s="72" t="s">
        <v>2022</v>
      </c>
      <c r="C1817" s="70" t="s">
        <v>1992</v>
      </c>
    </row>
    <row r="1818" spans="1:3" x14ac:dyDescent="0.25">
      <c r="A1818" s="72">
        <v>950035</v>
      </c>
      <c r="B1818" s="72" t="s">
        <v>2023</v>
      </c>
      <c r="C1818" s="70" t="s">
        <v>1992</v>
      </c>
    </row>
    <row r="1819" spans="1:3" x14ac:dyDescent="0.25">
      <c r="A1819" s="72">
        <v>950036</v>
      </c>
      <c r="B1819" s="72" t="s">
        <v>2024</v>
      </c>
      <c r="C1819" s="70" t="s">
        <v>1992</v>
      </c>
    </row>
    <row r="1820" spans="1:3" x14ac:dyDescent="0.25">
      <c r="A1820" s="72">
        <v>950037</v>
      </c>
      <c r="B1820" s="72" t="s">
        <v>2025</v>
      </c>
      <c r="C1820" s="70" t="s">
        <v>1992</v>
      </c>
    </row>
    <row r="1821" spans="1:3" x14ac:dyDescent="0.25">
      <c r="A1821" s="72">
        <v>950038</v>
      </c>
      <c r="B1821" s="72" t="s">
        <v>2026</v>
      </c>
      <c r="C1821" s="70" t="s">
        <v>1992</v>
      </c>
    </row>
    <row r="1822" spans="1:3" x14ac:dyDescent="0.25">
      <c r="A1822" s="72">
        <v>950039</v>
      </c>
      <c r="B1822" s="72" t="s">
        <v>2027</v>
      </c>
      <c r="C1822" s="70" t="s">
        <v>1992</v>
      </c>
    </row>
    <row r="1823" spans="1:3" x14ac:dyDescent="0.25">
      <c r="A1823" s="72">
        <v>950040</v>
      </c>
      <c r="B1823" s="72" t="s">
        <v>2028</v>
      </c>
      <c r="C1823" s="70" t="s">
        <v>1992</v>
      </c>
    </row>
    <row r="1824" spans="1:3" x14ac:dyDescent="0.25">
      <c r="A1824" s="72">
        <v>950041</v>
      </c>
      <c r="B1824" s="72" t="s">
        <v>2029</v>
      </c>
      <c r="C1824" s="70" t="s">
        <v>1992</v>
      </c>
    </row>
    <row r="1825" spans="1:3" x14ac:dyDescent="0.25">
      <c r="A1825" s="72">
        <v>950042</v>
      </c>
      <c r="B1825" s="72" t="s">
        <v>2030</v>
      </c>
      <c r="C1825" s="70" t="s">
        <v>1992</v>
      </c>
    </row>
    <row r="1826" spans="1:3" x14ac:dyDescent="0.25">
      <c r="A1826" s="72">
        <v>950043</v>
      </c>
      <c r="B1826" s="72" t="s">
        <v>2031</v>
      </c>
      <c r="C1826" s="70" t="s">
        <v>1992</v>
      </c>
    </row>
    <row r="1827" spans="1:3" x14ac:dyDescent="0.25">
      <c r="A1827" s="72">
        <v>950044</v>
      </c>
      <c r="B1827" s="72" t="s">
        <v>2032</v>
      </c>
      <c r="C1827" s="70" t="s">
        <v>1992</v>
      </c>
    </row>
    <row r="1828" spans="1:3" x14ac:dyDescent="0.25">
      <c r="A1828" s="72">
        <v>950045</v>
      </c>
      <c r="B1828" s="72" t="s">
        <v>2033</v>
      </c>
      <c r="C1828" s="70" t="s">
        <v>1992</v>
      </c>
    </row>
    <row r="1829" spans="1:3" x14ac:dyDescent="0.25">
      <c r="A1829" s="72">
        <v>950046</v>
      </c>
      <c r="B1829" s="72" t="s">
        <v>2034</v>
      </c>
      <c r="C1829" s="70" t="s">
        <v>1992</v>
      </c>
    </row>
    <row r="1830" spans="1:3" x14ac:dyDescent="0.25">
      <c r="A1830" s="72">
        <v>950047</v>
      </c>
      <c r="B1830" s="72" t="s">
        <v>2035</v>
      </c>
      <c r="C1830" s="70" t="s">
        <v>1992</v>
      </c>
    </row>
    <row r="1831" spans="1:3" x14ac:dyDescent="0.25">
      <c r="A1831" s="72">
        <v>950048</v>
      </c>
      <c r="B1831" s="72" t="s">
        <v>2036</v>
      </c>
      <c r="C1831" s="70" t="s">
        <v>1992</v>
      </c>
    </row>
    <row r="1832" spans="1:3" x14ac:dyDescent="0.25">
      <c r="A1832" s="72">
        <v>950049</v>
      </c>
      <c r="B1832" s="72" t="s">
        <v>2037</v>
      </c>
      <c r="C1832" s="70" t="s">
        <v>1992</v>
      </c>
    </row>
    <row r="1833" spans="1:3" x14ac:dyDescent="0.25">
      <c r="A1833" s="72">
        <v>950050</v>
      </c>
      <c r="B1833" s="72" t="s">
        <v>2038</v>
      </c>
      <c r="C1833" s="70" t="s">
        <v>1992</v>
      </c>
    </row>
    <row r="1834" spans="1:3" x14ac:dyDescent="0.25">
      <c r="A1834" s="72">
        <v>950051</v>
      </c>
      <c r="B1834" s="72" t="s">
        <v>2039</v>
      </c>
      <c r="C1834" s="70" t="s">
        <v>1992</v>
      </c>
    </row>
    <row r="1835" spans="1:3" x14ac:dyDescent="0.25">
      <c r="A1835" s="72">
        <v>950052</v>
      </c>
      <c r="B1835" s="72" t="s">
        <v>2040</v>
      </c>
      <c r="C1835" s="70" t="s">
        <v>1992</v>
      </c>
    </row>
    <row r="1836" spans="1:3" x14ac:dyDescent="0.25">
      <c r="A1836" s="72">
        <v>950053</v>
      </c>
      <c r="B1836" s="72" t="s">
        <v>2041</v>
      </c>
      <c r="C1836" s="70" t="s">
        <v>1992</v>
      </c>
    </row>
    <row r="1837" spans="1:3" x14ac:dyDescent="0.25">
      <c r="A1837" s="72">
        <v>950054</v>
      </c>
      <c r="B1837" s="72" t="s">
        <v>2042</v>
      </c>
      <c r="C1837" s="70" t="s">
        <v>1992</v>
      </c>
    </row>
    <row r="1838" spans="1:3" x14ac:dyDescent="0.25">
      <c r="A1838" s="72">
        <v>950055</v>
      </c>
      <c r="B1838" s="72" t="s">
        <v>2043</v>
      </c>
      <c r="C1838" s="70" t="s">
        <v>1992</v>
      </c>
    </row>
    <row r="1839" spans="1:3" x14ac:dyDescent="0.25">
      <c r="A1839" s="72">
        <v>950056</v>
      </c>
      <c r="B1839" s="72" t="s">
        <v>2044</v>
      </c>
      <c r="C1839" s="70" t="s">
        <v>1992</v>
      </c>
    </row>
    <row r="1840" spans="1:3" x14ac:dyDescent="0.25">
      <c r="A1840" s="72">
        <v>950057</v>
      </c>
      <c r="B1840" s="72" t="s">
        <v>2045</v>
      </c>
      <c r="C1840" s="70" t="s">
        <v>1992</v>
      </c>
    </row>
    <row r="1841" spans="1:13" x14ac:dyDescent="0.25">
      <c r="A1841" s="72">
        <v>950058</v>
      </c>
      <c r="B1841" s="72" t="s">
        <v>2046</v>
      </c>
      <c r="C1841" s="70" t="s">
        <v>1992</v>
      </c>
    </row>
    <row r="1842" spans="1:13" x14ac:dyDescent="0.25">
      <c r="A1842" s="72">
        <v>950059</v>
      </c>
      <c r="B1842" s="72" t="s">
        <v>2047</v>
      </c>
      <c r="C1842" s="70" t="s">
        <v>1992</v>
      </c>
    </row>
    <row r="1843" spans="1:13" x14ac:dyDescent="0.25">
      <c r="A1843" s="72">
        <v>950060</v>
      </c>
      <c r="B1843" s="72" t="s">
        <v>2048</v>
      </c>
      <c r="C1843" s="70" t="s">
        <v>1992</v>
      </c>
    </row>
    <row r="1844" spans="1:13" x14ac:dyDescent="0.25">
      <c r="A1844" s="72">
        <v>950061</v>
      </c>
      <c r="B1844" s="72" t="s">
        <v>2049</v>
      </c>
      <c r="C1844" s="70" t="s">
        <v>1992</v>
      </c>
    </row>
    <row r="1845" spans="1:13" s="79" customFormat="1" ht="12.75" x14ac:dyDescent="0.2">
      <c r="A1845" s="78">
        <v>950062</v>
      </c>
      <c r="B1845" s="78" t="s">
        <v>2050</v>
      </c>
      <c r="C1845" s="79" t="s">
        <v>1992</v>
      </c>
      <c r="M1845" s="80"/>
    </row>
    <row r="1846" spans="1:13" x14ac:dyDescent="0.25">
      <c r="A1846" s="72">
        <v>950063</v>
      </c>
      <c r="B1846" s="72" t="s">
        <v>2051</v>
      </c>
      <c r="C1846" s="70" t="s">
        <v>1992</v>
      </c>
    </row>
    <row r="1847" spans="1:13" x14ac:dyDescent="0.25">
      <c r="A1847" s="72">
        <v>950064</v>
      </c>
      <c r="B1847" s="72" t="s">
        <v>2052</v>
      </c>
      <c r="C1847" s="70" t="s">
        <v>1992</v>
      </c>
    </row>
    <row r="1848" spans="1:13" x14ac:dyDescent="0.25">
      <c r="A1848" s="72">
        <v>950065</v>
      </c>
      <c r="B1848" s="72" t="s">
        <v>2053</v>
      </c>
      <c r="C1848" s="70" t="s">
        <v>1992</v>
      </c>
    </row>
    <row r="1849" spans="1:13" x14ac:dyDescent="0.25">
      <c r="A1849" s="72">
        <v>950066</v>
      </c>
      <c r="B1849" s="72" t="s">
        <v>2054</v>
      </c>
      <c r="C1849" s="70" t="s">
        <v>1992</v>
      </c>
    </row>
    <row r="1850" spans="1:13" x14ac:dyDescent="0.25">
      <c r="A1850" s="72">
        <v>950067</v>
      </c>
      <c r="B1850" s="72" t="s">
        <v>2055</v>
      </c>
      <c r="C1850" s="70" t="s">
        <v>1992</v>
      </c>
    </row>
    <row r="1851" spans="1:13" x14ac:dyDescent="0.25">
      <c r="A1851" s="72">
        <v>950068</v>
      </c>
      <c r="B1851" s="72" t="s">
        <v>2056</v>
      </c>
      <c r="C1851" s="70" t="s">
        <v>1992</v>
      </c>
    </row>
    <row r="1852" spans="1:13" x14ac:dyDescent="0.25">
      <c r="A1852" s="72">
        <v>950069</v>
      </c>
      <c r="B1852" s="72" t="s">
        <v>2057</v>
      </c>
      <c r="C1852" s="70" t="s">
        <v>1992</v>
      </c>
    </row>
    <row r="1853" spans="1:13" x14ac:dyDescent="0.25">
      <c r="A1853" s="72">
        <v>950070</v>
      </c>
      <c r="B1853" s="72" t="s">
        <v>2058</v>
      </c>
      <c r="C1853" s="70" t="s">
        <v>1992</v>
      </c>
    </row>
    <row r="1854" spans="1:13" x14ac:dyDescent="0.25">
      <c r="A1854" s="72">
        <v>950071</v>
      </c>
      <c r="B1854" s="72" t="s">
        <v>2059</v>
      </c>
      <c r="C1854" s="70" t="s">
        <v>1992</v>
      </c>
    </row>
    <row r="1855" spans="1:13" x14ac:dyDescent="0.25">
      <c r="A1855" s="72">
        <v>950072</v>
      </c>
      <c r="B1855" s="72" t="s">
        <v>2060</v>
      </c>
      <c r="C1855" s="70" t="s">
        <v>1992</v>
      </c>
    </row>
    <row r="1856" spans="1:13" x14ac:dyDescent="0.25">
      <c r="A1856" s="72">
        <v>950073</v>
      </c>
      <c r="B1856" s="72" t="s">
        <v>2061</v>
      </c>
      <c r="C1856" s="70" t="s">
        <v>1992</v>
      </c>
    </row>
    <row r="1857" spans="1:3" x14ac:dyDescent="0.25">
      <c r="A1857" s="72">
        <v>950074</v>
      </c>
      <c r="B1857" s="72" t="s">
        <v>2062</v>
      </c>
      <c r="C1857" s="70" t="s">
        <v>1992</v>
      </c>
    </row>
    <row r="1858" spans="1:3" x14ac:dyDescent="0.25">
      <c r="A1858" s="72">
        <v>950075</v>
      </c>
      <c r="B1858" s="72" t="s">
        <v>2063</v>
      </c>
      <c r="C1858" s="70" t="s">
        <v>1992</v>
      </c>
    </row>
    <row r="1859" spans="1:3" x14ac:dyDescent="0.25">
      <c r="A1859" s="72">
        <v>950076</v>
      </c>
      <c r="B1859" s="72" t="s">
        <v>2064</v>
      </c>
      <c r="C1859" s="70" t="s">
        <v>1992</v>
      </c>
    </row>
    <row r="1860" spans="1:3" x14ac:dyDescent="0.25">
      <c r="A1860" s="72">
        <v>950078</v>
      </c>
      <c r="B1860" s="72" t="s">
        <v>2065</v>
      </c>
      <c r="C1860" s="70" t="s">
        <v>1992</v>
      </c>
    </row>
    <row r="1861" spans="1:3" x14ac:dyDescent="0.25">
      <c r="A1861" s="72">
        <v>950079</v>
      </c>
      <c r="B1861" s="72" t="s">
        <v>2066</v>
      </c>
      <c r="C1861" s="70" t="s">
        <v>1992</v>
      </c>
    </row>
    <row r="1862" spans="1:3" x14ac:dyDescent="0.25">
      <c r="A1862" s="72">
        <v>950080</v>
      </c>
      <c r="B1862" s="72" t="s">
        <v>2067</v>
      </c>
      <c r="C1862" s="70" t="s">
        <v>1992</v>
      </c>
    </row>
    <row r="1863" spans="1:3" x14ac:dyDescent="0.25">
      <c r="A1863" s="72">
        <v>950081</v>
      </c>
      <c r="B1863" s="72" t="s">
        <v>2068</v>
      </c>
      <c r="C1863" s="70" t="s">
        <v>1992</v>
      </c>
    </row>
    <row r="1864" spans="1:3" x14ac:dyDescent="0.25">
      <c r="A1864" s="72">
        <v>950083</v>
      </c>
      <c r="B1864" s="72" t="s">
        <v>2069</v>
      </c>
      <c r="C1864" s="70" t="s">
        <v>1992</v>
      </c>
    </row>
    <row r="1865" spans="1:3" x14ac:dyDescent="0.25">
      <c r="A1865" s="72">
        <v>950084</v>
      </c>
      <c r="B1865" s="72" t="s">
        <v>2070</v>
      </c>
      <c r="C1865" s="70" t="s">
        <v>1992</v>
      </c>
    </row>
    <row r="1866" spans="1:3" x14ac:dyDescent="0.25">
      <c r="A1866" s="72">
        <v>950085</v>
      </c>
      <c r="B1866" s="72" t="s">
        <v>2071</v>
      </c>
      <c r="C1866" s="70" t="s">
        <v>1992</v>
      </c>
    </row>
    <row r="1867" spans="1:3" x14ac:dyDescent="0.25">
      <c r="A1867" s="72">
        <v>950086</v>
      </c>
      <c r="B1867" s="72" t="s">
        <v>2072</v>
      </c>
      <c r="C1867" s="70" t="s">
        <v>1992</v>
      </c>
    </row>
    <row r="1868" spans="1:3" x14ac:dyDescent="0.25">
      <c r="A1868" s="72">
        <v>950087</v>
      </c>
      <c r="B1868" s="72" t="s">
        <v>2073</v>
      </c>
      <c r="C1868" s="70" t="s">
        <v>1992</v>
      </c>
    </row>
    <row r="1869" spans="1:3" x14ac:dyDescent="0.25">
      <c r="A1869" s="72">
        <v>950088</v>
      </c>
      <c r="B1869" s="72" t="s">
        <v>2074</v>
      </c>
      <c r="C1869" s="70" t="s">
        <v>1992</v>
      </c>
    </row>
    <row r="1870" spans="1:3" x14ac:dyDescent="0.25">
      <c r="A1870" s="72">
        <v>950089</v>
      </c>
      <c r="B1870" s="72" t="s">
        <v>2075</v>
      </c>
      <c r="C1870" s="70" t="s">
        <v>1992</v>
      </c>
    </row>
    <row r="1871" spans="1:3" x14ac:dyDescent="0.25">
      <c r="A1871" s="72">
        <v>950092</v>
      </c>
      <c r="B1871" s="72" t="s">
        <v>2076</v>
      </c>
      <c r="C1871" s="70" t="s">
        <v>1992</v>
      </c>
    </row>
    <row r="1872" spans="1:3" x14ac:dyDescent="0.25">
      <c r="A1872" s="72">
        <v>950093</v>
      </c>
      <c r="B1872" s="72" t="s">
        <v>2077</v>
      </c>
      <c r="C1872" s="70" t="s">
        <v>1992</v>
      </c>
    </row>
    <row r="1873" spans="1:3" x14ac:dyDescent="0.25">
      <c r="A1873" s="72">
        <v>950094</v>
      </c>
      <c r="B1873" s="72" t="s">
        <v>2078</v>
      </c>
      <c r="C1873" s="70" t="s">
        <v>1992</v>
      </c>
    </row>
    <row r="1874" spans="1:3" x14ac:dyDescent="0.25">
      <c r="A1874" s="72">
        <v>950095</v>
      </c>
      <c r="B1874" s="72" t="s">
        <v>2079</v>
      </c>
      <c r="C1874" s="70" t="s">
        <v>1992</v>
      </c>
    </row>
    <row r="1875" spans="1:3" x14ac:dyDescent="0.25">
      <c r="A1875" s="72">
        <v>950096</v>
      </c>
      <c r="B1875" s="72" t="s">
        <v>2080</v>
      </c>
      <c r="C1875" s="70" t="s">
        <v>1992</v>
      </c>
    </row>
    <row r="1876" spans="1:3" x14ac:dyDescent="0.25">
      <c r="A1876" s="72">
        <v>950097</v>
      </c>
      <c r="B1876" s="72" t="s">
        <v>2081</v>
      </c>
      <c r="C1876" s="70" t="s">
        <v>1992</v>
      </c>
    </row>
    <row r="1877" spans="1:3" x14ac:dyDescent="0.25">
      <c r="A1877" s="72">
        <v>950098</v>
      </c>
      <c r="B1877" s="72" t="s">
        <v>2082</v>
      </c>
      <c r="C1877" s="70" t="s">
        <v>1992</v>
      </c>
    </row>
    <row r="1878" spans="1:3" x14ac:dyDescent="0.25">
      <c r="A1878" s="72">
        <v>950099</v>
      </c>
      <c r="B1878" s="72" t="s">
        <v>2083</v>
      </c>
      <c r="C1878" s="70" t="s">
        <v>1992</v>
      </c>
    </row>
    <row r="1879" spans="1:3" x14ac:dyDescent="0.25">
      <c r="A1879" s="72">
        <v>950201</v>
      </c>
      <c r="B1879" s="72" t="s">
        <v>2084</v>
      </c>
      <c r="C1879" s="70" t="s">
        <v>1992</v>
      </c>
    </row>
    <row r="1880" spans="1:3" x14ac:dyDescent="0.25">
      <c r="A1880" s="72">
        <v>950701</v>
      </c>
      <c r="B1880" s="72" t="s">
        <v>2085</v>
      </c>
      <c r="C1880" s="70" t="s">
        <v>1992</v>
      </c>
    </row>
    <row r="1881" spans="1:3" x14ac:dyDescent="0.25">
      <c r="A1881" s="72">
        <v>950702</v>
      </c>
      <c r="B1881" s="72" t="s">
        <v>2086</v>
      </c>
      <c r="C1881" s="70" t="s">
        <v>1992</v>
      </c>
    </row>
    <row r="1882" spans="1:3" x14ac:dyDescent="0.25">
      <c r="A1882" s="72">
        <v>950703</v>
      </c>
      <c r="B1882" s="72" t="s">
        <v>2087</v>
      </c>
      <c r="C1882" s="70" t="s">
        <v>1992</v>
      </c>
    </row>
    <row r="1883" spans="1:3" x14ac:dyDescent="0.25">
      <c r="A1883" s="72">
        <v>950901</v>
      </c>
      <c r="B1883" s="72" t="s">
        <v>2088</v>
      </c>
      <c r="C1883" s="70" t="s">
        <v>1992</v>
      </c>
    </row>
    <row r="1884" spans="1:3" x14ac:dyDescent="0.25">
      <c r="A1884" s="72">
        <v>951001</v>
      </c>
      <c r="B1884" s="72" t="s">
        <v>2089</v>
      </c>
      <c r="C1884" s="70" t="s">
        <v>1992</v>
      </c>
    </row>
    <row r="1885" spans="1:3" x14ac:dyDescent="0.25">
      <c r="A1885" s="72">
        <v>951101</v>
      </c>
      <c r="B1885" s="72" t="s">
        <v>2090</v>
      </c>
      <c r="C1885" s="70" t="s">
        <v>1992</v>
      </c>
    </row>
    <row r="1886" spans="1:3" x14ac:dyDescent="0.25">
      <c r="A1886" s="72">
        <v>951102</v>
      </c>
      <c r="B1886" s="72" t="s">
        <v>2091</v>
      </c>
      <c r="C1886" s="70" t="s">
        <v>1992</v>
      </c>
    </row>
    <row r="1887" spans="1:3" x14ac:dyDescent="0.25">
      <c r="A1887" s="72">
        <v>951103</v>
      </c>
      <c r="B1887" s="72" t="s">
        <v>2092</v>
      </c>
      <c r="C1887" s="70" t="s">
        <v>1992</v>
      </c>
    </row>
    <row r="1888" spans="1:3" x14ac:dyDescent="0.25">
      <c r="A1888" s="72">
        <v>951201</v>
      </c>
      <c r="B1888" s="72" t="s">
        <v>2093</v>
      </c>
      <c r="C1888" s="70" t="s">
        <v>1992</v>
      </c>
    </row>
    <row r="1889" spans="1:3" x14ac:dyDescent="0.25">
      <c r="A1889" s="72">
        <v>951202</v>
      </c>
      <c r="B1889" s="72" t="s">
        <v>2094</v>
      </c>
      <c r="C1889" s="70" t="s">
        <v>1992</v>
      </c>
    </row>
    <row r="1890" spans="1:3" x14ac:dyDescent="0.25">
      <c r="A1890" s="72">
        <v>951301</v>
      </c>
      <c r="B1890" s="72" t="s">
        <v>2095</v>
      </c>
      <c r="C1890" s="70" t="s">
        <v>1992</v>
      </c>
    </row>
    <row r="1891" spans="1:3" x14ac:dyDescent="0.25">
      <c r="A1891" s="72">
        <v>951302</v>
      </c>
      <c r="B1891" s="72" t="s">
        <v>2096</v>
      </c>
      <c r="C1891" s="70" t="s">
        <v>1992</v>
      </c>
    </row>
    <row r="1892" spans="1:3" x14ac:dyDescent="0.25">
      <c r="A1892" s="72">
        <v>951401</v>
      </c>
      <c r="B1892" s="72" t="s">
        <v>2097</v>
      </c>
      <c r="C1892" s="70" t="s">
        <v>1992</v>
      </c>
    </row>
    <row r="1893" spans="1:3" x14ac:dyDescent="0.25">
      <c r="A1893" s="72">
        <v>951501</v>
      </c>
      <c r="B1893" s="72" t="s">
        <v>2098</v>
      </c>
      <c r="C1893" s="70" t="s">
        <v>1992</v>
      </c>
    </row>
    <row r="1894" spans="1:3" x14ac:dyDescent="0.25">
      <c r="A1894" s="72">
        <v>951601</v>
      </c>
      <c r="B1894" s="72" t="s">
        <v>2099</v>
      </c>
      <c r="C1894" s="70" t="s">
        <v>1992</v>
      </c>
    </row>
    <row r="1895" spans="1:3" x14ac:dyDescent="0.25">
      <c r="A1895" s="72">
        <v>951801</v>
      </c>
      <c r="B1895" s="72" t="s">
        <v>2100</v>
      </c>
      <c r="C1895" s="70" t="s">
        <v>1992</v>
      </c>
    </row>
    <row r="1896" spans="1:3" x14ac:dyDescent="0.25">
      <c r="A1896" s="72">
        <v>951802</v>
      </c>
      <c r="B1896" s="72" t="s">
        <v>2101</v>
      </c>
      <c r="C1896" s="70" t="s">
        <v>1992</v>
      </c>
    </row>
    <row r="1897" spans="1:3" x14ac:dyDescent="0.25">
      <c r="A1897" s="72">
        <v>951901</v>
      </c>
      <c r="B1897" s="72" t="s">
        <v>2102</v>
      </c>
      <c r="C1897" s="70" t="s">
        <v>1992</v>
      </c>
    </row>
    <row r="1898" spans="1:3" x14ac:dyDescent="0.25">
      <c r="A1898" s="72">
        <v>951902</v>
      </c>
      <c r="B1898" s="72" t="s">
        <v>2103</v>
      </c>
      <c r="C1898" s="70" t="s">
        <v>1992</v>
      </c>
    </row>
    <row r="1899" spans="1:3" x14ac:dyDescent="0.25">
      <c r="A1899" s="72">
        <v>951903</v>
      </c>
      <c r="B1899" s="72" t="s">
        <v>2104</v>
      </c>
      <c r="C1899" s="70" t="s">
        <v>1992</v>
      </c>
    </row>
    <row r="1900" spans="1:3" x14ac:dyDescent="0.25">
      <c r="A1900" s="72">
        <v>951904</v>
      </c>
      <c r="B1900" s="72" t="s">
        <v>2105</v>
      </c>
      <c r="C1900" s="70" t="s">
        <v>1992</v>
      </c>
    </row>
    <row r="1901" spans="1:3" x14ac:dyDescent="0.25">
      <c r="A1901" s="72">
        <v>952001</v>
      </c>
      <c r="B1901" s="72" t="s">
        <v>2106</v>
      </c>
      <c r="C1901" s="70" t="s">
        <v>1992</v>
      </c>
    </row>
    <row r="1902" spans="1:3" x14ac:dyDescent="0.25">
      <c r="A1902" s="72">
        <v>952201</v>
      </c>
      <c r="B1902" s="72" t="s">
        <v>2107</v>
      </c>
      <c r="C1902" s="70" t="s">
        <v>1992</v>
      </c>
    </row>
    <row r="1903" spans="1:3" x14ac:dyDescent="0.25">
      <c r="A1903" s="72">
        <v>952202</v>
      </c>
      <c r="B1903" s="72" t="s">
        <v>2108</v>
      </c>
      <c r="C1903" s="70" t="s">
        <v>1992</v>
      </c>
    </row>
    <row r="1904" spans="1:3" x14ac:dyDescent="0.25">
      <c r="A1904" s="72">
        <v>952203</v>
      </c>
      <c r="B1904" s="72" t="s">
        <v>2109</v>
      </c>
      <c r="C1904" s="70" t="s">
        <v>1992</v>
      </c>
    </row>
    <row r="1905" spans="1:3" x14ac:dyDescent="0.25">
      <c r="A1905" s="72">
        <v>952204</v>
      </c>
      <c r="B1905" s="72" t="s">
        <v>2110</v>
      </c>
      <c r="C1905" s="70" t="s">
        <v>1992</v>
      </c>
    </row>
    <row r="1906" spans="1:3" x14ac:dyDescent="0.25">
      <c r="A1906" s="72">
        <v>952205</v>
      </c>
      <c r="B1906" s="72" t="s">
        <v>2111</v>
      </c>
      <c r="C1906" s="70" t="s">
        <v>1992</v>
      </c>
    </row>
    <row r="1907" spans="1:3" x14ac:dyDescent="0.25">
      <c r="A1907" s="72">
        <v>952206</v>
      </c>
      <c r="B1907" s="72" t="s">
        <v>2112</v>
      </c>
      <c r="C1907" s="70" t="s">
        <v>1992</v>
      </c>
    </row>
    <row r="1908" spans="1:3" x14ac:dyDescent="0.25">
      <c r="A1908" s="72">
        <v>952207</v>
      </c>
      <c r="B1908" s="72" t="s">
        <v>2113</v>
      </c>
      <c r="C1908" s="70" t="s">
        <v>1992</v>
      </c>
    </row>
    <row r="1909" spans="1:3" x14ac:dyDescent="0.25">
      <c r="A1909" s="72">
        <v>952208</v>
      </c>
      <c r="B1909" s="72" t="s">
        <v>2114</v>
      </c>
      <c r="C1909" s="70" t="s">
        <v>1992</v>
      </c>
    </row>
    <row r="1910" spans="1:3" x14ac:dyDescent="0.25">
      <c r="A1910" s="72">
        <v>952209</v>
      </c>
      <c r="B1910" s="72" t="s">
        <v>2115</v>
      </c>
      <c r="C1910" s="70" t="s">
        <v>1992</v>
      </c>
    </row>
    <row r="1911" spans="1:3" x14ac:dyDescent="0.25">
      <c r="A1911" s="72">
        <v>952210</v>
      </c>
      <c r="B1911" s="72" t="s">
        <v>2116</v>
      </c>
      <c r="C1911" s="70" t="s">
        <v>1992</v>
      </c>
    </row>
    <row r="1912" spans="1:3" x14ac:dyDescent="0.25">
      <c r="A1912" s="72">
        <v>952211</v>
      </c>
      <c r="B1912" s="72" t="s">
        <v>2117</v>
      </c>
      <c r="C1912" s="70" t="s">
        <v>1992</v>
      </c>
    </row>
    <row r="1913" spans="1:3" x14ac:dyDescent="0.25">
      <c r="A1913" s="72">
        <v>952212</v>
      </c>
      <c r="B1913" s="72" t="s">
        <v>2118</v>
      </c>
      <c r="C1913" s="70" t="s">
        <v>1992</v>
      </c>
    </row>
    <row r="1914" spans="1:3" x14ac:dyDescent="0.25">
      <c r="A1914" s="72">
        <v>952213</v>
      </c>
      <c r="B1914" s="72" t="s">
        <v>2119</v>
      </c>
      <c r="C1914" s="70" t="s">
        <v>1992</v>
      </c>
    </row>
    <row r="1915" spans="1:3" x14ac:dyDescent="0.25">
      <c r="A1915" s="72">
        <v>952214</v>
      </c>
      <c r="B1915" s="72" t="s">
        <v>2120</v>
      </c>
      <c r="C1915" s="70" t="s">
        <v>1992</v>
      </c>
    </row>
    <row r="1916" spans="1:3" x14ac:dyDescent="0.25">
      <c r="A1916" s="72">
        <v>952215</v>
      </c>
      <c r="B1916" s="72" t="s">
        <v>2121</v>
      </c>
      <c r="C1916" s="70" t="s">
        <v>1992</v>
      </c>
    </row>
    <row r="1917" spans="1:3" x14ac:dyDescent="0.25">
      <c r="A1917" s="72">
        <v>952216</v>
      </c>
      <c r="B1917" s="72" t="s">
        <v>2122</v>
      </c>
      <c r="C1917" s="70" t="s">
        <v>1992</v>
      </c>
    </row>
    <row r="1918" spans="1:3" x14ac:dyDescent="0.25">
      <c r="A1918" s="72">
        <v>952217</v>
      </c>
      <c r="B1918" s="72" t="s">
        <v>2123</v>
      </c>
      <c r="C1918" s="70" t="s">
        <v>1992</v>
      </c>
    </row>
    <row r="1919" spans="1:3" x14ac:dyDescent="0.25">
      <c r="A1919" s="72">
        <v>952218</v>
      </c>
      <c r="B1919" s="72" t="s">
        <v>2124</v>
      </c>
      <c r="C1919" s="70" t="s">
        <v>1992</v>
      </c>
    </row>
    <row r="1920" spans="1:3" x14ac:dyDescent="0.25">
      <c r="A1920" s="72">
        <v>952219</v>
      </c>
      <c r="B1920" s="72" t="s">
        <v>2125</v>
      </c>
      <c r="C1920" s="70" t="s">
        <v>1992</v>
      </c>
    </row>
    <row r="1921" spans="1:3" x14ac:dyDescent="0.25">
      <c r="A1921" s="72">
        <v>952220</v>
      </c>
      <c r="B1921" s="72" t="s">
        <v>2126</v>
      </c>
      <c r="C1921" s="70" t="s">
        <v>1992</v>
      </c>
    </row>
    <row r="1922" spans="1:3" x14ac:dyDescent="0.25">
      <c r="A1922" s="72">
        <v>952221</v>
      </c>
      <c r="B1922" s="72" t="s">
        <v>2127</v>
      </c>
      <c r="C1922" s="70" t="s">
        <v>1992</v>
      </c>
    </row>
    <row r="1923" spans="1:3" x14ac:dyDescent="0.25">
      <c r="A1923" s="72">
        <v>952222</v>
      </c>
      <c r="B1923" s="72" t="s">
        <v>2128</v>
      </c>
      <c r="C1923" s="70" t="s">
        <v>1992</v>
      </c>
    </row>
    <row r="1924" spans="1:3" x14ac:dyDescent="0.25">
      <c r="A1924" s="72">
        <v>952223</v>
      </c>
      <c r="B1924" s="72" t="s">
        <v>2129</v>
      </c>
      <c r="C1924" s="70" t="s">
        <v>1992</v>
      </c>
    </row>
    <row r="1925" spans="1:3" x14ac:dyDescent="0.25">
      <c r="A1925" s="72">
        <v>952224</v>
      </c>
      <c r="B1925" s="72" t="s">
        <v>2130</v>
      </c>
      <c r="C1925" s="70" t="s">
        <v>1992</v>
      </c>
    </row>
    <row r="1926" spans="1:3" x14ac:dyDescent="0.25">
      <c r="A1926" s="72">
        <v>952225</v>
      </c>
      <c r="B1926" s="72" t="s">
        <v>2131</v>
      </c>
      <c r="C1926" s="70" t="s">
        <v>1992</v>
      </c>
    </row>
    <row r="1927" spans="1:3" x14ac:dyDescent="0.25">
      <c r="A1927" s="72">
        <v>952226</v>
      </c>
      <c r="B1927" s="72" t="s">
        <v>2132</v>
      </c>
      <c r="C1927" s="70" t="s">
        <v>1992</v>
      </c>
    </row>
    <row r="1928" spans="1:3" x14ac:dyDescent="0.25">
      <c r="A1928" s="72">
        <v>952227</v>
      </c>
      <c r="B1928" s="72" t="s">
        <v>2133</v>
      </c>
      <c r="C1928" s="70" t="s">
        <v>1992</v>
      </c>
    </row>
    <row r="1929" spans="1:3" x14ac:dyDescent="0.25">
      <c r="A1929" s="72">
        <v>952228</v>
      </c>
      <c r="B1929" s="72" t="s">
        <v>2134</v>
      </c>
      <c r="C1929" s="70" t="s">
        <v>1992</v>
      </c>
    </row>
    <row r="1930" spans="1:3" x14ac:dyDescent="0.25">
      <c r="A1930" s="72">
        <v>952229</v>
      </c>
      <c r="B1930" s="72" t="s">
        <v>2135</v>
      </c>
      <c r="C1930" s="70" t="s">
        <v>1992</v>
      </c>
    </row>
    <row r="1931" spans="1:3" x14ac:dyDescent="0.25">
      <c r="A1931" s="72">
        <v>952230</v>
      </c>
      <c r="B1931" s="72" t="s">
        <v>2136</v>
      </c>
      <c r="C1931" s="70" t="s">
        <v>1992</v>
      </c>
    </row>
    <row r="1932" spans="1:3" x14ac:dyDescent="0.25">
      <c r="A1932" s="72">
        <v>952231</v>
      </c>
      <c r="B1932" s="72" t="s">
        <v>2137</v>
      </c>
      <c r="C1932" s="70" t="s">
        <v>1992</v>
      </c>
    </row>
    <row r="1933" spans="1:3" x14ac:dyDescent="0.25">
      <c r="A1933" s="72">
        <v>952232</v>
      </c>
      <c r="B1933" s="72" t="s">
        <v>2138</v>
      </c>
      <c r="C1933" s="70" t="s">
        <v>1992</v>
      </c>
    </row>
    <row r="1934" spans="1:3" x14ac:dyDescent="0.25">
      <c r="A1934" s="72">
        <v>952233</v>
      </c>
      <c r="B1934" s="72" t="s">
        <v>2139</v>
      </c>
      <c r="C1934" s="70" t="s">
        <v>1992</v>
      </c>
    </row>
    <row r="1935" spans="1:3" x14ac:dyDescent="0.25">
      <c r="A1935" s="72">
        <v>952234</v>
      </c>
      <c r="B1935" s="72" t="s">
        <v>2140</v>
      </c>
      <c r="C1935" s="70" t="s">
        <v>1992</v>
      </c>
    </row>
    <row r="1936" spans="1:3" x14ac:dyDescent="0.25">
      <c r="A1936" s="72">
        <v>952235</v>
      </c>
      <c r="B1936" s="72" t="s">
        <v>2141</v>
      </c>
      <c r="C1936" s="70" t="s">
        <v>1992</v>
      </c>
    </row>
    <row r="1937" spans="1:3" x14ac:dyDescent="0.25">
      <c r="A1937" s="72">
        <v>952236</v>
      </c>
      <c r="B1937" s="72" t="s">
        <v>2142</v>
      </c>
      <c r="C1937" s="70" t="s">
        <v>1992</v>
      </c>
    </row>
    <row r="1938" spans="1:3" x14ac:dyDescent="0.25">
      <c r="A1938" s="72">
        <v>952237</v>
      </c>
      <c r="B1938" s="72" t="s">
        <v>2143</v>
      </c>
      <c r="C1938" s="70" t="s">
        <v>1992</v>
      </c>
    </row>
    <row r="1939" spans="1:3" x14ac:dyDescent="0.25">
      <c r="A1939" s="72">
        <v>952238</v>
      </c>
      <c r="B1939" s="72" t="s">
        <v>2144</v>
      </c>
      <c r="C1939" s="70" t="s">
        <v>1992</v>
      </c>
    </row>
    <row r="1940" spans="1:3" x14ac:dyDescent="0.25">
      <c r="A1940" s="72">
        <v>952239</v>
      </c>
      <c r="B1940" s="72" t="s">
        <v>2145</v>
      </c>
      <c r="C1940" s="70" t="s">
        <v>1992</v>
      </c>
    </row>
    <row r="1941" spans="1:3" x14ac:dyDescent="0.25">
      <c r="A1941" s="72">
        <v>952240</v>
      </c>
      <c r="B1941" s="72" t="s">
        <v>2146</v>
      </c>
      <c r="C1941" s="70" t="s">
        <v>1992</v>
      </c>
    </row>
    <row r="1942" spans="1:3" x14ac:dyDescent="0.25">
      <c r="A1942" s="72">
        <v>952241</v>
      </c>
      <c r="B1942" s="72" t="s">
        <v>2147</v>
      </c>
      <c r="C1942" s="70" t="s">
        <v>1992</v>
      </c>
    </row>
    <row r="1943" spans="1:3" x14ac:dyDescent="0.25">
      <c r="A1943" s="72">
        <v>952242</v>
      </c>
      <c r="B1943" s="72" t="s">
        <v>2148</v>
      </c>
      <c r="C1943" s="70" t="s">
        <v>1992</v>
      </c>
    </row>
    <row r="1944" spans="1:3" x14ac:dyDescent="0.25">
      <c r="A1944" s="72">
        <v>952243</v>
      </c>
      <c r="B1944" s="72" t="s">
        <v>2149</v>
      </c>
      <c r="C1944" s="70" t="s">
        <v>1992</v>
      </c>
    </row>
    <row r="1945" spans="1:3" x14ac:dyDescent="0.25">
      <c r="A1945" s="72">
        <v>952244</v>
      </c>
      <c r="B1945" s="72" t="s">
        <v>2150</v>
      </c>
      <c r="C1945" s="70" t="s">
        <v>1992</v>
      </c>
    </row>
    <row r="1946" spans="1:3" x14ac:dyDescent="0.25">
      <c r="A1946" s="72">
        <v>952245</v>
      </c>
      <c r="B1946" s="72" t="s">
        <v>2151</v>
      </c>
      <c r="C1946" s="70" t="s">
        <v>1992</v>
      </c>
    </row>
    <row r="1947" spans="1:3" x14ac:dyDescent="0.25">
      <c r="A1947" s="72">
        <v>952246</v>
      </c>
      <c r="B1947" s="72" t="s">
        <v>2152</v>
      </c>
      <c r="C1947" s="70" t="s">
        <v>1992</v>
      </c>
    </row>
    <row r="1948" spans="1:3" x14ac:dyDescent="0.25">
      <c r="A1948" s="72">
        <v>952247</v>
      </c>
      <c r="B1948" s="72" t="s">
        <v>2153</v>
      </c>
      <c r="C1948" s="70" t="s">
        <v>1992</v>
      </c>
    </row>
    <row r="1949" spans="1:3" x14ac:dyDescent="0.25">
      <c r="A1949" s="72">
        <v>952248</v>
      </c>
      <c r="B1949" s="72" t="s">
        <v>2154</v>
      </c>
      <c r="C1949" s="70" t="s">
        <v>1992</v>
      </c>
    </row>
    <row r="1950" spans="1:3" x14ac:dyDescent="0.25">
      <c r="A1950" s="72">
        <v>952249</v>
      </c>
      <c r="B1950" s="72" t="s">
        <v>2155</v>
      </c>
      <c r="C1950" s="70" t="s">
        <v>1992</v>
      </c>
    </row>
    <row r="1951" spans="1:3" x14ac:dyDescent="0.25">
      <c r="A1951" s="72">
        <v>952250</v>
      </c>
      <c r="B1951" s="72" t="s">
        <v>2156</v>
      </c>
      <c r="C1951" s="70" t="s">
        <v>1992</v>
      </c>
    </row>
    <row r="1952" spans="1:3" x14ac:dyDescent="0.25">
      <c r="A1952" s="72">
        <v>952251</v>
      </c>
      <c r="B1952" s="72" t="s">
        <v>2157</v>
      </c>
      <c r="C1952" s="70" t="s">
        <v>1992</v>
      </c>
    </row>
    <row r="1953" spans="1:3" x14ac:dyDescent="0.25">
      <c r="A1953" s="72">
        <v>952252</v>
      </c>
      <c r="B1953" s="72" t="s">
        <v>2158</v>
      </c>
      <c r="C1953" s="70" t="s">
        <v>1992</v>
      </c>
    </row>
    <row r="1954" spans="1:3" x14ac:dyDescent="0.25">
      <c r="A1954" s="72">
        <v>952253</v>
      </c>
      <c r="B1954" s="72" t="s">
        <v>2159</v>
      </c>
      <c r="C1954" s="70" t="s">
        <v>1992</v>
      </c>
    </row>
    <row r="1955" spans="1:3" x14ac:dyDescent="0.25">
      <c r="A1955" s="72">
        <v>952254</v>
      </c>
      <c r="B1955" s="72" t="s">
        <v>2160</v>
      </c>
      <c r="C1955" s="70" t="s">
        <v>1992</v>
      </c>
    </row>
    <row r="1956" spans="1:3" x14ac:dyDescent="0.25">
      <c r="A1956" s="72">
        <v>952255</v>
      </c>
      <c r="B1956" s="72" t="s">
        <v>2161</v>
      </c>
      <c r="C1956" s="70" t="s">
        <v>1992</v>
      </c>
    </row>
    <row r="1957" spans="1:3" x14ac:dyDescent="0.25">
      <c r="A1957" s="72">
        <v>952256</v>
      </c>
      <c r="B1957" s="72" t="s">
        <v>2162</v>
      </c>
      <c r="C1957" s="70" t="s">
        <v>1992</v>
      </c>
    </row>
    <row r="1958" spans="1:3" x14ac:dyDescent="0.25">
      <c r="A1958" s="72">
        <v>952257</v>
      </c>
      <c r="B1958" s="72" t="s">
        <v>2163</v>
      </c>
      <c r="C1958" s="70" t="s">
        <v>1992</v>
      </c>
    </row>
    <row r="1959" spans="1:3" x14ac:dyDescent="0.25">
      <c r="A1959" s="72">
        <v>952258</v>
      </c>
      <c r="B1959" s="72" t="s">
        <v>2164</v>
      </c>
      <c r="C1959" s="70" t="s">
        <v>1992</v>
      </c>
    </row>
    <row r="1960" spans="1:3" x14ac:dyDescent="0.25">
      <c r="A1960" s="72">
        <v>952259</v>
      </c>
      <c r="B1960" s="72" t="s">
        <v>2165</v>
      </c>
      <c r="C1960" s="70" t="s">
        <v>1992</v>
      </c>
    </row>
    <row r="1961" spans="1:3" x14ac:dyDescent="0.25">
      <c r="A1961" s="72">
        <v>952260</v>
      </c>
      <c r="B1961" s="72" t="s">
        <v>2166</v>
      </c>
      <c r="C1961" s="70" t="s">
        <v>1992</v>
      </c>
    </row>
    <row r="1962" spans="1:3" x14ac:dyDescent="0.25">
      <c r="A1962" s="72">
        <v>952261</v>
      </c>
      <c r="B1962" s="72" t="s">
        <v>2167</v>
      </c>
      <c r="C1962" s="70" t="s">
        <v>1992</v>
      </c>
    </row>
    <row r="1963" spans="1:3" x14ac:dyDescent="0.25">
      <c r="A1963" s="72">
        <v>952262</v>
      </c>
      <c r="B1963" s="72" t="s">
        <v>2168</v>
      </c>
      <c r="C1963" s="70" t="s">
        <v>1992</v>
      </c>
    </row>
    <row r="1964" spans="1:3" x14ac:dyDescent="0.25">
      <c r="A1964" s="72">
        <v>952263</v>
      </c>
      <c r="B1964" s="72" t="s">
        <v>2169</v>
      </c>
      <c r="C1964" s="70" t="s">
        <v>1992</v>
      </c>
    </row>
    <row r="1965" spans="1:3" x14ac:dyDescent="0.25">
      <c r="A1965" s="72">
        <v>952264</v>
      </c>
      <c r="B1965" s="72" t="s">
        <v>2170</v>
      </c>
      <c r="C1965" s="70" t="s">
        <v>1992</v>
      </c>
    </row>
    <row r="1966" spans="1:3" x14ac:dyDescent="0.25">
      <c r="A1966" s="72">
        <v>952265</v>
      </c>
      <c r="B1966" s="72" t="s">
        <v>2168</v>
      </c>
      <c r="C1966" s="70" t="s">
        <v>1992</v>
      </c>
    </row>
    <row r="1967" spans="1:3" x14ac:dyDescent="0.25">
      <c r="A1967" s="72">
        <v>952266</v>
      </c>
      <c r="B1967" s="72" t="s">
        <v>2171</v>
      </c>
      <c r="C1967" s="70" t="s">
        <v>1992</v>
      </c>
    </row>
    <row r="1968" spans="1:3" x14ac:dyDescent="0.25">
      <c r="A1968" s="72">
        <v>952267</v>
      </c>
      <c r="B1968" s="72" t="s">
        <v>2172</v>
      </c>
      <c r="C1968" s="70" t="s">
        <v>1992</v>
      </c>
    </row>
    <row r="1969" spans="1:3" x14ac:dyDescent="0.25">
      <c r="A1969" s="72">
        <v>952268</v>
      </c>
      <c r="B1969" s="72" t="s">
        <v>2173</v>
      </c>
      <c r="C1969" s="70" t="s">
        <v>1992</v>
      </c>
    </row>
    <row r="1970" spans="1:3" x14ac:dyDescent="0.25">
      <c r="A1970" s="72">
        <v>952269</v>
      </c>
      <c r="B1970" s="72" t="s">
        <v>2174</v>
      </c>
      <c r="C1970" s="70" t="s">
        <v>1992</v>
      </c>
    </row>
    <row r="1971" spans="1:3" x14ac:dyDescent="0.25">
      <c r="A1971" s="72">
        <v>952270</v>
      </c>
      <c r="B1971" s="72" t="s">
        <v>2175</v>
      </c>
      <c r="C1971" s="70" t="s">
        <v>1992</v>
      </c>
    </row>
    <row r="1972" spans="1:3" x14ac:dyDescent="0.25">
      <c r="A1972" s="72">
        <v>952271</v>
      </c>
      <c r="B1972" s="72" t="s">
        <v>2176</v>
      </c>
      <c r="C1972" s="70" t="s">
        <v>1992</v>
      </c>
    </row>
    <row r="1973" spans="1:3" x14ac:dyDescent="0.25">
      <c r="A1973" s="72">
        <v>952272</v>
      </c>
      <c r="B1973" s="72" t="s">
        <v>2177</v>
      </c>
      <c r="C1973" s="70" t="s">
        <v>1992</v>
      </c>
    </row>
    <row r="1974" spans="1:3" x14ac:dyDescent="0.25">
      <c r="A1974" s="72">
        <v>952273</v>
      </c>
      <c r="B1974" s="72" t="s">
        <v>2178</v>
      </c>
      <c r="C1974" s="70" t="s">
        <v>1992</v>
      </c>
    </row>
    <row r="1975" spans="1:3" x14ac:dyDescent="0.25">
      <c r="A1975" s="72">
        <v>952274</v>
      </c>
      <c r="B1975" s="72" t="s">
        <v>2179</v>
      </c>
      <c r="C1975" s="70" t="s">
        <v>1992</v>
      </c>
    </row>
    <row r="1976" spans="1:3" x14ac:dyDescent="0.25">
      <c r="A1976" s="72">
        <v>952275</v>
      </c>
      <c r="B1976" s="72" t="s">
        <v>2180</v>
      </c>
      <c r="C1976" s="70" t="s">
        <v>1992</v>
      </c>
    </row>
    <row r="1977" spans="1:3" x14ac:dyDescent="0.25">
      <c r="A1977" s="72">
        <v>952276</v>
      </c>
      <c r="B1977" s="72" t="s">
        <v>2181</v>
      </c>
      <c r="C1977" s="70" t="s">
        <v>1992</v>
      </c>
    </row>
    <row r="1978" spans="1:3" x14ac:dyDescent="0.25">
      <c r="A1978" s="72">
        <v>952277</v>
      </c>
      <c r="B1978" s="72" t="s">
        <v>2182</v>
      </c>
      <c r="C1978" s="70" t="s">
        <v>1992</v>
      </c>
    </row>
    <row r="1979" spans="1:3" x14ac:dyDescent="0.25">
      <c r="A1979" s="72">
        <v>952278</v>
      </c>
      <c r="B1979" s="72" t="s">
        <v>2183</v>
      </c>
      <c r="C1979" s="70" t="s">
        <v>1992</v>
      </c>
    </row>
    <row r="1980" spans="1:3" x14ac:dyDescent="0.25">
      <c r="A1980" s="72">
        <v>952279</v>
      </c>
      <c r="B1980" s="72" t="s">
        <v>2184</v>
      </c>
      <c r="C1980" s="70" t="s">
        <v>1992</v>
      </c>
    </row>
    <row r="1981" spans="1:3" x14ac:dyDescent="0.25">
      <c r="A1981" s="72">
        <v>952280</v>
      </c>
      <c r="B1981" s="72" t="s">
        <v>2185</v>
      </c>
      <c r="C1981" s="70" t="s">
        <v>1992</v>
      </c>
    </row>
    <row r="1982" spans="1:3" x14ac:dyDescent="0.25">
      <c r="A1982" s="72">
        <v>952281</v>
      </c>
      <c r="B1982" s="72" t="s">
        <v>2186</v>
      </c>
      <c r="C1982" s="70" t="s">
        <v>1992</v>
      </c>
    </row>
    <row r="1983" spans="1:3" x14ac:dyDescent="0.25">
      <c r="A1983" s="72">
        <v>952282</v>
      </c>
      <c r="B1983" s="72" t="s">
        <v>2187</v>
      </c>
      <c r="C1983" s="70" t="s">
        <v>1992</v>
      </c>
    </row>
    <row r="1984" spans="1:3" x14ac:dyDescent="0.25">
      <c r="A1984" s="72">
        <v>952283</v>
      </c>
      <c r="B1984" s="72" t="s">
        <v>2188</v>
      </c>
      <c r="C1984" s="70" t="s">
        <v>1992</v>
      </c>
    </row>
    <row r="1985" spans="1:3" x14ac:dyDescent="0.25">
      <c r="A1985" s="72">
        <v>952284</v>
      </c>
      <c r="B1985" s="72" t="s">
        <v>2189</v>
      </c>
      <c r="C1985" s="70" t="s">
        <v>1992</v>
      </c>
    </row>
    <row r="1986" spans="1:3" x14ac:dyDescent="0.25">
      <c r="A1986" s="72">
        <v>952285</v>
      </c>
      <c r="B1986" s="72" t="s">
        <v>2190</v>
      </c>
      <c r="C1986" s="70" t="s">
        <v>1992</v>
      </c>
    </row>
    <row r="1987" spans="1:3" x14ac:dyDescent="0.25">
      <c r="A1987" s="72">
        <v>952286</v>
      </c>
      <c r="B1987" s="72" t="s">
        <v>2191</v>
      </c>
      <c r="C1987" s="70" t="s">
        <v>1992</v>
      </c>
    </row>
    <row r="1988" spans="1:3" x14ac:dyDescent="0.25">
      <c r="A1988" s="72">
        <v>952287</v>
      </c>
      <c r="B1988" s="72" t="s">
        <v>2192</v>
      </c>
      <c r="C1988" s="70" t="s">
        <v>1992</v>
      </c>
    </row>
    <row r="1989" spans="1:3" x14ac:dyDescent="0.25">
      <c r="A1989" s="72">
        <v>952288</v>
      </c>
      <c r="B1989" s="72" t="s">
        <v>2193</v>
      </c>
      <c r="C1989" s="70" t="s">
        <v>1992</v>
      </c>
    </row>
    <row r="1990" spans="1:3" x14ac:dyDescent="0.25">
      <c r="A1990" s="72">
        <v>952289</v>
      </c>
      <c r="B1990" s="72" t="s">
        <v>2194</v>
      </c>
      <c r="C1990" s="70" t="s">
        <v>1992</v>
      </c>
    </row>
    <row r="1991" spans="1:3" x14ac:dyDescent="0.25">
      <c r="A1991" s="72">
        <v>952290</v>
      </c>
      <c r="B1991" s="72" t="s">
        <v>2195</v>
      </c>
      <c r="C1991" s="70" t="s">
        <v>1992</v>
      </c>
    </row>
    <row r="1992" spans="1:3" x14ac:dyDescent="0.25">
      <c r="A1992" s="72">
        <v>952291</v>
      </c>
      <c r="B1992" s="72" t="s">
        <v>2196</v>
      </c>
      <c r="C1992" s="70" t="s">
        <v>1992</v>
      </c>
    </row>
    <row r="1993" spans="1:3" x14ac:dyDescent="0.25">
      <c r="A1993" s="72">
        <v>952292</v>
      </c>
      <c r="B1993" s="72" t="s">
        <v>2197</v>
      </c>
      <c r="C1993" s="70" t="s">
        <v>1992</v>
      </c>
    </row>
    <row r="1994" spans="1:3" x14ac:dyDescent="0.25">
      <c r="A1994" s="72">
        <v>952293</v>
      </c>
      <c r="B1994" s="72" t="s">
        <v>2198</v>
      </c>
      <c r="C1994" s="70" t="s">
        <v>1992</v>
      </c>
    </row>
    <row r="1995" spans="1:3" x14ac:dyDescent="0.25">
      <c r="A1995" s="72">
        <v>952294</v>
      </c>
      <c r="B1995" s="72" t="s">
        <v>2199</v>
      </c>
      <c r="C1995" s="70" t="s">
        <v>1992</v>
      </c>
    </row>
    <row r="1996" spans="1:3" x14ac:dyDescent="0.25">
      <c r="A1996" s="72">
        <v>952295</v>
      </c>
      <c r="B1996" s="72" t="s">
        <v>2200</v>
      </c>
      <c r="C1996" s="70" t="s">
        <v>1992</v>
      </c>
    </row>
    <row r="1997" spans="1:3" x14ac:dyDescent="0.25">
      <c r="A1997" s="72">
        <v>952296</v>
      </c>
      <c r="B1997" s="72" t="s">
        <v>2201</v>
      </c>
      <c r="C1997" s="70" t="s">
        <v>1992</v>
      </c>
    </row>
    <row r="1998" spans="1:3" x14ac:dyDescent="0.25">
      <c r="A1998" s="72">
        <v>952297</v>
      </c>
      <c r="B1998" s="72" t="s">
        <v>2202</v>
      </c>
      <c r="C1998" s="70" t="s">
        <v>1992</v>
      </c>
    </row>
    <row r="1999" spans="1:3" x14ac:dyDescent="0.25">
      <c r="A1999" s="72">
        <v>952298</v>
      </c>
      <c r="B1999" s="72" t="s">
        <v>2203</v>
      </c>
      <c r="C1999" s="70" t="s">
        <v>1992</v>
      </c>
    </row>
    <row r="2000" spans="1:3" x14ac:dyDescent="0.25">
      <c r="A2000" s="72">
        <v>952299</v>
      </c>
      <c r="B2000" s="72" t="s">
        <v>2204</v>
      </c>
      <c r="C2000" s="70" t="s">
        <v>1992</v>
      </c>
    </row>
    <row r="2001" spans="1:3" x14ac:dyDescent="0.25">
      <c r="A2001" s="72">
        <v>952301</v>
      </c>
      <c r="B2001" s="72" t="s">
        <v>2205</v>
      </c>
      <c r="C2001" s="70" t="s">
        <v>1992</v>
      </c>
    </row>
    <row r="2002" spans="1:3" x14ac:dyDescent="0.25">
      <c r="A2002" s="72">
        <v>952302</v>
      </c>
      <c r="B2002" s="72" t="s">
        <v>2206</v>
      </c>
      <c r="C2002" s="70" t="s">
        <v>1992</v>
      </c>
    </row>
    <row r="2003" spans="1:3" x14ac:dyDescent="0.25">
      <c r="A2003" s="72">
        <v>952303</v>
      </c>
      <c r="B2003" s="72" t="s">
        <v>2207</v>
      </c>
      <c r="C2003" s="70" t="s">
        <v>1992</v>
      </c>
    </row>
    <row r="2004" spans="1:3" x14ac:dyDescent="0.25">
      <c r="A2004" s="72">
        <v>952304</v>
      </c>
      <c r="B2004" s="72" t="s">
        <v>2208</v>
      </c>
      <c r="C2004" s="70" t="s">
        <v>1992</v>
      </c>
    </row>
    <row r="2005" spans="1:3" x14ac:dyDescent="0.25">
      <c r="A2005" s="72">
        <v>952305</v>
      </c>
      <c r="B2005" s="72" t="s">
        <v>2209</v>
      </c>
      <c r="C2005" s="70" t="s">
        <v>1992</v>
      </c>
    </row>
    <row r="2006" spans="1:3" x14ac:dyDescent="0.25">
      <c r="A2006" s="72">
        <v>952306</v>
      </c>
      <c r="B2006" s="72" t="s">
        <v>2210</v>
      </c>
      <c r="C2006" s="70" t="s">
        <v>1992</v>
      </c>
    </row>
    <row r="2007" spans="1:3" x14ac:dyDescent="0.25">
      <c r="A2007" s="72">
        <v>952307</v>
      </c>
      <c r="B2007" s="72" t="s">
        <v>2211</v>
      </c>
      <c r="C2007" s="70" t="s">
        <v>1992</v>
      </c>
    </row>
    <row r="2008" spans="1:3" x14ac:dyDescent="0.25">
      <c r="A2008" s="72">
        <v>952308</v>
      </c>
      <c r="B2008" s="72" t="s">
        <v>2212</v>
      </c>
      <c r="C2008" s="70" t="s">
        <v>1992</v>
      </c>
    </row>
    <row r="2009" spans="1:3" x14ac:dyDescent="0.25">
      <c r="A2009" s="72">
        <v>952309</v>
      </c>
      <c r="B2009" s="72" t="s">
        <v>2213</v>
      </c>
      <c r="C2009" s="70" t="s">
        <v>1992</v>
      </c>
    </row>
    <row r="2010" spans="1:3" x14ac:dyDescent="0.25">
      <c r="A2010" s="72">
        <v>952310</v>
      </c>
      <c r="B2010" s="72" t="s">
        <v>2214</v>
      </c>
      <c r="C2010" s="70" t="s">
        <v>1992</v>
      </c>
    </row>
    <row r="2011" spans="1:3" x14ac:dyDescent="0.25">
      <c r="A2011" s="72">
        <v>952311</v>
      </c>
      <c r="B2011" s="72" t="s">
        <v>2215</v>
      </c>
      <c r="C2011" s="70" t="s">
        <v>1992</v>
      </c>
    </row>
    <row r="2012" spans="1:3" x14ac:dyDescent="0.25">
      <c r="A2012" s="72">
        <v>952312</v>
      </c>
      <c r="B2012" s="72" t="s">
        <v>2216</v>
      </c>
      <c r="C2012" s="70" t="s">
        <v>1992</v>
      </c>
    </row>
    <row r="2013" spans="1:3" x14ac:dyDescent="0.25">
      <c r="A2013" s="72">
        <v>952313</v>
      </c>
      <c r="B2013" s="72" t="s">
        <v>2217</v>
      </c>
      <c r="C2013" s="70" t="s">
        <v>1992</v>
      </c>
    </row>
    <row r="2014" spans="1:3" x14ac:dyDescent="0.25">
      <c r="A2014" s="72">
        <v>952314</v>
      </c>
      <c r="B2014" s="72" t="s">
        <v>2218</v>
      </c>
      <c r="C2014" s="70" t="s">
        <v>1992</v>
      </c>
    </row>
    <row r="2015" spans="1:3" x14ac:dyDescent="0.25">
      <c r="A2015" s="72">
        <v>952315</v>
      </c>
      <c r="B2015" s="72" t="s">
        <v>2219</v>
      </c>
      <c r="C2015" s="70" t="s">
        <v>1992</v>
      </c>
    </row>
    <row r="2016" spans="1:3" x14ac:dyDescent="0.25">
      <c r="A2016" s="72">
        <v>952316</v>
      </c>
      <c r="B2016" s="72" t="s">
        <v>2220</v>
      </c>
      <c r="C2016" s="70" t="s">
        <v>1992</v>
      </c>
    </row>
    <row r="2017" spans="1:3" x14ac:dyDescent="0.25">
      <c r="A2017" s="72">
        <v>952317</v>
      </c>
      <c r="B2017" s="72" t="s">
        <v>2221</v>
      </c>
      <c r="C2017" s="70" t="s">
        <v>1992</v>
      </c>
    </row>
    <row r="2018" spans="1:3" x14ac:dyDescent="0.25">
      <c r="A2018" s="72">
        <v>952318</v>
      </c>
      <c r="B2018" s="72" t="s">
        <v>2222</v>
      </c>
      <c r="C2018" s="70" t="s">
        <v>1992</v>
      </c>
    </row>
    <row r="2019" spans="1:3" x14ac:dyDescent="0.25">
      <c r="A2019" s="72">
        <v>952319</v>
      </c>
      <c r="B2019" s="72" t="s">
        <v>2223</v>
      </c>
      <c r="C2019" s="70" t="s">
        <v>1992</v>
      </c>
    </row>
    <row r="2020" spans="1:3" x14ac:dyDescent="0.25">
      <c r="A2020" s="72">
        <v>952320</v>
      </c>
      <c r="B2020" s="72" t="s">
        <v>2224</v>
      </c>
      <c r="C2020" s="70" t="s">
        <v>1992</v>
      </c>
    </row>
    <row r="2021" spans="1:3" x14ac:dyDescent="0.25">
      <c r="A2021" s="72">
        <v>952321</v>
      </c>
      <c r="B2021" s="72" t="s">
        <v>2225</v>
      </c>
      <c r="C2021" s="70" t="s">
        <v>1992</v>
      </c>
    </row>
    <row r="2022" spans="1:3" x14ac:dyDescent="0.25">
      <c r="A2022" s="72">
        <v>952322</v>
      </c>
      <c r="B2022" s="72" t="s">
        <v>2226</v>
      </c>
      <c r="C2022" s="70" t="s">
        <v>1992</v>
      </c>
    </row>
    <row r="2023" spans="1:3" x14ac:dyDescent="0.25">
      <c r="A2023" s="72">
        <v>952323</v>
      </c>
      <c r="B2023" s="72" t="s">
        <v>2227</v>
      </c>
      <c r="C2023" s="70" t="s">
        <v>1992</v>
      </c>
    </row>
    <row r="2024" spans="1:3" x14ac:dyDescent="0.25">
      <c r="A2024" s="72">
        <v>952324</v>
      </c>
      <c r="B2024" s="72" t="s">
        <v>2228</v>
      </c>
      <c r="C2024" s="70" t="s">
        <v>1992</v>
      </c>
    </row>
    <row r="2025" spans="1:3" x14ac:dyDescent="0.25">
      <c r="A2025" s="72">
        <v>952325</v>
      </c>
      <c r="B2025" s="72" t="s">
        <v>2229</v>
      </c>
      <c r="C2025" s="70" t="s">
        <v>1992</v>
      </c>
    </row>
    <row r="2026" spans="1:3" x14ac:dyDescent="0.25">
      <c r="A2026" s="72">
        <v>952501</v>
      </c>
      <c r="B2026" s="72" t="s">
        <v>2230</v>
      </c>
      <c r="C2026" s="70" t="s">
        <v>1992</v>
      </c>
    </row>
    <row r="2027" spans="1:3" x14ac:dyDescent="0.25">
      <c r="A2027" s="72">
        <v>952502</v>
      </c>
      <c r="B2027" s="72" t="s">
        <v>2231</v>
      </c>
      <c r="C2027" s="70" t="s">
        <v>1992</v>
      </c>
    </row>
    <row r="2028" spans="1:3" x14ac:dyDescent="0.25">
      <c r="A2028" s="72">
        <v>952503</v>
      </c>
      <c r="B2028" s="72" t="s">
        <v>2232</v>
      </c>
      <c r="C2028" s="70" t="s">
        <v>1992</v>
      </c>
    </row>
    <row r="2029" spans="1:3" x14ac:dyDescent="0.25">
      <c r="A2029" s="72">
        <v>952504</v>
      </c>
      <c r="B2029" s="72" t="s">
        <v>2233</v>
      </c>
      <c r="C2029" s="70" t="s">
        <v>1992</v>
      </c>
    </row>
    <row r="2030" spans="1:3" x14ac:dyDescent="0.25">
      <c r="A2030" s="72">
        <v>952601</v>
      </c>
      <c r="B2030" s="72" t="s">
        <v>2234</v>
      </c>
      <c r="C2030" s="70" t="s">
        <v>1992</v>
      </c>
    </row>
    <row r="2031" spans="1:3" x14ac:dyDescent="0.25">
      <c r="A2031" s="72">
        <v>952602</v>
      </c>
      <c r="B2031" s="72" t="s">
        <v>2235</v>
      </c>
      <c r="C2031" s="70" t="s">
        <v>1992</v>
      </c>
    </row>
    <row r="2032" spans="1:3" x14ac:dyDescent="0.25">
      <c r="A2032" s="72">
        <v>952603</v>
      </c>
      <c r="B2032" s="72" t="s">
        <v>2236</v>
      </c>
      <c r="C2032" s="70" t="s">
        <v>1992</v>
      </c>
    </row>
    <row r="2033" spans="1:3" x14ac:dyDescent="0.25">
      <c r="A2033" s="72">
        <v>952604</v>
      </c>
      <c r="B2033" s="72" t="s">
        <v>2237</v>
      </c>
      <c r="C2033" s="70" t="s">
        <v>1992</v>
      </c>
    </row>
    <row r="2034" spans="1:3" x14ac:dyDescent="0.25">
      <c r="A2034" s="72">
        <v>952701</v>
      </c>
      <c r="B2034" s="72" t="s">
        <v>2238</v>
      </c>
      <c r="C2034" s="70" t="s">
        <v>1992</v>
      </c>
    </row>
    <row r="2035" spans="1:3" x14ac:dyDescent="0.25">
      <c r="A2035" s="72">
        <v>952702</v>
      </c>
      <c r="B2035" s="72" t="s">
        <v>2239</v>
      </c>
      <c r="C2035" s="70" t="s">
        <v>1992</v>
      </c>
    </row>
    <row r="2036" spans="1:3" x14ac:dyDescent="0.25">
      <c r="A2036" s="72">
        <v>952703</v>
      </c>
      <c r="B2036" s="72" t="s">
        <v>2240</v>
      </c>
      <c r="C2036" s="70" t="s">
        <v>1992</v>
      </c>
    </row>
    <row r="2037" spans="1:3" x14ac:dyDescent="0.25">
      <c r="A2037" s="72">
        <v>952704</v>
      </c>
      <c r="B2037" s="72" t="s">
        <v>2241</v>
      </c>
      <c r="C2037" s="70" t="s">
        <v>1992</v>
      </c>
    </row>
    <row r="2038" spans="1:3" x14ac:dyDescent="0.25">
      <c r="A2038" s="72">
        <v>952801</v>
      </c>
      <c r="B2038" s="72" t="s">
        <v>2242</v>
      </c>
      <c r="C2038" s="70" t="s">
        <v>1992</v>
      </c>
    </row>
    <row r="2039" spans="1:3" x14ac:dyDescent="0.25">
      <c r="A2039" s="72">
        <v>952802</v>
      </c>
      <c r="B2039" s="72" t="s">
        <v>2243</v>
      </c>
      <c r="C2039" s="70" t="s">
        <v>1992</v>
      </c>
    </row>
    <row r="2040" spans="1:3" x14ac:dyDescent="0.25">
      <c r="A2040" s="72">
        <v>952803</v>
      </c>
      <c r="B2040" s="72" t="s">
        <v>2244</v>
      </c>
      <c r="C2040" s="70" t="s">
        <v>1992</v>
      </c>
    </row>
    <row r="2041" spans="1:3" x14ac:dyDescent="0.25">
      <c r="A2041" s="72">
        <v>952804</v>
      </c>
      <c r="B2041" s="72" t="s">
        <v>2245</v>
      </c>
      <c r="C2041" s="70" t="s">
        <v>1992</v>
      </c>
    </row>
    <row r="2042" spans="1:3" x14ac:dyDescent="0.25">
      <c r="A2042" s="72">
        <v>952901</v>
      </c>
      <c r="B2042" s="72" t="s">
        <v>2246</v>
      </c>
      <c r="C2042" s="70" t="s">
        <v>1992</v>
      </c>
    </row>
    <row r="2043" spans="1:3" x14ac:dyDescent="0.25">
      <c r="A2043" s="72">
        <v>952902</v>
      </c>
      <c r="B2043" s="72" t="s">
        <v>2247</v>
      </c>
      <c r="C2043" s="70" t="s">
        <v>1992</v>
      </c>
    </row>
    <row r="2044" spans="1:3" x14ac:dyDescent="0.25">
      <c r="A2044" s="72">
        <v>952903</v>
      </c>
      <c r="B2044" s="72" t="s">
        <v>2248</v>
      </c>
      <c r="C2044" s="70" t="s">
        <v>1992</v>
      </c>
    </row>
    <row r="2045" spans="1:3" x14ac:dyDescent="0.25">
      <c r="A2045" s="72">
        <v>952904</v>
      </c>
      <c r="B2045" s="72" t="s">
        <v>2249</v>
      </c>
      <c r="C2045" s="70" t="s">
        <v>1992</v>
      </c>
    </row>
    <row r="2046" spans="1:3" x14ac:dyDescent="0.25">
      <c r="A2046" s="72">
        <v>953001</v>
      </c>
      <c r="B2046" s="72" t="s">
        <v>2250</v>
      </c>
      <c r="C2046" s="70" t="s">
        <v>1992</v>
      </c>
    </row>
    <row r="2047" spans="1:3" x14ac:dyDescent="0.25">
      <c r="A2047" s="72">
        <v>953002</v>
      </c>
      <c r="B2047" s="72" t="s">
        <v>2251</v>
      </c>
      <c r="C2047" s="70" t="s">
        <v>1992</v>
      </c>
    </row>
    <row r="2048" spans="1:3" x14ac:dyDescent="0.25">
      <c r="A2048" s="72">
        <v>953003</v>
      </c>
      <c r="B2048" s="72" t="s">
        <v>2252</v>
      </c>
      <c r="C2048" s="70" t="s">
        <v>1992</v>
      </c>
    </row>
    <row r="2049" spans="1:3" x14ac:dyDescent="0.25">
      <c r="A2049" s="72">
        <v>953004</v>
      </c>
      <c r="B2049" s="72" t="s">
        <v>2253</v>
      </c>
      <c r="C2049" s="70" t="s">
        <v>1992</v>
      </c>
    </row>
    <row r="2050" spans="1:3" x14ac:dyDescent="0.25">
      <c r="A2050" s="72">
        <v>953101</v>
      </c>
      <c r="B2050" s="72" t="s">
        <v>2254</v>
      </c>
      <c r="C2050" s="70" t="s">
        <v>1992</v>
      </c>
    </row>
    <row r="2051" spans="1:3" x14ac:dyDescent="0.25">
      <c r="A2051" s="72">
        <v>953102</v>
      </c>
      <c r="B2051" s="72" t="s">
        <v>2255</v>
      </c>
      <c r="C2051" s="70" t="s">
        <v>1992</v>
      </c>
    </row>
    <row r="2052" spans="1:3" x14ac:dyDescent="0.25">
      <c r="A2052" s="72">
        <v>953103</v>
      </c>
      <c r="B2052" s="72" t="s">
        <v>2256</v>
      </c>
      <c r="C2052" s="70" t="s">
        <v>1992</v>
      </c>
    </row>
    <row r="2053" spans="1:3" x14ac:dyDescent="0.25">
      <c r="A2053" s="72">
        <v>953104</v>
      </c>
      <c r="B2053" s="72" t="s">
        <v>2257</v>
      </c>
      <c r="C2053" s="70" t="s">
        <v>1992</v>
      </c>
    </row>
    <row r="2054" spans="1:3" x14ac:dyDescent="0.25">
      <c r="A2054" s="72">
        <v>953201</v>
      </c>
      <c r="B2054" s="72" t="s">
        <v>2258</v>
      </c>
      <c r="C2054" s="70" t="s">
        <v>1992</v>
      </c>
    </row>
    <row r="2055" spans="1:3" x14ac:dyDescent="0.25">
      <c r="A2055" s="72">
        <v>953202</v>
      </c>
      <c r="B2055" s="72" t="s">
        <v>2259</v>
      </c>
      <c r="C2055" s="70" t="s">
        <v>1992</v>
      </c>
    </row>
    <row r="2056" spans="1:3" x14ac:dyDescent="0.25">
      <c r="A2056" s="72">
        <v>953203</v>
      </c>
      <c r="B2056" s="72" t="s">
        <v>2260</v>
      </c>
      <c r="C2056" s="70" t="s">
        <v>1992</v>
      </c>
    </row>
    <row r="2057" spans="1:3" x14ac:dyDescent="0.25">
      <c r="A2057" s="72">
        <v>953204</v>
      </c>
      <c r="B2057" s="72" t="s">
        <v>2261</v>
      </c>
      <c r="C2057" s="70" t="s">
        <v>1992</v>
      </c>
    </row>
    <row r="2058" spans="1:3" x14ac:dyDescent="0.25">
      <c r="A2058" s="72">
        <v>953801</v>
      </c>
      <c r="B2058" s="72" t="s">
        <v>2262</v>
      </c>
      <c r="C2058" s="70" t="s">
        <v>1992</v>
      </c>
    </row>
    <row r="2059" spans="1:3" x14ac:dyDescent="0.25">
      <c r="A2059" s="72">
        <v>953802</v>
      </c>
      <c r="B2059" s="72" t="s">
        <v>2263</v>
      </c>
      <c r="C2059" s="70" t="s">
        <v>1992</v>
      </c>
    </row>
    <row r="2060" spans="1:3" x14ac:dyDescent="0.25">
      <c r="A2060" s="72">
        <v>953803</v>
      </c>
      <c r="B2060" s="72" t="s">
        <v>2264</v>
      </c>
      <c r="C2060" s="70" t="s">
        <v>1992</v>
      </c>
    </row>
    <row r="2061" spans="1:3" x14ac:dyDescent="0.25">
      <c r="A2061" s="72">
        <v>953804</v>
      </c>
      <c r="B2061" s="72" t="s">
        <v>2265</v>
      </c>
      <c r="C2061" s="70" t="s">
        <v>1992</v>
      </c>
    </row>
    <row r="2062" spans="1:3" x14ac:dyDescent="0.25">
      <c r="A2062" s="72">
        <v>953901</v>
      </c>
      <c r="B2062" s="72" t="s">
        <v>2266</v>
      </c>
      <c r="C2062" s="70" t="s">
        <v>1992</v>
      </c>
    </row>
    <row r="2063" spans="1:3" x14ac:dyDescent="0.25">
      <c r="A2063" s="72">
        <v>953902</v>
      </c>
      <c r="B2063" s="72" t="s">
        <v>2267</v>
      </c>
      <c r="C2063" s="70" t="s">
        <v>1992</v>
      </c>
    </row>
    <row r="2064" spans="1:3" x14ac:dyDescent="0.25">
      <c r="A2064" s="72">
        <v>954001</v>
      </c>
      <c r="B2064" s="72" t="s">
        <v>2268</v>
      </c>
      <c r="C2064" s="70" t="s">
        <v>1992</v>
      </c>
    </row>
    <row r="2065" spans="1:3" x14ac:dyDescent="0.25">
      <c r="A2065" s="72">
        <v>954002</v>
      </c>
      <c r="B2065" s="72" t="s">
        <v>2269</v>
      </c>
      <c r="C2065" s="70" t="s">
        <v>1992</v>
      </c>
    </row>
    <row r="2066" spans="1:3" x14ac:dyDescent="0.25">
      <c r="A2066" s="72">
        <v>954003</v>
      </c>
      <c r="B2066" s="72" t="s">
        <v>2270</v>
      </c>
      <c r="C2066" s="70" t="s">
        <v>1992</v>
      </c>
    </row>
    <row r="2067" spans="1:3" x14ac:dyDescent="0.25">
      <c r="A2067" s="72">
        <v>955001</v>
      </c>
      <c r="B2067" s="72" t="s">
        <v>2271</v>
      </c>
      <c r="C2067" s="70" t="s">
        <v>1992</v>
      </c>
    </row>
    <row r="2068" spans="1:3" x14ac:dyDescent="0.25">
      <c r="A2068" s="72">
        <v>955901</v>
      </c>
      <c r="B2068" s="72" t="s">
        <v>2272</v>
      </c>
      <c r="C2068" s="70" t="s">
        <v>1992</v>
      </c>
    </row>
    <row r="2069" spans="1:3" x14ac:dyDescent="0.25">
      <c r="A2069" s="72">
        <v>956001</v>
      </c>
      <c r="B2069" s="72" t="s">
        <v>2273</v>
      </c>
      <c r="C2069" s="70" t="s">
        <v>1992</v>
      </c>
    </row>
    <row r="2070" spans="1:3" x14ac:dyDescent="0.25">
      <c r="A2070" s="72">
        <v>956002</v>
      </c>
      <c r="B2070" s="72" t="s">
        <v>2274</v>
      </c>
      <c r="C2070" s="70" t="s">
        <v>1992</v>
      </c>
    </row>
    <row r="2071" spans="1:3" x14ac:dyDescent="0.25">
      <c r="A2071" s="72">
        <v>956003</v>
      </c>
      <c r="B2071" s="72" t="s">
        <v>2275</v>
      </c>
      <c r="C2071" s="70" t="s">
        <v>1992</v>
      </c>
    </row>
    <row r="2072" spans="1:3" x14ac:dyDescent="0.25">
      <c r="A2072" s="72">
        <v>956004</v>
      </c>
      <c r="B2072" s="72" t="s">
        <v>2276</v>
      </c>
      <c r="C2072" s="70" t="s">
        <v>1992</v>
      </c>
    </row>
    <row r="2073" spans="1:3" x14ac:dyDescent="0.25">
      <c r="A2073" s="72">
        <v>956005</v>
      </c>
      <c r="B2073" s="72" t="s">
        <v>2277</v>
      </c>
      <c r="C2073" s="70" t="s">
        <v>1992</v>
      </c>
    </row>
    <row r="2074" spans="1:3" x14ac:dyDescent="0.25">
      <c r="A2074" s="72">
        <v>956006</v>
      </c>
      <c r="B2074" s="72" t="s">
        <v>2278</v>
      </c>
      <c r="C2074" s="70" t="s">
        <v>1992</v>
      </c>
    </row>
    <row r="2075" spans="1:3" x14ac:dyDescent="0.25">
      <c r="A2075" s="72">
        <v>956007</v>
      </c>
      <c r="B2075" s="72" t="s">
        <v>2279</v>
      </c>
      <c r="C2075" s="70" t="s">
        <v>1992</v>
      </c>
    </row>
    <row r="2076" spans="1:3" x14ac:dyDescent="0.25">
      <c r="A2076" s="72">
        <v>956008</v>
      </c>
      <c r="B2076" s="72" t="s">
        <v>2280</v>
      </c>
      <c r="C2076" s="70" t="s">
        <v>1992</v>
      </c>
    </row>
    <row r="2077" spans="1:3" x14ac:dyDescent="0.25">
      <c r="A2077" s="72">
        <v>956009</v>
      </c>
      <c r="B2077" s="72" t="s">
        <v>2281</v>
      </c>
      <c r="C2077" s="70" t="s">
        <v>1992</v>
      </c>
    </row>
    <row r="2078" spans="1:3" x14ac:dyDescent="0.25">
      <c r="A2078" s="72">
        <v>956010</v>
      </c>
      <c r="B2078" s="72" t="s">
        <v>2282</v>
      </c>
      <c r="C2078" s="70" t="s">
        <v>1992</v>
      </c>
    </row>
    <row r="2079" spans="1:3" x14ac:dyDescent="0.25">
      <c r="A2079" s="72">
        <v>956011</v>
      </c>
      <c r="B2079" s="72" t="s">
        <v>2283</v>
      </c>
      <c r="C2079" s="70" t="s">
        <v>1992</v>
      </c>
    </row>
    <row r="2080" spans="1:3" x14ac:dyDescent="0.25">
      <c r="A2080" s="72">
        <v>958999</v>
      </c>
      <c r="B2080" s="72" t="s">
        <v>2284</v>
      </c>
      <c r="C2080" s="70" t="s">
        <v>1992</v>
      </c>
    </row>
    <row r="2081" spans="1:3" x14ac:dyDescent="0.25">
      <c r="A2081" s="72">
        <v>959011</v>
      </c>
      <c r="B2081" s="72" t="s">
        <v>2285</v>
      </c>
      <c r="C2081" s="70" t="s">
        <v>1992</v>
      </c>
    </row>
    <row r="2082" spans="1:3" x14ac:dyDescent="0.25">
      <c r="A2082" s="72">
        <v>959012</v>
      </c>
      <c r="B2082" s="72" t="s">
        <v>2286</v>
      </c>
      <c r="C2082" s="70" t="s">
        <v>1992</v>
      </c>
    </row>
    <row r="2083" spans="1:3" x14ac:dyDescent="0.25">
      <c r="A2083" s="72">
        <v>959013</v>
      </c>
      <c r="B2083" s="72" t="s">
        <v>2287</v>
      </c>
      <c r="C2083" s="70" t="s">
        <v>1992</v>
      </c>
    </row>
    <row r="2084" spans="1:3" x14ac:dyDescent="0.25">
      <c r="A2084" s="72">
        <v>961001</v>
      </c>
      <c r="B2084" s="72" t="s">
        <v>2288</v>
      </c>
    </row>
    <row r="2085" spans="1:3" x14ac:dyDescent="0.25">
      <c r="A2085" s="72">
        <v>961002</v>
      </c>
      <c r="B2085" s="72" t="s">
        <v>2289</v>
      </c>
    </row>
    <row r="2086" spans="1:3" x14ac:dyDescent="0.25">
      <c r="A2086" s="72">
        <v>961090</v>
      </c>
      <c r="B2086" s="72" t="s">
        <v>2290</v>
      </c>
    </row>
    <row r="2087" spans="1:3" x14ac:dyDescent="0.25">
      <c r="A2087" s="72">
        <v>962001</v>
      </c>
      <c r="B2087" s="72" t="s">
        <v>2291</v>
      </c>
    </row>
    <row r="2088" spans="1:3" x14ac:dyDescent="0.25">
      <c r="A2088" s="72">
        <v>962002</v>
      </c>
      <c r="B2088" s="72" t="s">
        <v>2292</v>
      </c>
    </row>
    <row r="2089" spans="1:3" x14ac:dyDescent="0.25">
      <c r="A2089" s="72">
        <v>962003</v>
      </c>
      <c r="B2089" s="72" t="s">
        <v>2293</v>
      </c>
    </row>
    <row r="2090" spans="1:3" x14ac:dyDescent="0.25">
      <c r="A2090" s="72">
        <v>962004</v>
      </c>
      <c r="B2090" s="72" t="s">
        <v>2294</v>
      </c>
    </row>
    <row r="2091" spans="1:3" x14ac:dyDescent="0.25">
      <c r="A2091" s="72">
        <v>962005</v>
      </c>
      <c r="B2091" s="72" t="s">
        <v>2295</v>
      </c>
    </row>
    <row r="2092" spans="1:3" x14ac:dyDescent="0.25">
      <c r="A2092" s="72">
        <v>962006</v>
      </c>
      <c r="B2092" s="72" t="s">
        <v>2296</v>
      </c>
    </row>
    <row r="2093" spans="1:3" x14ac:dyDescent="0.25">
      <c r="A2093" s="72">
        <v>962007</v>
      </c>
      <c r="B2093" s="72" t="s">
        <v>2297</v>
      </c>
    </row>
    <row r="2094" spans="1:3" x14ac:dyDescent="0.25">
      <c r="A2094" s="72">
        <v>962008</v>
      </c>
      <c r="B2094" s="72" t="s">
        <v>2298</v>
      </c>
    </row>
    <row r="2095" spans="1:3" x14ac:dyDescent="0.25">
      <c r="A2095" s="72">
        <v>962009</v>
      </c>
      <c r="B2095" s="72" t="s">
        <v>2299</v>
      </c>
    </row>
    <row r="2096" spans="1:3" x14ac:dyDescent="0.25">
      <c r="A2096" s="72">
        <v>962010</v>
      </c>
      <c r="B2096" s="72" t="s">
        <v>2300</v>
      </c>
    </row>
    <row r="2097" spans="1:2" x14ac:dyDescent="0.25">
      <c r="A2097" s="72">
        <v>962011</v>
      </c>
      <c r="B2097" s="72" t="s">
        <v>2301</v>
      </c>
    </row>
    <row r="2098" spans="1:2" x14ac:dyDescent="0.25">
      <c r="A2098" s="72">
        <v>962012</v>
      </c>
      <c r="B2098" s="72" t="s">
        <v>2302</v>
      </c>
    </row>
    <row r="2099" spans="1:2" x14ac:dyDescent="0.25">
      <c r="A2099" s="72">
        <v>962020</v>
      </c>
      <c r="B2099" s="72" t="s">
        <v>2303</v>
      </c>
    </row>
    <row r="2100" spans="1:2" x14ac:dyDescent="0.25">
      <c r="A2100" s="72">
        <v>962021</v>
      </c>
      <c r="B2100" s="72" t="s">
        <v>2304</v>
      </c>
    </row>
    <row r="2101" spans="1:2" x14ac:dyDescent="0.25">
      <c r="A2101" s="72">
        <v>962022</v>
      </c>
      <c r="B2101" s="72" t="s">
        <v>2305</v>
      </c>
    </row>
    <row r="2102" spans="1:2" x14ac:dyDescent="0.25">
      <c r="A2102" s="72">
        <v>962023</v>
      </c>
      <c r="B2102" s="72" t="s">
        <v>2306</v>
      </c>
    </row>
    <row r="2103" spans="1:2" x14ac:dyDescent="0.25">
      <c r="A2103" s="72">
        <v>962024</v>
      </c>
      <c r="B2103" s="72" t="s">
        <v>2307</v>
      </c>
    </row>
    <row r="2104" spans="1:2" x14ac:dyDescent="0.25">
      <c r="A2104" s="72">
        <v>962029</v>
      </c>
      <c r="B2104" s="72" t="s">
        <v>2308</v>
      </c>
    </row>
    <row r="2105" spans="1:2" x14ac:dyDescent="0.25">
      <c r="A2105" s="72">
        <v>962031</v>
      </c>
      <c r="B2105" s="72" t="s">
        <v>2309</v>
      </c>
    </row>
    <row r="2106" spans="1:2" x14ac:dyDescent="0.25">
      <c r="A2106" s="72">
        <v>962032</v>
      </c>
      <c r="B2106" s="72" t="s">
        <v>2310</v>
      </c>
    </row>
    <row r="2107" spans="1:2" x14ac:dyDescent="0.25">
      <c r="A2107" s="72">
        <v>962033</v>
      </c>
      <c r="B2107" s="72" t="s">
        <v>2311</v>
      </c>
    </row>
    <row r="2108" spans="1:2" x14ac:dyDescent="0.25">
      <c r="A2108" s="72">
        <v>962034</v>
      </c>
      <c r="B2108" s="72" t="s">
        <v>2312</v>
      </c>
    </row>
    <row r="2109" spans="1:2" x14ac:dyDescent="0.25">
      <c r="A2109" s="72">
        <v>962035</v>
      </c>
      <c r="B2109" s="72" t="s">
        <v>2313</v>
      </c>
    </row>
    <row r="2110" spans="1:2" x14ac:dyDescent="0.25">
      <c r="A2110" s="72">
        <v>962036</v>
      </c>
      <c r="B2110" s="72" t="s">
        <v>2314</v>
      </c>
    </row>
    <row r="2111" spans="1:2" x14ac:dyDescent="0.25">
      <c r="A2111" s="72">
        <v>962037</v>
      </c>
      <c r="B2111" s="72" t="s">
        <v>2315</v>
      </c>
    </row>
    <row r="2112" spans="1:2" x14ac:dyDescent="0.25">
      <c r="A2112" s="72">
        <v>962038</v>
      </c>
      <c r="B2112" s="72" t="s">
        <v>2316</v>
      </c>
    </row>
    <row r="2113" spans="1:2" x14ac:dyDescent="0.25">
      <c r="A2113" s="72">
        <v>962039</v>
      </c>
      <c r="B2113" s="72" t="s">
        <v>2317</v>
      </c>
    </row>
    <row r="2114" spans="1:2" x14ac:dyDescent="0.25">
      <c r="A2114" s="72">
        <v>962051</v>
      </c>
      <c r="B2114" s="72" t="s">
        <v>2318</v>
      </c>
    </row>
    <row r="2115" spans="1:2" x14ac:dyDescent="0.25">
      <c r="A2115" s="72">
        <v>962052</v>
      </c>
      <c r="B2115" s="72" t="s">
        <v>2319</v>
      </c>
    </row>
    <row r="2116" spans="1:2" x14ac:dyDescent="0.25">
      <c r="A2116" s="72">
        <v>962053</v>
      </c>
      <c r="B2116" s="72" t="s">
        <v>2320</v>
      </c>
    </row>
    <row r="2117" spans="1:2" x14ac:dyDescent="0.25">
      <c r="A2117" s="72">
        <v>962054</v>
      </c>
      <c r="B2117" s="72" t="s">
        <v>2321</v>
      </c>
    </row>
    <row r="2118" spans="1:2" x14ac:dyDescent="0.25">
      <c r="A2118" s="72">
        <v>962055</v>
      </c>
      <c r="B2118" s="72" t="s">
        <v>2322</v>
      </c>
    </row>
    <row r="2119" spans="1:2" x14ac:dyDescent="0.25">
      <c r="A2119" s="72">
        <v>962056</v>
      </c>
      <c r="B2119" s="72" t="s">
        <v>2323</v>
      </c>
    </row>
    <row r="2120" spans="1:2" x14ac:dyDescent="0.25">
      <c r="A2120" s="72">
        <v>962057</v>
      </c>
      <c r="B2120" s="72" t="s">
        <v>2324</v>
      </c>
    </row>
    <row r="2121" spans="1:2" x14ac:dyDescent="0.25">
      <c r="A2121" s="72">
        <v>962058</v>
      </c>
      <c r="B2121" s="72" t="s">
        <v>2325</v>
      </c>
    </row>
    <row r="2122" spans="1:2" x14ac:dyDescent="0.25">
      <c r="A2122" s="72">
        <v>962059</v>
      </c>
      <c r="B2122" s="72" t="s">
        <v>2326</v>
      </c>
    </row>
    <row r="2123" spans="1:2" x14ac:dyDescent="0.25">
      <c r="A2123" s="72">
        <v>962060</v>
      </c>
      <c r="B2123" s="72" t="s">
        <v>2327</v>
      </c>
    </row>
    <row r="2124" spans="1:2" x14ac:dyDescent="0.25">
      <c r="A2124" s="72">
        <v>962061</v>
      </c>
      <c r="B2124" s="72" t="s">
        <v>2328</v>
      </c>
    </row>
    <row r="2125" spans="1:2" x14ac:dyDescent="0.25">
      <c r="A2125" s="72">
        <v>962090</v>
      </c>
      <c r="B2125" s="72" t="s">
        <v>2329</v>
      </c>
    </row>
    <row r="2126" spans="1:2" x14ac:dyDescent="0.25">
      <c r="A2126" s="72">
        <v>962091</v>
      </c>
      <c r="B2126" s="72" t="s">
        <v>2330</v>
      </c>
    </row>
    <row r="2127" spans="1:2" x14ac:dyDescent="0.25">
      <c r="A2127" s="72">
        <v>964001</v>
      </c>
      <c r="B2127" s="72" t="s">
        <v>2331</v>
      </c>
    </row>
    <row r="2128" spans="1:2" x14ac:dyDescent="0.25">
      <c r="A2128" s="72">
        <v>964002</v>
      </c>
      <c r="B2128" s="72" t="s">
        <v>2332</v>
      </c>
    </row>
    <row r="2129" spans="1:2" x14ac:dyDescent="0.25">
      <c r="A2129" s="72">
        <v>965001</v>
      </c>
      <c r="B2129" s="72" t="s">
        <v>2333</v>
      </c>
    </row>
    <row r="2130" spans="1:2" x14ac:dyDescent="0.25">
      <c r="A2130" s="72">
        <v>965002</v>
      </c>
      <c r="B2130" s="72" t="s">
        <v>2334</v>
      </c>
    </row>
    <row r="2131" spans="1:2" x14ac:dyDescent="0.25">
      <c r="A2131" s="72">
        <v>965003</v>
      </c>
      <c r="B2131" s="72" t="s">
        <v>2335</v>
      </c>
    </row>
    <row r="2132" spans="1:2" x14ac:dyDescent="0.25">
      <c r="A2132" s="72">
        <v>965004</v>
      </c>
      <c r="B2132" s="72" t="s">
        <v>2336</v>
      </c>
    </row>
    <row r="2133" spans="1:2" x14ac:dyDescent="0.25">
      <c r="A2133" s="72">
        <v>965005</v>
      </c>
      <c r="B2133" s="72" t="s">
        <v>2337</v>
      </c>
    </row>
    <row r="2134" spans="1:2" x14ac:dyDescent="0.25">
      <c r="A2134" s="72">
        <v>965006</v>
      </c>
      <c r="B2134" s="72" t="s">
        <v>2338</v>
      </c>
    </row>
    <row r="2135" spans="1:2" x14ac:dyDescent="0.25">
      <c r="A2135" s="72">
        <v>965090</v>
      </c>
      <c r="B2135" s="72" t="s">
        <v>2339</v>
      </c>
    </row>
    <row r="2136" spans="1:2" x14ac:dyDescent="0.25">
      <c r="A2136" s="72">
        <v>966101</v>
      </c>
      <c r="B2136" s="72" t="s">
        <v>2340</v>
      </c>
    </row>
    <row r="2137" spans="1:2" x14ac:dyDescent="0.25">
      <c r="A2137" s="72">
        <v>966111</v>
      </c>
      <c r="B2137" s="72" t="s">
        <v>2341</v>
      </c>
    </row>
    <row r="2138" spans="1:2" x14ac:dyDescent="0.25">
      <c r="A2138" s="72">
        <v>966121</v>
      </c>
      <c r="B2138" s="72" t="s">
        <v>2342</v>
      </c>
    </row>
    <row r="2139" spans="1:2" x14ac:dyDescent="0.25">
      <c r="A2139" s="72">
        <v>966131</v>
      </c>
      <c r="B2139" s="72" t="s">
        <v>2343</v>
      </c>
    </row>
    <row r="2140" spans="1:2" x14ac:dyDescent="0.25">
      <c r="A2140" s="72">
        <v>966151</v>
      </c>
      <c r="B2140" s="72" t="s">
        <v>2344</v>
      </c>
    </row>
    <row r="2141" spans="1:2" x14ac:dyDescent="0.25">
      <c r="A2141" s="72">
        <v>966201</v>
      </c>
      <c r="B2141" s="72" t="s">
        <v>2345</v>
      </c>
    </row>
    <row r="2142" spans="1:2" x14ac:dyDescent="0.25">
      <c r="A2142" s="72">
        <v>966301</v>
      </c>
      <c r="B2142" s="72" t="s">
        <v>2346</v>
      </c>
    </row>
    <row r="2143" spans="1:2" x14ac:dyDescent="0.25">
      <c r="A2143" s="72">
        <v>966302</v>
      </c>
      <c r="B2143" s="72" t="s">
        <v>2347</v>
      </c>
    </row>
    <row r="2144" spans="1:2" x14ac:dyDescent="0.25">
      <c r="A2144" s="72">
        <v>966401</v>
      </c>
      <c r="B2144" s="72" t="s">
        <v>2348</v>
      </c>
    </row>
    <row r="2145" spans="1:2" x14ac:dyDescent="0.25">
      <c r="A2145" s="72">
        <v>966402</v>
      </c>
      <c r="B2145" s="72" t="s">
        <v>2349</v>
      </c>
    </row>
    <row r="2146" spans="1:2" x14ac:dyDescent="0.25">
      <c r="A2146" s="72">
        <v>966501</v>
      </c>
      <c r="B2146" s="72" t="s">
        <v>2350</v>
      </c>
    </row>
    <row r="2147" spans="1:2" x14ac:dyDescent="0.25">
      <c r="A2147" s="72">
        <v>966551</v>
      </c>
      <c r="B2147" s="72" t="s">
        <v>2351</v>
      </c>
    </row>
    <row r="2148" spans="1:2" x14ac:dyDescent="0.25">
      <c r="A2148" s="72">
        <v>966601</v>
      </c>
      <c r="B2148" s="72" t="s">
        <v>2352</v>
      </c>
    </row>
    <row r="2149" spans="1:2" x14ac:dyDescent="0.25">
      <c r="A2149" s="72">
        <v>966611</v>
      </c>
      <c r="B2149" s="72" t="s">
        <v>2353</v>
      </c>
    </row>
    <row r="2150" spans="1:2" x14ac:dyDescent="0.25">
      <c r="A2150" s="72">
        <v>966621</v>
      </c>
      <c r="B2150" s="72" t="s">
        <v>2354</v>
      </c>
    </row>
    <row r="2151" spans="1:2" x14ac:dyDescent="0.25">
      <c r="A2151" s="72">
        <v>966651</v>
      </c>
      <c r="B2151" s="72" t="s">
        <v>2355</v>
      </c>
    </row>
    <row r="2152" spans="1:2" x14ac:dyDescent="0.25">
      <c r="A2152" s="72">
        <v>966701</v>
      </c>
      <c r="B2152" s="72" t="s">
        <v>2356</v>
      </c>
    </row>
    <row r="2153" spans="1:2" x14ac:dyDescent="0.25">
      <c r="A2153" s="72">
        <v>966751</v>
      </c>
      <c r="B2153" s="72" t="s">
        <v>2357</v>
      </c>
    </row>
    <row r="2154" spans="1:2" x14ac:dyDescent="0.25">
      <c r="A2154" s="72">
        <v>966901</v>
      </c>
      <c r="B2154" s="72" t="s">
        <v>2358</v>
      </c>
    </row>
    <row r="2155" spans="1:2" x14ac:dyDescent="0.25">
      <c r="A2155" s="72">
        <v>966902</v>
      </c>
      <c r="B2155" s="72" t="s">
        <v>2359</v>
      </c>
    </row>
    <row r="2156" spans="1:2" x14ac:dyDescent="0.25">
      <c r="A2156" s="72">
        <v>966903</v>
      </c>
      <c r="B2156" s="72" t="s">
        <v>2360</v>
      </c>
    </row>
    <row r="2157" spans="1:2" x14ac:dyDescent="0.25">
      <c r="A2157" s="72">
        <v>966904</v>
      </c>
      <c r="B2157" s="72" t="s">
        <v>2361</v>
      </c>
    </row>
    <row r="2158" spans="1:2" x14ac:dyDescent="0.25">
      <c r="A2158" s="72">
        <v>966905</v>
      </c>
      <c r="B2158" s="72" t="s">
        <v>2362</v>
      </c>
    </row>
    <row r="2159" spans="1:2" x14ac:dyDescent="0.25">
      <c r="A2159" s="72">
        <v>966906</v>
      </c>
      <c r="B2159" s="72" t="s">
        <v>2363</v>
      </c>
    </row>
    <row r="2160" spans="1:2" x14ac:dyDescent="0.25">
      <c r="A2160" s="72">
        <v>966907</v>
      </c>
      <c r="B2160" s="72" t="s">
        <v>2364</v>
      </c>
    </row>
    <row r="2161" spans="1:2" x14ac:dyDescent="0.25">
      <c r="A2161" s="72">
        <v>966951</v>
      </c>
      <c r="B2161" s="72" t="s">
        <v>2365</v>
      </c>
    </row>
    <row r="2162" spans="1:2" x14ac:dyDescent="0.25">
      <c r="A2162" s="72">
        <v>966952</v>
      </c>
      <c r="B2162" s="72" t="s">
        <v>2366</v>
      </c>
    </row>
    <row r="2163" spans="1:2" x14ac:dyDescent="0.25">
      <c r="A2163" s="72">
        <v>966953</v>
      </c>
      <c r="B2163" s="72" t="s">
        <v>2367</v>
      </c>
    </row>
    <row r="2164" spans="1:2" x14ac:dyDescent="0.25">
      <c r="A2164" s="72">
        <v>966954</v>
      </c>
      <c r="B2164" s="72" t="s">
        <v>2368</v>
      </c>
    </row>
    <row r="2165" spans="1:2" x14ac:dyDescent="0.25">
      <c r="A2165" s="72">
        <v>969001</v>
      </c>
      <c r="B2165" s="72" t="s">
        <v>2369</v>
      </c>
    </row>
    <row r="2166" spans="1:2" x14ac:dyDescent="0.25">
      <c r="A2166" s="72">
        <v>969002</v>
      </c>
      <c r="B2166" s="72" t="s">
        <v>2370</v>
      </c>
    </row>
    <row r="2167" spans="1:2" x14ac:dyDescent="0.25">
      <c r="A2167" s="72">
        <v>969003</v>
      </c>
      <c r="B2167" s="72" t="s">
        <v>2371</v>
      </c>
    </row>
    <row r="2168" spans="1:2" x14ac:dyDescent="0.25">
      <c r="A2168" s="72">
        <v>969004</v>
      </c>
      <c r="B2168" s="72" t="s">
        <v>2372</v>
      </c>
    </row>
    <row r="2169" spans="1:2" x14ac:dyDescent="0.25">
      <c r="A2169" s="72">
        <v>969005</v>
      </c>
      <c r="B2169" s="72" t="s">
        <v>2373</v>
      </c>
    </row>
    <row r="2170" spans="1:2" x14ac:dyDescent="0.25">
      <c r="A2170" s="72">
        <v>969006</v>
      </c>
      <c r="B2170" s="72" t="s">
        <v>2374</v>
      </c>
    </row>
    <row r="2171" spans="1:2" x14ac:dyDescent="0.25">
      <c r="A2171" s="72">
        <v>969090</v>
      </c>
      <c r="B2171" s="72" t="s">
        <v>2375</v>
      </c>
    </row>
    <row r="2172" spans="1:2" x14ac:dyDescent="0.25">
      <c r="A2172" s="72">
        <v>970090</v>
      </c>
      <c r="B2172" s="72" t="s">
        <v>2376</v>
      </c>
    </row>
    <row r="2173" spans="1:2" x14ac:dyDescent="0.25">
      <c r="A2173" s="72">
        <v>971101</v>
      </c>
      <c r="B2173" s="72" t="s">
        <v>2377</v>
      </c>
    </row>
    <row r="2174" spans="1:2" x14ac:dyDescent="0.25">
      <c r="A2174" s="72">
        <v>971102</v>
      </c>
      <c r="B2174" s="72" t="s">
        <v>2378</v>
      </c>
    </row>
    <row r="2175" spans="1:2" x14ac:dyDescent="0.25">
      <c r="A2175" s="72">
        <v>971103</v>
      </c>
      <c r="B2175" s="72" t="s">
        <v>2379</v>
      </c>
    </row>
    <row r="2176" spans="1:2" x14ac:dyDescent="0.25">
      <c r="A2176" s="72">
        <v>971104</v>
      </c>
      <c r="B2176" s="72" t="s">
        <v>2380</v>
      </c>
    </row>
    <row r="2177" spans="1:2" x14ac:dyDescent="0.25">
      <c r="A2177" s="72">
        <v>971105</v>
      </c>
      <c r="B2177" s="72" t="s">
        <v>2381</v>
      </c>
    </row>
    <row r="2178" spans="1:2" x14ac:dyDescent="0.25">
      <c r="A2178" s="72">
        <v>971106</v>
      </c>
      <c r="B2178" s="72" t="s">
        <v>2382</v>
      </c>
    </row>
    <row r="2179" spans="1:2" x14ac:dyDescent="0.25">
      <c r="A2179" s="72">
        <v>971107</v>
      </c>
      <c r="B2179" s="72" t="s">
        <v>2383</v>
      </c>
    </row>
    <row r="2180" spans="1:2" x14ac:dyDescent="0.25">
      <c r="A2180" s="72">
        <v>971108</v>
      </c>
      <c r="B2180" s="72" t="s">
        <v>2384</v>
      </c>
    </row>
    <row r="2181" spans="1:2" x14ac:dyDescent="0.25">
      <c r="A2181" s="72">
        <v>971109</v>
      </c>
      <c r="B2181" s="72" t="s">
        <v>2385</v>
      </c>
    </row>
    <row r="2182" spans="1:2" x14ac:dyDescent="0.25">
      <c r="A2182" s="72">
        <v>971110</v>
      </c>
      <c r="B2182" s="72" t="s">
        <v>2386</v>
      </c>
    </row>
    <row r="2183" spans="1:2" x14ac:dyDescent="0.25">
      <c r="A2183" s="72">
        <v>971111</v>
      </c>
      <c r="B2183" s="72" t="s">
        <v>2387</v>
      </c>
    </row>
    <row r="2184" spans="1:2" x14ac:dyDescent="0.25">
      <c r="A2184" s="72">
        <v>971112</v>
      </c>
      <c r="B2184" s="72" t="s">
        <v>2388</v>
      </c>
    </row>
    <row r="2185" spans="1:2" x14ac:dyDescent="0.25">
      <c r="A2185" s="72">
        <v>971113</v>
      </c>
      <c r="B2185" s="72" t="s">
        <v>2389</v>
      </c>
    </row>
    <row r="2186" spans="1:2" x14ac:dyDescent="0.25">
      <c r="A2186" s="72">
        <v>971201</v>
      </c>
      <c r="B2186" s="72" t="s">
        <v>2390</v>
      </c>
    </row>
    <row r="2187" spans="1:2" x14ac:dyDescent="0.25">
      <c r="A2187" s="72">
        <v>971202</v>
      </c>
      <c r="B2187" s="72" t="s">
        <v>2391</v>
      </c>
    </row>
    <row r="2188" spans="1:2" x14ac:dyDescent="0.25">
      <c r="A2188" s="72">
        <v>971203</v>
      </c>
      <c r="B2188" s="72" t="s">
        <v>2392</v>
      </c>
    </row>
    <row r="2189" spans="1:2" x14ac:dyDescent="0.25">
      <c r="A2189" s="72">
        <v>971204</v>
      </c>
      <c r="B2189" s="72" t="s">
        <v>2393</v>
      </c>
    </row>
    <row r="2190" spans="1:2" x14ac:dyDescent="0.25">
      <c r="A2190" s="72">
        <v>971205</v>
      </c>
      <c r="B2190" s="72" t="s">
        <v>2394</v>
      </c>
    </row>
    <row r="2191" spans="1:2" x14ac:dyDescent="0.25">
      <c r="A2191" s="72">
        <v>971206</v>
      </c>
      <c r="B2191" s="72" t="s">
        <v>2395</v>
      </c>
    </row>
    <row r="2192" spans="1:2" x14ac:dyDescent="0.25">
      <c r="A2192" s="72">
        <v>971207</v>
      </c>
      <c r="B2192" s="72" t="s">
        <v>2396</v>
      </c>
    </row>
    <row r="2193" spans="1:2" x14ac:dyDescent="0.25">
      <c r="A2193" s="72">
        <v>971208</v>
      </c>
      <c r="B2193" s="72" t="s">
        <v>2397</v>
      </c>
    </row>
    <row r="2194" spans="1:2" x14ac:dyDescent="0.25">
      <c r="A2194" s="72">
        <v>971209</v>
      </c>
      <c r="B2194" s="72" t="s">
        <v>2398</v>
      </c>
    </row>
    <row r="2195" spans="1:2" x14ac:dyDescent="0.25">
      <c r="A2195" s="72">
        <v>971210</v>
      </c>
      <c r="B2195" s="72" t="s">
        <v>2399</v>
      </c>
    </row>
    <row r="2196" spans="1:2" x14ac:dyDescent="0.25">
      <c r="A2196" s="72">
        <v>971211</v>
      </c>
      <c r="B2196" s="72" t="s">
        <v>2400</v>
      </c>
    </row>
    <row r="2197" spans="1:2" x14ac:dyDescent="0.25">
      <c r="A2197" s="72">
        <v>971212</v>
      </c>
      <c r="B2197" s="72" t="s">
        <v>2401</v>
      </c>
    </row>
    <row r="2198" spans="1:2" x14ac:dyDescent="0.25">
      <c r="A2198" s="72">
        <v>971213</v>
      </c>
      <c r="B2198" s="72" t="s">
        <v>2402</v>
      </c>
    </row>
    <row r="2199" spans="1:2" x14ac:dyDescent="0.25">
      <c r="A2199" s="72">
        <v>971301</v>
      </c>
      <c r="B2199" s="72" t="s">
        <v>2403</v>
      </c>
    </row>
    <row r="2200" spans="1:2" x14ac:dyDescent="0.25">
      <c r="A2200" s="72">
        <v>971302</v>
      </c>
      <c r="B2200" s="72" t="s">
        <v>2404</v>
      </c>
    </row>
    <row r="2201" spans="1:2" x14ac:dyDescent="0.25">
      <c r="A2201" s="72">
        <v>971303</v>
      </c>
      <c r="B2201" s="72" t="s">
        <v>2405</v>
      </c>
    </row>
    <row r="2202" spans="1:2" x14ac:dyDescent="0.25">
      <c r="A2202" s="72">
        <v>971901</v>
      </c>
      <c r="B2202" s="72" t="s">
        <v>2406</v>
      </c>
    </row>
    <row r="2203" spans="1:2" x14ac:dyDescent="0.25">
      <c r="A2203" s="72">
        <v>973001</v>
      </c>
      <c r="B2203" s="72" t="s">
        <v>2407</v>
      </c>
    </row>
    <row r="2204" spans="1:2" x14ac:dyDescent="0.25">
      <c r="A2204" s="72">
        <v>974001</v>
      </c>
      <c r="B2204" s="72" t="s">
        <v>2408</v>
      </c>
    </row>
    <row r="2205" spans="1:2" x14ac:dyDescent="0.25">
      <c r="A2205" s="72">
        <v>974002</v>
      </c>
      <c r="B2205" s="72" t="s">
        <v>2409</v>
      </c>
    </row>
    <row r="2206" spans="1:2" x14ac:dyDescent="0.25">
      <c r="A2206" s="72">
        <v>974003</v>
      </c>
      <c r="B2206" s="72" t="s">
        <v>2410</v>
      </c>
    </row>
    <row r="2207" spans="1:2" x14ac:dyDescent="0.25">
      <c r="A2207" s="72">
        <v>974004</v>
      </c>
      <c r="B2207" s="72" t="s">
        <v>2411</v>
      </c>
    </row>
    <row r="2208" spans="1:2" x14ac:dyDescent="0.25">
      <c r="A2208" s="72">
        <v>976001</v>
      </c>
      <c r="B2208" s="72" t="s">
        <v>2412</v>
      </c>
    </row>
    <row r="2209" spans="1:2" x14ac:dyDescent="0.25">
      <c r="A2209" s="72">
        <v>976002</v>
      </c>
      <c r="B2209" s="72" t="s">
        <v>2413</v>
      </c>
    </row>
    <row r="2210" spans="1:2" x14ac:dyDescent="0.25">
      <c r="A2210" s="72">
        <v>977001</v>
      </c>
      <c r="B2210" s="72" t="s">
        <v>2414</v>
      </c>
    </row>
    <row r="2211" spans="1:2" x14ac:dyDescent="0.25">
      <c r="A2211" s="72">
        <v>978001</v>
      </c>
      <c r="B2211" s="72" t="s">
        <v>2415</v>
      </c>
    </row>
    <row r="2212" spans="1:2" x14ac:dyDescent="0.25">
      <c r="A2212" s="72">
        <v>978002</v>
      </c>
      <c r="B2212" s="72" t="s">
        <v>2416</v>
      </c>
    </row>
    <row r="2213" spans="1:2" x14ac:dyDescent="0.25">
      <c r="A2213" s="72">
        <v>978003</v>
      </c>
      <c r="B2213" s="72" t="s">
        <v>2417</v>
      </c>
    </row>
    <row r="2214" spans="1:2" x14ac:dyDescent="0.25">
      <c r="A2214" s="72">
        <v>978004</v>
      </c>
      <c r="B2214" s="72" t="s">
        <v>2418</v>
      </c>
    </row>
    <row r="2215" spans="1:2" x14ac:dyDescent="0.25">
      <c r="A2215" s="72">
        <v>978005</v>
      </c>
      <c r="B2215" s="72" t="s">
        <v>2419</v>
      </c>
    </row>
    <row r="2216" spans="1:2" x14ac:dyDescent="0.25">
      <c r="A2216" s="72">
        <v>978006</v>
      </c>
      <c r="B2216" s="72" t="s">
        <v>2420</v>
      </c>
    </row>
    <row r="2217" spans="1:2" x14ac:dyDescent="0.25">
      <c r="A2217" s="72">
        <v>978007</v>
      </c>
      <c r="B2217" s="72" t="s">
        <v>2421</v>
      </c>
    </row>
    <row r="2218" spans="1:2" x14ac:dyDescent="0.25">
      <c r="A2218" s="72">
        <v>978008</v>
      </c>
      <c r="B2218" s="72" t="s">
        <v>2422</v>
      </c>
    </row>
    <row r="2219" spans="1:2" x14ac:dyDescent="0.25">
      <c r="A2219" s="72">
        <v>978009</v>
      </c>
      <c r="B2219" s="72" t="s">
        <v>2423</v>
      </c>
    </row>
    <row r="2220" spans="1:2" x14ac:dyDescent="0.25">
      <c r="A2220" s="72">
        <v>978010</v>
      </c>
      <c r="B2220" s="72" t="s">
        <v>2424</v>
      </c>
    </row>
    <row r="2221" spans="1:2" x14ac:dyDescent="0.25">
      <c r="A2221" s="72">
        <v>978011</v>
      </c>
      <c r="B2221" s="72" t="s">
        <v>2425</v>
      </c>
    </row>
    <row r="2222" spans="1:2" x14ac:dyDescent="0.25">
      <c r="A2222" s="72">
        <v>978012</v>
      </c>
      <c r="B2222" s="72" t="s">
        <v>2426</v>
      </c>
    </row>
    <row r="2223" spans="1:2" x14ac:dyDescent="0.25">
      <c r="A2223" s="72">
        <v>978055</v>
      </c>
      <c r="B2223" s="72" t="s">
        <v>2427</v>
      </c>
    </row>
    <row r="2224" spans="1:2" x14ac:dyDescent="0.25">
      <c r="A2224" s="72">
        <v>978077</v>
      </c>
      <c r="B2224" s="72" t="s">
        <v>2428</v>
      </c>
    </row>
    <row r="2225" spans="1:2" x14ac:dyDescent="0.25">
      <c r="A2225" s="72">
        <v>978080</v>
      </c>
      <c r="B2225" s="72" t="s">
        <v>2429</v>
      </c>
    </row>
    <row r="2226" spans="1:2" x14ac:dyDescent="0.25">
      <c r="A2226" s="72">
        <v>978090</v>
      </c>
      <c r="B2226" s="72" t="s">
        <v>2430</v>
      </c>
    </row>
    <row r="2227" spans="1:2" x14ac:dyDescent="0.25">
      <c r="A2227" s="72">
        <v>978901</v>
      </c>
      <c r="B2227" s="72" t="s">
        <v>2431</v>
      </c>
    </row>
    <row r="2228" spans="1:2" x14ac:dyDescent="0.25">
      <c r="A2228" s="72">
        <v>978902</v>
      </c>
      <c r="B2228" s="72" t="s">
        <v>2432</v>
      </c>
    </row>
    <row r="2229" spans="1:2" x14ac:dyDescent="0.25">
      <c r="A2229" s="72">
        <v>979001</v>
      </c>
      <c r="B2229" s="72" t="s">
        <v>2433</v>
      </c>
    </row>
    <row r="2230" spans="1:2" x14ac:dyDescent="0.25">
      <c r="A2230" s="72">
        <v>979002</v>
      </c>
      <c r="B2230" s="72" t="s">
        <v>2434</v>
      </c>
    </row>
    <row r="2231" spans="1:2" x14ac:dyDescent="0.25">
      <c r="A2231" s="72">
        <v>979003</v>
      </c>
      <c r="B2231" s="72" t="s">
        <v>2435</v>
      </c>
    </row>
    <row r="2232" spans="1:2" x14ac:dyDescent="0.25">
      <c r="A2232" s="72">
        <v>979004</v>
      </c>
      <c r="B2232" s="72" t="s">
        <v>2436</v>
      </c>
    </row>
    <row r="2233" spans="1:2" x14ac:dyDescent="0.25">
      <c r="A2233" s="72">
        <v>979005</v>
      </c>
      <c r="B2233" s="72" t="s">
        <v>2437</v>
      </c>
    </row>
    <row r="2234" spans="1:2" x14ac:dyDescent="0.25">
      <c r="A2234" s="72">
        <v>979010</v>
      </c>
      <c r="B2234" s="72" t="s">
        <v>2438</v>
      </c>
    </row>
    <row r="2235" spans="1:2" x14ac:dyDescent="0.25">
      <c r="A2235" s="72">
        <v>979020</v>
      </c>
      <c r="B2235" s="72" t="s">
        <v>2439</v>
      </c>
    </row>
    <row r="2236" spans="1:2" x14ac:dyDescent="0.25">
      <c r="A2236" s="72">
        <v>979030</v>
      </c>
      <c r="B2236" s="72" t="s">
        <v>2440</v>
      </c>
    </row>
    <row r="2237" spans="1:2" x14ac:dyDescent="0.25">
      <c r="A2237" s="72">
        <v>979035</v>
      </c>
      <c r="B2237" s="72" t="s">
        <v>2441</v>
      </c>
    </row>
    <row r="2238" spans="1:2" x14ac:dyDescent="0.25">
      <c r="A2238" s="72">
        <v>979036</v>
      </c>
      <c r="B2238" s="72" t="s">
        <v>2442</v>
      </c>
    </row>
    <row r="2239" spans="1:2" x14ac:dyDescent="0.25">
      <c r="A2239" s="72">
        <v>979040</v>
      </c>
      <c r="B2239" s="72" t="s">
        <v>2443</v>
      </c>
    </row>
    <row r="2240" spans="1:2" x14ac:dyDescent="0.25">
      <c r="A2240" s="72">
        <v>979041</v>
      </c>
      <c r="B2240" s="72" t="s">
        <v>2444</v>
      </c>
    </row>
    <row r="2241" spans="1:2" x14ac:dyDescent="0.25">
      <c r="A2241" s="72">
        <v>979042</v>
      </c>
      <c r="B2241" s="72" t="s">
        <v>2445</v>
      </c>
    </row>
    <row r="2242" spans="1:2" x14ac:dyDescent="0.25">
      <c r="A2242" s="72">
        <v>979043</v>
      </c>
      <c r="B2242" s="72" t="s">
        <v>2446</v>
      </c>
    </row>
    <row r="2243" spans="1:2" x14ac:dyDescent="0.25">
      <c r="A2243" s="72">
        <v>979044</v>
      </c>
      <c r="B2243" s="72" t="s">
        <v>2447</v>
      </c>
    </row>
    <row r="2244" spans="1:2" x14ac:dyDescent="0.25">
      <c r="A2244" s="72">
        <v>979045</v>
      </c>
      <c r="B2244" s="72" t="s">
        <v>2448</v>
      </c>
    </row>
    <row r="2245" spans="1:2" x14ac:dyDescent="0.25">
      <c r="A2245" s="72">
        <v>979046</v>
      </c>
      <c r="B2245" s="72" t="s">
        <v>2449</v>
      </c>
    </row>
    <row r="2246" spans="1:2" x14ac:dyDescent="0.25">
      <c r="A2246" s="72">
        <v>979047</v>
      </c>
      <c r="B2246" s="72" t="s">
        <v>2450</v>
      </c>
    </row>
    <row r="2247" spans="1:2" x14ac:dyDescent="0.25">
      <c r="A2247" s="72">
        <v>979048</v>
      </c>
      <c r="B2247" s="72" t="s">
        <v>2451</v>
      </c>
    </row>
    <row r="2248" spans="1:2" x14ac:dyDescent="0.25">
      <c r="A2248" s="72">
        <v>979050</v>
      </c>
      <c r="B2248" s="72" t="s">
        <v>2452</v>
      </c>
    </row>
    <row r="2249" spans="1:2" x14ac:dyDescent="0.25">
      <c r="A2249" s="72">
        <v>979051</v>
      </c>
      <c r="B2249" s="72" t="s">
        <v>2453</v>
      </c>
    </row>
    <row r="2250" spans="1:2" x14ac:dyDescent="0.25">
      <c r="A2250" s="72">
        <v>979077</v>
      </c>
      <c r="B2250" s="72" t="s">
        <v>2454</v>
      </c>
    </row>
    <row r="2251" spans="1:2" x14ac:dyDescent="0.25">
      <c r="A2251" s="72">
        <v>979090</v>
      </c>
      <c r="B2251" s="72" t="s">
        <v>2455</v>
      </c>
    </row>
    <row r="2252" spans="1:2" x14ac:dyDescent="0.25">
      <c r="A2252" s="72">
        <v>979099</v>
      </c>
      <c r="B2252" s="72" t="s">
        <v>2456</v>
      </c>
    </row>
    <row r="2253" spans="1:2" x14ac:dyDescent="0.25">
      <c r="A2253" s="72">
        <v>979101</v>
      </c>
      <c r="B2253" s="72" t="s">
        <v>2457</v>
      </c>
    </row>
    <row r="2254" spans="1:2" x14ac:dyDescent="0.25">
      <c r="A2254" s="72">
        <v>979301</v>
      </c>
      <c r="B2254" s="72" t="s">
        <v>2458</v>
      </c>
    </row>
    <row r="2255" spans="1:2" x14ac:dyDescent="0.25">
      <c r="A2255" s="72">
        <v>979501</v>
      </c>
      <c r="B2255" s="72" t="s">
        <v>2459</v>
      </c>
    </row>
    <row r="2256" spans="1:2" x14ac:dyDescent="0.25">
      <c r="A2256" s="72">
        <v>979502</v>
      </c>
      <c r="B2256" s="72" t="s">
        <v>2460</v>
      </c>
    </row>
    <row r="2257" spans="1:2" x14ac:dyDescent="0.25">
      <c r="A2257" s="72">
        <v>979590</v>
      </c>
      <c r="B2257" s="72" t="s">
        <v>2461</v>
      </c>
    </row>
    <row r="2258" spans="1:2" x14ac:dyDescent="0.25">
      <c r="A2258" s="72">
        <v>979591</v>
      </c>
      <c r="B2258" s="72" t="s">
        <v>2462</v>
      </c>
    </row>
    <row r="2259" spans="1:2" x14ac:dyDescent="0.25">
      <c r="A2259" s="72">
        <v>979601</v>
      </c>
      <c r="B2259" s="72" t="s">
        <v>2463</v>
      </c>
    </row>
    <row r="2260" spans="1:2" x14ac:dyDescent="0.25">
      <c r="A2260" s="72">
        <v>979701</v>
      </c>
      <c r="B2260" s="72" t="s">
        <v>2464</v>
      </c>
    </row>
    <row r="2261" spans="1:2" x14ac:dyDescent="0.25">
      <c r="A2261" s="72">
        <v>979702</v>
      </c>
      <c r="B2261" s="72" t="s">
        <v>2465</v>
      </c>
    </row>
    <row r="2262" spans="1:2" x14ac:dyDescent="0.25">
      <c r="A2262" s="72">
        <v>979703</v>
      </c>
      <c r="B2262" s="72" t="s">
        <v>2466</v>
      </c>
    </row>
    <row r="2263" spans="1:2" x14ac:dyDescent="0.25">
      <c r="A2263" s="72">
        <v>990099</v>
      </c>
      <c r="B2263" s="72" t="s">
        <v>2467</v>
      </c>
    </row>
    <row r="2264" spans="1:2" x14ac:dyDescent="0.25">
      <c r="A2264" s="72">
        <v>991001</v>
      </c>
      <c r="B2264" s="72" t="s">
        <v>2468</v>
      </c>
    </row>
    <row r="2265" spans="1:2" x14ac:dyDescent="0.25">
      <c r="A2265" s="72">
        <v>991002</v>
      </c>
      <c r="B2265" s="72" t="s">
        <v>2469</v>
      </c>
    </row>
    <row r="2266" spans="1:2" x14ac:dyDescent="0.25">
      <c r="A2266" s="72">
        <v>991003</v>
      </c>
      <c r="B2266" s="72" t="s">
        <v>2470</v>
      </c>
    </row>
    <row r="2267" spans="1:2" x14ac:dyDescent="0.25">
      <c r="A2267" s="72">
        <v>991004</v>
      </c>
      <c r="B2267" s="72" t="s">
        <v>2471</v>
      </c>
    </row>
    <row r="2268" spans="1:2" x14ac:dyDescent="0.25">
      <c r="A2268" s="72">
        <v>991005</v>
      </c>
      <c r="B2268" s="72" t="s">
        <v>2472</v>
      </c>
    </row>
    <row r="2269" spans="1:2" x14ac:dyDescent="0.25">
      <c r="A2269" s="72">
        <v>991006</v>
      </c>
      <c r="B2269" s="72" t="s">
        <v>2473</v>
      </c>
    </row>
    <row r="2270" spans="1:2" x14ac:dyDescent="0.25">
      <c r="A2270" s="72">
        <v>991007</v>
      </c>
      <c r="B2270" s="72" t="s">
        <v>2474</v>
      </c>
    </row>
    <row r="2271" spans="1:2" x14ac:dyDescent="0.25">
      <c r="A2271" s="72">
        <v>991008</v>
      </c>
      <c r="B2271" s="72" t="s">
        <v>2475</v>
      </c>
    </row>
    <row r="2272" spans="1:2" x14ac:dyDescent="0.25">
      <c r="A2272" s="72">
        <v>991009</v>
      </c>
      <c r="B2272" s="72" t="s">
        <v>2476</v>
      </c>
    </row>
    <row r="2273" spans="1:2" x14ac:dyDescent="0.25">
      <c r="A2273" s="72">
        <v>991010</v>
      </c>
      <c r="B2273" s="72" t="s">
        <v>2477</v>
      </c>
    </row>
    <row r="2274" spans="1:2" x14ac:dyDescent="0.25">
      <c r="A2274" s="72">
        <v>991011</v>
      </c>
      <c r="B2274" s="72" t="s">
        <v>2478</v>
      </c>
    </row>
    <row r="2275" spans="1:2" x14ac:dyDescent="0.25">
      <c r="A2275" s="72">
        <v>991027</v>
      </c>
      <c r="B2275" s="72" t="s">
        <v>2479</v>
      </c>
    </row>
    <row r="2276" spans="1:2" x14ac:dyDescent="0.25">
      <c r="A2276" s="72">
        <v>991037</v>
      </c>
      <c r="B2276" s="72" t="s">
        <v>2480</v>
      </c>
    </row>
    <row r="2277" spans="1:2" x14ac:dyDescent="0.25">
      <c r="A2277" s="72">
        <v>991047</v>
      </c>
      <c r="B2277" s="72" t="s">
        <v>2481</v>
      </c>
    </row>
    <row r="2278" spans="1:2" x14ac:dyDescent="0.25">
      <c r="A2278" s="72">
        <v>991057</v>
      </c>
      <c r="B2278" s="72" t="s">
        <v>2482</v>
      </c>
    </row>
    <row r="2279" spans="1:2" x14ac:dyDescent="0.25">
      <c r="A2279" s="72">
        <v>991067</v>
      </c>
      <c r="B2279" s="72" t="s">
        <v>2483</v>
      </c>
    </row>
    <row r="2280" spans="1:2" x14ac:dyDescent="0.25">
      <c r="A2280" s="72">
        <v>991077</v>
      </c>
      <c r="B2280" s="72" t="s">
        <v>2484</v>
      </c>
    </row>
    <row r="2281" spans="1:2" x14ac:dyDescent="0.25">
      <c r="A2281" s="72">
        <v>991087</v>
      </c>
      <c r="B2281" s="72" t="s">
        <v>2485</v>
      </c>
    </row>
    <row r="2282" spans="1:2" x14ac:dyDescent="0.25">
      <c r="A2282" s="72">
        <v>991090</v>
      </c>
      <c r="B2282" s="72" t="s">
        <v>2486</v>
      </c>
    </row>
    <row r="2283" spans="1:2" x14ac:dyDescent="0.25">
      <c r="A2283" s="72">
        <v>991091</v>
      </c>
      <c r="B2283" s="72" t="s">
        <v>2487</v>
      </c>
    </row>
    <row r="2284" spans="1:2" x14ac:dyDescent="0.25">
      <c r="A2284" s="72">
        <v>991092</v>
      </c>
      <c r="B2284" s="72" t="s">
        <v>2488</v>
      </c>
    </row>
    <row r="2285" spans="1:2" x14ac:dyDescent="0.25">
      <c r="A2285" s="72">
        <v>991093</v>
      </c>
      <c r="B2285" s="72" t="s">
        <v>2489</v>
      </c>
    </row>
    <row r="2286" spans="1:2" x14ac:dyDescent="0.25">
      <c r="A2286" s="72">
        <v>991094</v>
      </c>
      <c r="B2286" s="72" t="s">
        <v>2490</v>
      </c>
    </row>
    <row r="2287" spans="1:2" x14ac:dyDescent="0.25">
      <c r="A2287" s="72">
        <v>991096</v>
      </c>
      <c r="B2287" s="72" t="s">
        <v>2491</v>
      </c>
    </row>
    <row r="2288" spans="1:2" x14ac:dyDescent="0.25">
      <c r="A2288" s="72">
        <v>991097</v>
      </c>
      <c r="B2288" s="72" t="s">
        <v>2492</v>
      </c>
    </row>
    <row r="2289" spans="1:2" x14ac:dyDescent="0.25">
      <c r="A2289" s="72">
        <v>991098</v>
      </c>
      <c r="B2289" s="72" t="s">
        <v>2493</v>
      </c>
    </row>
    <row r="2290" spans="1:2" x14ac:dyDescent="0.25">
      <c r="A2290" s="72">
        <v>991099</v>
      </c>
      <c r="B2290" s="72" t="s">
        <v>2494</v>
      </c>
    </row>
    <row r="2291" spans="1:2" x14ac:dyDescent="0.25">
      <c r="A2291" s="72">
        <v>992001</v>
      </c>
      <c r="B2291" s="72" t="s">
        <v>2495</v>
      </c>
    </row>
    <row r="2292" spans="1:2" x14ac:dyDescent="0.25">
      <c r="A2292" s="72">
        <v>992002</v>
      </c>
      <c r="B2292" s="72" t="s">
        <v>2496</v>
      </c>
    </row>
    <row r="2293" spans="1:2" x14ac:dyDescent="0.25">
      <c r="A2293" s="72">
        <v>992003</v>
      </c>
      <c r="B2293" s="72" t="s">
        <v>2497</v>
      </c>
    </row>
    <row r="2294" spans="1:2" x14ac:dyDescent="0.25">
      <c r="A2294" s="72">
        <v>992004</v>
      </c>
      <c r="B2294" s="72" t="s">
        <v>2498</v>
      </c>
    </row>
    <row r="2295" spans="1:2" x14ac:dyDescent="0.25">
      <c r="A2295" s="72">
        <v>992005</v>
      </c>
      <c r="B2295" s="72" t="s">
        <v>2499</v>
      </c>
    </row>
    <row r="2296" spans="1:2" x14ac:dyDescent="0.25">
      <c r="A2296" s="72">
        <v>992006</v>
      </c>
      <c r="B2296" s="72" t="s">
        <v>2500</v>
      </c>
    </row>
    <row r="2297" spans="1:2" x14ac:dyDescent="0.25">
      <c r="A2297" s="72">
        <v>992007</v>
      </c>
      <c r="B2297" s="72" t="s">
        <v>2501</v>
      </c>
    </row>
    <row r="2298" spans="1:2" x14ac:dyDescent="0.25">
      <c r="A2298" s="72">
        <v>992008</v>
      </c>
      <c r="B2298" s="72" t="s">
        <v>2502</v>
      </c>
    </row>
    <row r="2299" spans="1:2" x14ac:dyDescent="0.25">
      <c r="A2299" s="72">
        <v>992009</v>
      </c>
      <c r="B2299" s="72" t="s">
        <v>2503</v>
      </c>
    </row>
    <row r="2300" spans="1:2" x14ac:dyDescent="0.25">
      <c r="A2300" s="72">
        <v>993000</v>
      </c>
      <c r="B2300" s="72" t="s">
        <v>2504</v>
      </c>
    </row>
    <row r="2301" spans="1:2" x14ac:dyDescent="0.25">
      <c r="A2301" s="72">
        <v>993001</v>
      </c>
      <c r="B2301" s="72" t="s">
        <v>2505</v>
      </c>
    </row>
    <row r="2302" spans="1:2" x14ac:dyDescent="0.25">
      <c r="A2302" s="72">
        <v>998001</v>
      </c>
      <c r="B2302" s="72" t="s">
        <v>2506</v>
      </c>
    </row>
    <row r="2303" spans="1:2" x14ac:dyDescent="0.25">
      <c r="A2303" s="72">
        <v>998111</v>
      </c>
      <c r="B2303" s="72" t="s">
        <v>2507</v>
      </c>
    </row>
    <row r="2304" spans="1:2" x14ac:dyDescent="0.25">
      <c r="A2304" s="72">
        <v>998112</v>
      </c>
      <c r="B2304" s="72" t="s">
        <v>2508</v>
      </c>
    </row>
    <row r="2305" spans="1:3" x14ac:dyDescent="0.25">
      <c r="A2305" s="72">
        <v>998113</v>
      </c>
      <c r="B2305" s="72" t="s">
        <v>2509</v>
      </c>
    </row>
    <row r="2306" spans="1:3" x14ac:dyDescent="0.25">
      <c r="A2306" s="72">
        <v>998114</v>
      </c>
      <c r="B2306" s="72" t="s">
        <v>2510</v>
      </c>
    </row>
    <row r="2307" spans="1:3" x14ac:dyDescent="0.25">
      <c r="A2307" s="72">
        <v>998115</v>
      </c>
      <c r="B2307" s="72" t="s">
        <v>2511</v>
      </c>
    </row>
    <row r="2308" spans="1:3" x14ac:dyDescent="0.25">
      <c r="A2308" s="72">
        <v>998116</v>
      </c>
      <c r="B2308" s="72" t="s">
        <v>2512</v>
      </c>
    </row>
    <row r="2309" spans="1:3" x14ac:dyDescent="0.25">
      <c r="A2309" s="72">
        <v>998117</v>
      </c>
      <c r="B2309" s="72" t="s">
        <v>2513</v>
      </c>
    </row>
    <row r="2310" spans="1:3" x14ac:dyDescent="0.25">
      <c r="A2310" s="72">
        <v>998118</v>
      </c>
      <c r="B2310" s="72" t="s">
        <v>2514</v>
      </c>
    </row>
    <row r="2311" spans="1:3" x14ac:dyDescent="0.25">
      <c r="A2311" s="72">
        <v>998120</v>
      </c>
      <c r="B2311" s="72" t="s">
        <v>2515</v>
      </c>
    </row>
    <row r="2312" spans="1:3" x14ac:dyDescent="0.25">
      <c r="A2312" s="72">
        <v>998121</v>
      </c>
      <c r="B2312" s="72" t="s">
        <v>2516</v>
      </c>
    </row>
    <row r="2313" spans="1:3" x14ac:dyDescent="0.25">
      <c r="A2313" s="72">
        <v>998122</v>
      </c>
      <c r="B2313" s="72" t="s">
        <v>2517</v>
      </c>
    </row>
    <row r="2314" spans="1:3" x14ac:dyDescent="0.25">
      <c r="A2314" s="72">
        <v>998123</v>
      </c>
      <c r="B2314" s="72" t="s">
        <v>2518</v>
      </c>
    </row>
    <row r="2315" spans="1:3" x14ac:dyDescent="0.25">
      <c r="A2315" s="72">
        <v>998126</v>
      </c>
      <c r="B2315" s="72" t="s">
        <v>2519</v>
      </c>
    </row>
    <row r="2316" spans="1:3" x14ac:dyDescent="0.25">
      <c r="A2316" s="72">
        <v>999999</v>
      </c>
      <c r="B2316" s="72" t="s">
        <v>2520</v>
      </c>
      <c r="C2316" s="81" t="s">
        <v>198</v>
      </c>
    </row>
  </sheetData>
  <autoFilter ref="A1:C2316" xr:uid="{C56166EF-E071-4589-8BF3-A50EC9A115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 Instructions</vt:lpstr>
      <vt:lpstr>2. LEA Information</vt:lpstr>
      <vt:lpstr>3. YTD Form</vt:lpstr>
      <vt:lpstr>4. Q1 Narrative Form</vt:lpstr>
      <vt:lpstr>5. Q2 Narrative Form</vt:lpstr>
      <vt:lpstr>6. Q3 Narrative Form</vt:lpstr>
      <vt:lpstr>7. Q4 Narrative Form</vt:lpstr>
      <vt:lpstr>FM010 Pivot</vt:lpstr>
      <vt:lpstr>FM010</vt:lpstr>
      <vt:lpstr>Pivot GMLI</vt:lpstr>
      <vt:lpstr>GMLI 7.1 to 3.31.2023</vt:lpstr>
      <vt:lpstr>Pivot BU041</vt:lpstr>
      <vt:lpstr>BU041 3rd Qtr</vt:lpstr>
      <vt:lpstr>chart of accounts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2023-04-26T14:48:26Z</dcterms:modified>
</cp:coreProperties>
</file>